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e262681acaf84815/Ringette/WORL/A-AA Declaration-Tryout Process/"/>
    </mc:Choice>
  </mc:AlternateContent>
  <xr:revisionPtr revIDLastSave="367" documentId="8_{9CAD0978-9A20-4D71-9A01-67E9D1103AAB}" xr6:coauthVersionLast="47" xr6:coauthVersionMax="47" xr10:uidLastSave="{06F87877-EB44-42B3-98C5-6AEEED2A16C5}"/>
  <bookViews>
    <workbookView xWindow="-108" yWindow="-108" windowWidth="23256" windowHeight="12456" tabRatio="873" xr2:uid="{00000000-000D-0000-FFFF-FFFF00000000}"/>
  </bookViews>
  <sheets>
    <sheet name="2024 Association Info" sheetId="20" r:id="rId1"/>
    <sheet name="Player Intent Info" sheetId="24" r:id="rId2"/>
    <sheet name="&quot;AA&quot; Tryout Dates" sheetId="18" r:id="rId3"/>
    <sheet name="U14AA Tracking" sheetId="4" r:id="rId4"/>
    <sheet name="U16AA Tracking" sheetId="22" r:id="rId5"/>
    <sheet name="U19AA Tracking" sheetId="23" r:id="rId6"/>
    <sheet name="&quot;AA&quot; Team Declaration" sheetId="7" r:id="rId7"/>
    <sheet name="A-Tryout Dates" sheetId="17" r:id="rId8"/>
    <sheet name="U14A Tracking" sheetId="11" r:id="rId9"/>
    <sheet name="U16A Tracking" sheetId="10" r:id="rId10"/>
    <sheet name="U19A Tracking" sheetId="21" r:id="rId11"/>
    <sheet name="A Team Declaration" sheetId="13" r:id="rId12"/>
  </sheets>
  <definedNames>
    <definedName name="_xlnm._FilterDatabase" localSheetId="1" hidden="1">'Player Intent Info'!$V$26:$AB$45</definedName>
    <definedName name="_xlnm.Print_Area" localSheetId="0">'2024 Association Info'!$A$1:$CB$89</definedName>
    <definedName name="_xlnm.Print_Area" localSheetId="3">'U14AA Tracking'!$L$1:$W$171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O74" i="20" l="1"/>
  <c r="AG74" i="20"/>
  <c r="AJ77" i="20"/>
  <c r="AJ59" i="20"/>
  <c r="AJ50" i="20"/>
  <c r="AJ47" i="20"/>
  <c r="AJ44" i="20"/>
  <c r="AJ41" i="20"/>
  <c r="D2" i="22"/>
  <c r="AG123" i="20"/>
  <c r="AG120" i="20"/>
  <c r="AG117" i="20"/>
  <c r="AG114" i="20"/>
  <c r="AG111" i="20"/>
  <c r="AG108" i="20"/>
  <c r="AG105" i="20"/>
  <c r="AM77" i="20" l="1"/>
  <c r="AM59" i="20"/>
  <c r="AM50" i="20"/>
  <c r="AM47" i="20"/>
  <c r="AM44" i="20"/>
  <c r="AM41" i="20"/>
  <c r="AC69" i="20"/>
  <c r="T69" i="20"/>
  <c r="AC68" i="20"/>
  <c r="T68" i="20"/>
  <c r="K36" i="20" l="1"/>
  <c r="K82" i="20" l="1"/>
  <c r="K33" i="20" l="1"/>
  <c r="K66" i="20"/>
  <c r="K65" i="20"/>
  <c r="AX8" i="20"/>
  <c r="AX11" i="20"/>
  <c r="AX14" i="20"/>
  <c r="AX17" i="20"/>
  <c r="AX20" i="20"/>
  <c r="AX23" i="20"/>
  <c r="AX26" i="20"/>
  <c r="AX29" i="20"/>
  <c r="AX32" i="20"/>
  <c r="AX35" i="20"/>
  <c r="AX38" i="20"/>
  <c r="AX41" i="20"/>
  <c r="AX44" i="20"/>
  <c r="AX47" i="20"/>
  <c r="AX50" i="20"/>
  <c r="AX53" i="20"/>
  <c r="AX56" i="20"/>
  <c r="AX59" i="20"/>
  <c r="AX62" i="20"/>
  <c r="AX65" i="20"/>
  <c r="AX71" i="20"/>
  <c r="AX74" i="20"/>
  <c r="AX77" i="20"/>
  <c r="AX81" i="20"/>
  <c r="AX84" i="20" l="1"/>
  <c r="AC81" i="20"/>
  <c r="AC82" i="20"/>
  <c r="T81" i="20"/>
  <c r="T82" i="20"/>
  <c r="K81" i="20"/>
  <c r="K71" i="20"/>
  <c r="K72" i="20"/>
  <c r="T15" i="20"/>
  <c r="T39" i="20"/>
  <c r="AC39" i="20"/>
  <c r="T36" i="20"/>
  <c r="T35" i="20"/>
  <c r="AC36" i="20"/>
  <c r="BQ84" i="20"/>
  <c r="BT84" i="20"/>
  <c r="BZ84" i="20"/>
  <c r="BK77" i="20"/>
  <c r="BK47" i="20"/>
  <c r="BK44" i="20"/>
  <c r="K35" i="20"/>
  <c r="AC35" i="20"/>
  <c r="AC15" i="20"/>
  <c r="K14" i="20"/>
  <c r="AC38" i="20"/>
  <c r="T38" i="20"/>
  <c r="AC11" i="20"/>
  <c r="T27" i="20"/>
  <c r="T26" i="20"/>
  <c r="K27" i="20"/>
  <c r="AC26" i="20"/>
  <c r="K26" i="20"/>
  <c r="AC27" i="20"/>
  <c r="T57" i="20"/>
  <c r="T62" i="20"/>
  <c r="K62" i="20"/>
  <c r="AC62" i="20"/>
  <c r="T66" i="20"/>
  <c r="AC32" i="20"/>
  <c r="AC33" i="20"/>
  <c r="K32" i="20"/>
  <c r="T33" i="20"/>
  <c r="T17" i="20"/>
  <c r="T18" i="20"/>
  <c r="T23" i="20"/>
  <c r="T24" i="20"/>
  <c r="K20" i="20"/>
  <c r="AC20" i="20"/>
  <c r="AC8" i="20"/>
  <c r="T8" i="20"/>
  <c r="K8" i="20"/>
  <c r="AC41" i="20"/>
  <c r="K53" i="20"/>
  <c r="K54" i="20"/>
  <c r="BN59" i="20"/>
  <c r="BN77" i="20"/>
  <c r="BN47" i="20"/>
  <c r="BN44" i="20"/>
  <c r="D2" i="10"/>
  <c r="D2" i="21"/>
  <c r="BQ47" i="20"/>
  <c r="B2" i="13"/>
  <c r="D2" i="11"/>
  <c r="B2" i="7"/>
  <c r="D2" i="23"/>
  <c r="D2" i="4"/>
  <c r="V4" i="24"/>
  <c r="K9" i="20"/>
  <c r="T9" i="20"/>
  <c r="AC9" i="20"/>
  <c r="K11" i="20"/>
  <c r="T12" i="20"/>
  <c r="T11" i="20"/>
  <c r="K12" i="20"/>
  <c r="AC12" i="20"/>
  <c r="T14" i="20"/>
  <c r="AC14" i="20"/>
  <c r="K15" i="20"/>
  <c r="K17" i="20"/>
  <c r="AC17" i="20"/>
  <c r="K18" i="20"/>
  <c r="AC18" i="20"/>
  <c r="T20" i="20"/>
  <c r="K21" i="20"/>
  <c r="T21" i="20"/>
  <c r="AC21" i="20"/>
  <c r="K23" i="20"/>
  <c r="AC23" i="20"/>
  <c r="K24" i="20"/>
  <c r="AC24" i="20"/>
  <c r="K29" i="20"/>
  <c r="K30" i="20"/>
  <c r="K38" i="20"/>
  <c r="K39" i="20"/>
  <c r="K41" i="20"/>
  <c r="K42" i="20"/>
  <c r="K44" i="20"/>
  <c r="K45" i="20"/>
  <c r="K47" i="20"/>
  <c r="K48" i="20"/>
  <c r="K50" i="20"/>
  <c r="K51" i="20"/>
  <c r="K56" i="20"/>
  <c r="K57" i="20"/>
  <c r="K59" i="20"/>
  <c r="K60" i="20"/>
  <c r="K63" i="20"/>
  <c r="K74" i="20"/>
  <c r="K75" i="20"/>
  <c r="AC29" i="20"/>
  <c r="T30" i="20"/>
  <c r="AC30" i="20"/>
  <c r="T29" i="20"/>
  <c r="T32" i="20"/>
  <c r="AC66" i="20"/>
  <c r="AC53" i="20"/>
  <c r="AC74" i="20"/>
  <c r="AC65" i="20"/>
  <c r="AC42" i="20"/>
  <c r="T41" i="20"/>
  <c r="T42" i="20"/>
  <c r="T44" i="20"/>
  <c r="AC44" i="20"/>
  <c r="AG44" i="20"/>
  <c r="T45" i="20"/>
  <c r="AC45" i="20"/>
  <c r="T47" i="20"/>
  <c r="AC47" i="20"/>
  <c r="AG47" i="20"/>
  <c r="BT47" i="20"/>
  <c r="BW47" i="20"/>
  <c r="T48" i="20"/>
  <c r="AC48" i="20"/>
  <c r="T50" i="20"/>
  <c r="T51" i="20"/>
  <c r="AC50" i="20"/>
  <c r="AC51" i="20"/>
  <c r="T53" i="20"/>
  <c r="T54" i="20"/>
  <c r="AC54" i="20"/>
  <c r="T56" i="20"/>
  <c r="AC56" i="20"/>
  <c r="AC57" i="20"/>
  <c r="T59" i="20"/>
  <c r="AC59" i="20"/>
  <c r="T60" i="20"/>
  <c r="AC60" i="20"/>
  <c r="T63" i="20"/>
  <c r="AC63" i="20"/>
  <c r="T65" i="20"/>
  <c r="T71" i="20"/>
  <c r="AC71" i="20"/>
  <c r="AG71" i="20" s="1"/>
  <c r="CO71" i="20" s="1"/>
  <c r="T72" i="20"/>
  <c r="AC72" i="20"/>
  <c r="T74" i="20"/>
  <c r="T75" i="20"/>
  <c r="AC75" i="20"/>
  <c r="K77" i="20"/>
  <c r="T77" i="20"/>
  <c r="AC77" i="20"/>
  <c r="AG77" i="20"/>
  <c r="BW77" i="20"/>
  <c r="K78" i="20"/>
  <c r="T78" i="20"/>
  <c r="AC78" i="20"/>
  <c r="CC84" i="20"/>
  <c r="CF84" i="20"/>
  <c r="CI84" i="20"/>
  <c r="CL84" i="20"/>
  <c r="AG29" i="20" l="1"/>
  <c r="CO29" i="20" s="1"/>
  <c r="AG8" i="20"/>
  <c r="CO8" i="20" s="1"/>
  <c r="AG17" i="20"/>
  <c r="CO17" i="20" s="1"/>
  <c r="AG14" i="20"/>
  <c r="CO14" i="20" s="1"/>
  <c r="AG20" i="20"/>
  <c r="CO20" i="20" s="1"/>
  <c r="AG81" i="20"/>
  <c r="CO81" i="20" s="1"/>
  <c r="AG56" i="20"/>
  <c r="CO56" i="20" s="1"/>
  <c r="AG62" i="20"/>
  <c r="CO62" i="20" s="1"/>
  <c r="AG11" i="20"/>
  <c r="CO11" i="20" s="1"/>
  <c r="AG23" i="20"/>
  <c r="CO23" i="20" s="1"/>
  <c r="AG65" i="20"/>
  <c r="CO65" i="20" s="1"/>
  <c r="AG38" i="20"/>
  <c r="CO38" i="20" s="1"/>
  <c r="AG53" i="20"/>
  <c r="CO53" i="20" s="1"/>
  <c r="AG35" i="20"/>
  <c r="CO35" i="20" s="1"/>
  <c r="AG32" i="20"/>
  <c r="CO32" i="20" s="1"/>
  <c r="AG26" i="20"/>
  <c r="CO26" i="20" s="1"/>
  <c r="AG41" i="20"/>
  <c r="CO41" i="20" s="1"/>
  <c r="BK59" i="20"/>
  <c r="AG50" i="20"/>
  <c r="CO50" i="20" s="1"/>
  <c r="K84" i="20"/>
  <c r="AG59" i="20"/>
  <c r="AC84" i="20"/>
  <c r="T84" i="20"/>
  <c r="AG84" i="20" l="1"/>
  <c r="CO84" i="20" s="1"/>
  <c r="Z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author>
    <author>Peter</author>
    <author>LH Gray Ltd</author>
  </authors>
  <commentList>
    <comment ref="A8" authorId="0" shapeId="0" xr:uid="{00000000-0006-0000-0000-000001000000}">
      <text>
        <r>
          <rPr>
            <b/>
            <sz val="9"/>
            <color indexed="10"/>
            <rFont val="Tahoma"/>
            <family val="2"/>
          </rPr>
          <t>MATRIX  Info</t>
        </r>
        <r>
          <rPr>
            <b/>
            <sz val="8"/>
            <color indexed="81"/>
            <rFont val="Tahoma"/>
            <family val="2"/>
          </rPr>
          <t xml:space="preserve">
CHATHAM
FOREST
LONDON
ST, THOMAS
DORCHESTER
ST. MARYS
TILLSONBURG
MITCHELL
EXETER SEAFORTH
GODERICH
ST. CLEMENTS
KITCHENER
WATERLOO
GUELPH
WOOLWICH
ELORA-FERGUS
WELLINGTON NORTH
HANOVER
OWEN SOUND</t>
        </r>
      </text>
    </comment>
    <comment ref="E8" authorId="1" shapeId="0" xr:uid="{C1D18290-9E94-4F16-A8F7-8F8CE5615E14}">
      <text>
        <r>
          <rPr>
            <sz val="10"/>
            <color indexed="81"/>
            <rFont val="Tahoma"/>
            <family val="2"/>
          </rPr>
          <t>Association appears to be more suited to host U14A but did not enter a WTH</t>
        </r>
      </text>
    </comment>
    <comment ref="N8" authorId="1" shapeId="0" xr:uid="{C453D452-0291-4017-90CF-3BC950BC74F5}">
      <text>
        <r>
          <rPr>
            <sz val="10"/>
            <color indexed="81"/>
            <rFont val="Tahoma"/>
            <family val="2"/>
          </rPr>
          <t>Association appears to be more suited to host U14A but did not enter a WTH</t>
        </r>
      </text>
    </comment>
    <comment ref="A11" authorId="2" shapeId="0" xr:uid="{00000000-0006-0000-0000-000002000000}">
      <text>
        <r>
          <rPr>
            <b/>
            <sz val="9"/>
            <color indexed="10"/>
            <rFont val="Tahoma"/>
            <family val="2"/>
          </rPr>
          <t>MATRIX  Info</t>
        </r>
        <r>
          <rPr>
            <b/>
            <sz val="8"/>
            <color indexed="81"/>
            <rFont val="Tahoma"/>
            <family val="2"/>
          </rPr>
          <t xml:space="preserve">
DORCHESTER
LONDON
ST, THOMAS
ST. MARYS
TILLSONBURG
MITCHELL
FOREST
EXETER SEAFORTH
KITCHENER
ST. CLEMENTS
WATERLOO
GUELPH
WOOLWICH
GODERICH
ELORA-FERGUS
CHATHAM
WELLINGTON NORTH
HANOVER
OWEN SOUND
</t>
        </r>
      </text>
    </comment>
    <comment ref="W11" authorId="1" shapeId="0" xr:uid="{2AF50D14-9ACB-41EF-8586-D8AA22023BAA}">
      <text>
        <r>
          <rPr>
            <sz val="10"/>
            <color indexed="81"/>
            <rFont val="Tahoma"/>
            <family val="2"/>
          </rPr>
          <t xml:space="preserve">Host one or two tryouts to determine U19A interest.
</t>
        </r>
        <r>
          <rPr>
            <b/>
            <sz val="10"/>
            <color indexed="81"/>
            <rFont val="Tahoma"/>
            <family val="2"/>
          </rPr>
          <t>May 14, 2024</t>
        </r>
        <r>
          <rPr>
            <sz val="10"/>
            <color indexed="81"/>
            <rFont val="Tahoma"/>
            <family val="2"/>
          </rPr>
          <t xml:space="preserve">
Withdrew bid to host U19A</t>
        </r>
      </text>
    </comment>
    <comment ref="A14" authorId="2" shapeId="0" xr:uid="{00000000-0006-0000-0000-000007000000}">
      <text>
        <r>
          <rPr>
            <b/>
            <sz val="9"/>
            <color indexed="10"/>
            <rFont val="Tahoma"/>
            <family val="2"/>
          </rPr>
          <t>MATRIX  Info</t>
        </r>
        <r>
          <rPr>
            <b/>
            <sz val="8"/>
            <color indexed="81"/>
            <rFont val="Tahoma"/>
            <family val="2"/>
          </rPr>
          <t xml:space="preserve">
ELORA-FERGUS
WOOLWICH
GUELPH
WATERLOO
KITCHENER
WELLINGTON NORTH
ST. CLEMENTS
HANOVER
MITCHELL
ST. MARYS
EXETER SEAFORTH
OWEN SOUND
DORCHESTER
TILLSONBURG
GODERICH
LONDON
ST, THOMAS
FOREST
CHATHAM
 </t>
        </r>
      </text>
    </comment>
    <comment ref="A17" authorId="0" shapeId="0" xr:uid="{00000000-0006-0000-0000-000008000000}">
      <text>
        <r>
          <rPr>
            <b/>
            <sz val="9"/>
            <color indexed="10"/>
            <rFont val="Tahoma"/>
            <family val="2"/>
          </rPr>
          <t>MATRIX  Info</t>
        </r>
        <r>
          <rPr>
            <b/>
            <sz val="8"/>
            <color indexed="81"/>
            <rFont val="Tahoma"/>
            <family val="2"/>
          </rPr>
          <t xml:space="preserve">
EXETER SEAFORTH
MITCHELL
GODERICH
ST. MARYS
ST. CLEMENTS
LONDON
FOREST
WATERLOO
DORCHESTER
KITCHENER
HANOVER
WELLINGTON NORTH
WOOLWICH
ST, THOMAS
TILLSONBURG
ELORA-FERGUS
GUELPH
OWEN SOUND
CHATHAM
 </t>
        </r>
      </text>
    </comment>
    <comment ref="A20" authorId="0" shapeId="0" xr:uid="{00000000-0006-0000-0000-000009000000}">
      <text>
        <r>
          <rPr>
            <b/>
            <sz val="9"/>
            <color indexed="10"/>
            <rFont val="Tahoma"/>
            <family val="2"/>
          </rPr>
          <t>MATRIX  Info</t>
        </r>
        <r>
          <rPr>
            <b/>
            <sz val="8"/>
            <color indexed="81"/>
            <rFont val="Tahoma"/>
            <family val="2"/>
          </rPr>
          <t xml:space="preserve">
FOREST
LONDON
EXETER SEAFORTH
ST. MARYS
GODERICH
DORCHESTER
ST, THOMAS
CHATHAM
MITCHELL
TILLSONBURG
ST. CLEMENTS
WATERLOO
KITCHENER
WOOLWICH
HANOVER
WELLINGTON NORTH
GUELPH
ELORA-FERGUS
OWEN SOUND
</t>
        </r>
      </text>
    </comment>
    <comment ref="A23" authorId="0" shapeId="0" xr:uid="{00000000-0006-0000-0000-00000A000000}">
      <text>
        <r>
          <rPr>
            <b/>
            <sz val="9"/>
            <color indexed="10"/>
            <rFont val="Tahoma"/>
            <family val="2"/>
          </rPr>
          <t>MATRIX  Info</t>
        </r>
        <r>
          <rPr>
            <b/>
            <sz val="8"/>
            <color indexed="81"/>
            <rFont val="Tahoma"/>
            <family val="2"/>
          </rPr>
          <t xml:space="preserve">
GODERICH
EXETER SEAFORTH
MITCHELL
ST. MARYS
FOREST
HANOVER
ST. CLEMENTS
LONDON
WELLINGTON NORTH
DORCHESTER
WATERLOO
WOOLWICH
KITCHENER
ST, THOMAS
ELORA-FERGUS
OWEN SOUND
TILLSONBURG
GUELPH
CHATHAM
</t>
        </r>
      </text>
    </comment>
    <comment ref="A26" authorId="0" shapeId="0" xr:uid="{00000000-0006-0000-0000-00000B000000}">
      <text>
        <r>
          <rPr>
            <b/>
            <sz val="9"/>
            <color indexed="10"/>
            <rFont val="Tahoma"/>
            <family val="2"/>
          </rPr>
          <t>MATRIX  Info</t>
        </r>
        <r>
          <rPr>
            <b/>
            <sz val="8"/>
            <color indexed="81"/>
            <rFont val="Tahoma"/>
            <family val="2"/>
          </rPr>
          <t xml:space="preserve">
GUELPH
ELORA-FERGUS
KITCHENER
WATERLOO
WOOLWICH
ST. CLEMENTS
WELLINGTON NORTH
ST. MARYS
MITCHELL
HANOVER
TILLSONBURG
DORCHESTER
EXETER SEAFORTH
LONDON
ST, THOMAS
OWEN SOUND
GODERICH
FOREST
CHATHAM
 </t>
        </r>
      </text>
    </comment>
    <comment ref="W27" authorId="1" shapeId="0" xr:uid="{4E9E794A-CBE4-4D7B-85CE-A5641239CD68}">
      <text>
        <r>
          <rPr>
            <sz val="10"/>
            <color indexed="81"/>
            <rFont val="Tahoma"/>
            <family val="2"/>
          </rPr>
          <t>Cohosting with Kitchener. Kitchener will host U19AA team</t>
        </r>
      </text>
    </comment>
    <comment ref="A29" authorId="0" shapeId="0" xr:uid="{00000000-0006-0000-0000-00000C000000}">
      <text>
        <r>
          <rPr>
            <b/>
            <sz val="9"/>
            <color indexed="10"/>
            <rFont val="Tahoma"/>
            <family val="2"/>
          </rPr>
          <t>MATRIX  Info</t>
        </r>
        <r>
          <rPr>
            <b/>
            <sz val="8"/>
            <color indexed="81"/>
            <rFont val="Tahoma"/>
            <family val="2"/>
          </rPr>
          <t xml:space="preserve">
HANOVER
WELLINGTON NORTH
OWEN SOUND
ELORA-FERGUS
GODERICH
WOOLWICH
EXETER SEAFORTH
ST. CLEMENTS
MITCHELL
GUELPH
WATERLOO
KITCHENER
ST. MARYS
LONDON
DORCHESTER
FOREST
TILLSONBURG
ST, THOMAS
CHATHAM
 </t>
        </r>
      </text>
    </comment>
    <comment ref="A32" authorId="0" shapeId="0" xr:uid="{00000000-0006-0000-0000-00000D000000}">
      <text>
        <r>
          <rPr>
            <b/>
            <sz val="9"/>
            <color indexed="10"/>
            <rFont val="Tahoma"/>
            <family val="2"/>
          </rPr>
          <t>MATRIX  Info</t>
        </r>
        <r>
          <rPr>
            <b/>
            <sz val="8"/>
            <color indexed="81"/>
            <rFont val="Tahoma"/>
            <family val="2"/>
          </rPr>
          <t xml:space="preserve">
KITCHENER
WATERLOO
WOOLWICH
GUELPH
ST. CLEMENTS
ELORA-FERGUS
ST. MARYS
WELLINGTON NORTH
MITCHELL
DORCHESTER
EXETER SEAFORTH
TILLSONBURG
LONDON
HANOVER
GODERICH
ST, THOMAS
OWEN SOUND
FOREST
CHATHAM
 </t>
        </r>
      </text>
    </comment>
    <comment ref="W33" authorId="1" shapeId="0" xr:uid="{8716AD72-EDFF-45F6-817A-D42C41910DD2}">
      <text>
        <r>
          <rPr>
            <sz val="10"/>
            <color indexed="81"/>
            <rFont val="Tahoma"/>
            <family val="2"/>
          </rPr>
          <t>Cohosting with Guelph Kitchener will host U19AA team</t>
        </r>
      </text>
    </comment>
    <comment ref="A35" authorId="0" shapeId="0" xr:uid="{00000000-0006-0000-0000-00000E000000}">
      <text>
        <r>
          <rPr>
            <b/>
            <sz val="9"/>
            <color indexed="10"/>
            <rFont val="Tahoma"/>
            <family val="2"/>
          </rPr>
          <t>MATRIX  Info</t>
        </r>
        <r>
          <rPr>
            <b/>
            <sz val="8"/>
            <color indexed="81"/>
            <rFont val="Tahoma"/>
            <family val="2"/>
          </rPr>
          <t xml:space="preserve">
LONDON
DORCHESTER
ST, THOMAS
ST. MARYS
TILLSONBURG
MITCHELL
FOREST
EXETER SEAFORTH
ST. CLEMENTS
KITCHENER
GODERICH
WATERLOO
CHATHAM
GUELPH
WOOLWICH
ELORA-FERGUS
WELLINGTON NORTH
HANOVER
OWEN SOUND
 </t>
        </r>
      </text>
    </comment>
    <comment ref="W35" authorId="1" shapeId="0" xr:uid="{35B74184-1CCC-41C3-99C4-D269211363DE}">
      <text>
        <r>
          <rPr>
            <sz val="10"/>
            <color indexed="81"/>
            <rFont val="Tahoma"/>
            <family val="2"/>
          </rPr>
          <t>Host one or two tryouts to determine U19A interest.</t>
        </r>
      </text>
    </comment>
    <comment ref="A38" authorId="0" shapeId="0" xr:uid="{00000000-0006-0000-0000-00000F000000}">
      <text>
        <r>
          <rPr>
            <b/>
            <sz val="9"/>
            <color indexed="10"/>
            <rFont val="Tahoma"/>
            <family val="2"/>
          </rPr>
          <t>MATRIX  Info</t>
        </r>
        <r>
          <rPr>
            <b/>
            <sz val="8"/>
            <color indexed="81"/>
            <rFont val="Tahoma"/>
            <family val="2"/>
          </rPr>
          <t xml:space="preserve">
MITCHELL
EXETER SEAFORTH
ST. MARYS
ST. CLEMENTS
GODERICH
LONDON
WATERLOO
KITCHENER
DORCHESTER
WOOLWICH
WELLINGTON NORTH
TILLSONBURG
ST, THOMAS
GUELPH
HANOVER
ELORA-FERGUS
FOREST
OWEN SOUND
CHATHAM
 </t>
        </r>
      </text>
    </comment>
    <comment ref="A41" authorId="0" shapeId="0" xr:uid="{00000000-0006-0000-0000-000010000000}">
      <text>
        <r>
          <rPr>
            <b/>
            <sz val="9"/>
            <color indexed="10"/>
            <rFont val="Tahoma"/>
            <family val="2"/>
          </rPr>
          <t>MATRIX  Info</t>
        </r>
        <r>
          <rPr>
            <b/>
            <sz val="8"/>
            <color indexed="81"/>
            <rFont val="Tahoma"/>
            <family val="2"/>
          </rPr>
          <t xml:space="preserve">
OWEN SOUND
HANOVER
WELLINGTON NORTH
ELORA-FERGUS
WOOLWICH
ST. CLEMENTS
GODERICH
GUELPH
WATERLOO
MITCHELL
KITCHENER
EXETER SEAFORTH
ST. MARYS
DORCHESTER
LONDON
TILLSONBURG
FOREST
ST, THOMAS
CHATHAM
</t>
        </r>
      </text>
    </comment>
    <comment ref="A44" authorId="0" shapeId="0" xr:uid="{00000000-0006-0000-0000-000011000000}">
      <text>
        <r>
          <rPr>
            <b/>
            <sz val="8"/>
            <color indexed="10"/>
            <rFont val="Tahoma"/>
            <family val="2"/>
          </rPr>
          <t>MATRIX Info</t>
        </r>
        <r>
          <rPr>
            <b/>
            <sz val="8"/>
            <color indexed="81"/>
            <rFont val="Tahoma"/>
            <family val="2"/>
          </rPr>
          <t xml:space="preserve">
Seaforth 00.0
Mitchell 18.7 
Exeter 27.4 
Goderich 33.8  
St. Marys 47.5 
London 74.6  
St. Clements 79.0 
Woodstock 80.5 
Forest 81.4 
Wellington North 82.3 
Waterloo 84.3 
Hanover 87.5  
Kitchener 89.4 
Dorchester 94.5 
Woolwich 95.3 
St. Thomas 106.0 
Elora-Fergus 111.0 
Tillsonburg 111.0 
Guelph 113.0 
Tara 123.0 
Owen Sound 150.0 
Chatham 176.0 </t>
        </r>
      </text>
    </comment>
    <comment ref="A47" authorId="0" shapeId="0" xr:uid="{00000000-0006-0000-0000-000012000000}">
      <text>
        <r>
          <rPr>
            <b/>
            <sz val="8"/>
            <color indexed="10"/>
            <rFont val="Tahoma"/>
            <family val="2"/>
          </rPr>
          <t>MATRIX  Info</t>
        </r>
        <r>
          <rPr>
            <b/>
            <sz val="8"/>
            <color indexed="81"/>
            <rFont val="Tahoma"/>
            <family val="2"/>
          </rPr>
          <t xml:space="preserve">
Stratford 00.0
St. Marys 19.5 
Mitchell 20.4 
Seaforth 39.2 
St. Clements 40.9 
Woodstock 41.3 
Waterloo 43.1 
Kitchener 43.3 
Exeter 50.8 
St. Jacobs 50.9 
Woolwich 52.7 
Dorchester 53.1 
London 63.4 
Goderich 72.6 
Tillsonburg 73.2 
Guelph 73.4 
Elora-Fergus 78.3 
St. Thomas 89.6 
Wellington North 93.1 
Forest 104.0 
Hanover 108.0 
Ripley 124.0 
Tara 148.0 
Owen Sound 164.0 
Chatham 180.0 
</t>
        </r>
      </text>
    </comment>
    <comment ref="A50" authorId="0" shapeId="0" xr:uid="{00000000-0006-0000-0000-000013000000}">
      <text>
        <r>
          <rPr>
            <b/>
            <sz val="9"/>
            <color indexed="10"/>
            <rFont val="Tahoma"/>
            <family val="2"/>
          </rPr>
          <t>MATRIX  Info</t>
        </r>
        <r>
          <rPr>
            <b/>
            <sz val="8"/>
            <color indexed="81"/>
            <rFont val="Tahoma"/>
            <family val="2"/>
          </rPr>
          <t xml:space="preserve">
ST. CLEMENTS
WATERLOO
WOOLWICH
KITCHENER
ELORA-FERGUS
GUELPH
WELLINGTON NORTH
MITCHELL
ST. MARYS
EXETER SEAFORTH
DORCHESTER
TILLSONBURG
HANOVER
LONDON
GODERICH
ST, THOMAS
OWEN SOUND
FOREST
CHATHAM
 </t>
        </r>
      </text>
    </comment>
    <comment ref="A53" authorId="0" shapeId="0" xr:uid="{00000000-0006-0000-0000-000014000000}">
      <text>
        <r>
          <rPr>
            <b/>
            <sz val="9"/>
            <color indexed="10"/>
            <rFont val="Tahoma"/>
            <family val="2"/>
          </rPr>
          <t>MATRIX  Info</t>
        </r>
        <r>
          <rPr>
            <b/>
            <sz val="8"/>
            <color indexed="81"/>
            <rFont val="Tahoma"/>
            <family val="2"/>
          </rPr>
          <t xml:space="preserve">
ST. MARYS
MITCHELL
DORCHESTER
LONDON
EXETER SEAFORTH
ST. CLEMENTS
KITCHENER
WATERLOO
TILLSONBURG
ST, THOMAS
WOOLWICH
GODERICH
FOREST
GUELPH
WELLINGTON NORTH
ELORA-FERGUS
HANOVER
CHATHAM
OWEN SOUND
 </t>
        </r>
      </text>
    </comment>
    <comment ref="A56" authorId="0" shapeId="0" xr:uid="{00000000-0006-0000-0000-000015000000}">
      <text>
        <r>
          <rPr>
            <b/>
            <sz val="9"/>
            <color indexed="10"/>
            <rFont val="Tahoma"/>
            <family val="2"/>
          </rPr>
          <t>MATRIX  info</t>
        </r>
        <r>
          <rPr>
            <b/>
            <sz val="8"/>
            <color indexed="81"/>
            <rFont val="Tahoma"/>
            <family val="2"/>
          </rPr>
          <t xml:space="preserve">
ST. THOMAS
LONDON
DORCHESTER
TILLSONBURG
ST. MARYS
FOREST
MITCHELL
EXETER SEAFORTH
CHATHAM
ST. CLEMENTS
KITCHENER
WATERLOO
GODERICH
GUELPH
WOOLWICH
ELORA-FERGUS
WELLINGTON NORTH
HANOVER
OWEN SOUND
 </t>
        </r>
      </text>
    </comment>
    <comment ref="A59" authorId="0" shapeId="0" xr:uid="{00000000-0006-0000-0000-000016000000}">
      <text>
        <r>
          <rPr>
            <b/>
            <sz val="8"/>
            <color indexed="10"/>
            <rFont val="Tahoma"/>
            <family val="2"/>
          </rPr>
          <t>MATRIX  Info</t>
        </r>
        <r>
          <rPr>
            <b/>
            <sz val="8"/>
            <color indexed="81"/>
            <rFont val="Tahoma"/>
            <family val="2"/>
          </rPr>
          <t xml:space="preserve">
Tara 00.0
Owen Sound 25.6 
Hanover 40.0 
Wellington North 79.2 
Goderich 111.0 
Seaforth 123.0 
Elora-Fergus 126.0 
Mitchell 132.0 
St. Clements 133.0 
Woolwich 141.0 
Guelph 144.0 
Waterloo 144.0 
Exeter 152.0 
Kitchener 153.0 
St. Marys 161.0 
Woodstock 177.0 
London 193.0 
Forest 194.0 
Dorchester 201.0 
Tillsonburg 214.0 
St. Thomas 220.0 
Chatham 289.0 </t>
        </r>
      </text>
    </comment>
    <comment ref="A62" authorId="0" shapeId="0" xr:uid="{00000000-0006-0000-0000-000017000000}">
      <text>
        <r>
          <rPr>
            <b/>
            <sz val="9"/>
            <color indexed="10"/>
            <rFont val="Tahoma"/>
            <family val="2"/>
          </rPr>
          <t>MATRIX  Info</t>
        </r>
        <r>
          <rPr>
            <b/>
            <sz val="8"/>
            <color indexed="81"/>
            <rFont val="Tahoma"/>
            <family val="2"/>
          </rPr>
          <t xml:space="preserve">
TILLSONBURG
DORCHESTER
ST, THOMAS
LONDON
ST. MARYS
MITCHELL
ST. CLEMENTS
KITCHENER
WATERLOO
GUELPH
EXETER SEAFORTH
WOOLWICH
ELORA-FERGUS
FOREST
GODERICH
WELLINGTON NORTH
CHATHAM
HANOVER
OWEN SOUND
</t>
        </r>
      </text>
    </comment>
    <comment ref="A65" authorId="0" shapeId="0" xr:uid="{00000000-0006-0000-0000-000018000000}">
      <text>
        <r>
          <rPr>
            <b/>
            <sz val="9"/>
            <color indexed="10"/>
            <rFont val="Tahoma"/>
            <family val="2"/>
          </rPr>
          <t>MATRIX  Info</t>
        </r>
        <r>
          <rPr>
            <b/>
            <sz val="8"/>
            <color indexed="81"/>
            <rFont val="Tahoma"/>
            <family val="2"/>
          </rPr>
          <t xml:space="preserve">
WATERLOO
KITCHENER
WOOLWICH
ST. CLEMENTS
GUELPH
ELORA-FERGUS
WELLINGTON NORTH
MITCHELL
ST. MARYS
EXETER SEAFORTH
DORCHESTER
TILLSONBURG
HANOVER
LONDON
GODERICH
ST, THOMAS
OWEN SOUND
FOREST
CHATHAM
</t>
        </r>
      </text>
    </comment>
    <comment ref="W65" authorId="1" shapeId="0" xr:uid="{1A9C0F38-CAC4-4FD6-B94E-D82F7D4E1435}">
      <text>
        <r>
          <rPr>
            <sz val="10"/>
            <color indexed="81"/>
            <rFont val="Tahoma"/>
            <family val="2"/>
          </rPr>
          <t>Host one or two tryouts to determine U19A interest.</t>
        </r>
      </text>
    </comment>
    <comment ref="W66" authorId="1" shapeId="0" xr:uid="{0FDE7529-9C82-4B6C-8DF3-83046A015FE8}">
      <text>
        <r>
          <rPr>
            <sz val="10"/>
            <color indexed="81"/>
            <rFont val="Tahoma"/>
            <family val="2"/>
          </rPr>
          <t xml:space="preserve">Host one or two tryouts to determine interest and claibre of players
</t>
        </r>
        <r>
          <rPr>
            <b/>
            <sz val="10"/>
            <color indexed="81"/>
            <rFont val="Tahoma"/>
            <family val="2"/>
          </rPr>
          <t xml:space="preserve">May 3, 2024
</t>
        </r>
        <r>
          <rPr>
            <sz val="10"/>
            <color indexed="81"/>
            <rFont val="Tahoma"/>
            <family val="2"/>
          </rPr>
          <t>Withdrew bid to host U19AA</t>
        </r>
      </text>
    </comment>
    <comment ref="A68" authorId="0" shapeId="0" xr:uid="{00000000-0006-0000-0000-000019000000}">
      <text>
        <r>
          <rPr>
            <b/>
            <sz val="9"/>
            <color indexed="10"/>
            <rFont val="Tahoma"/>
            <family val="2"/>
          </rPr>
          <t>MATRIX  Info</t>
        </r>
        <r>
          <rPr>
            <b/>
            <sz val="8"/>
            <color indexed="81"/>
            <rFont val="Tahoma"/>
            <family val="2"/>
          </rPr>
          <t xml:space="preserve">
WATERLOO
KITCHENER
WOOLWICH
ST. CLEMENTS
GUELPH
ELORA-FERGUS
WELLINGTON NORTH
MITCHELL
ST. MARYS
EXETER SEAFORTH
DORCHESTER
TILLSONBURG
HANOVER
LONDON
GODERICH
ST, THOMAS
OWEN SOUND
FOREST
CHATHAM
</t>
        </r>
      </text>
    </comment>
    <comment ref="A71" authorId="0" shapeId="0" xr:uid="{00000000-0006-0000-0000-00001B000000}">
      <text>
        <r>
          <rPr>
            <b/>
            <sz val="9"/>
            <color indexed="10"/>
            <rFont val="Tahoma"/>
            <family val="2"/>
          </rPr>
          <t>MATRIX  Info</t>
        </r>
        <r>
          <rPr>
            <b/>
            <sz val="8"/>
            <color indexed="81"/>
            <rFont val="Tahoma"/>
            <family val="2"/>
          </rPr>
          <t xml:space="preserve">
WELLINGTON NORTH
ELORA-FERGUS
WOOLWICH
GUELPH
ST. CLEMENTS
HANOVER
WATERLOO
KITCHENER
MITCHELL
OWEN SOUND
EXETER SEAFORTH
ST. MARYS
GODERICH
DORCHESTER
LONDON
TILLSONBURG
ST, THOMAS
FOREST
CHATHAM
</t>
        </r>
      </text>
    </comment>
    <comment ref="A74" authorId="0" shapeId="0" xr:uid="{00000000-0006-0000-0000-00001C000000}">
      <text>
        <r>
          <rPr>
            <b/>
            <sz val="9"/>
            <color indexed="10"/>
            <rFont val="Tahoma"/>
            <family val="2"/>
          </rPr>
          <t>MATRIX  Info</t>
        </r>
        <r>
          <rPr>
            <b/>
            <sz val="8"/>
            <color indexed="81"/>
            <rFont val="Tahoma"/>
            <family val="2"/>
          </rPr>
          <t xml:space="preserve">
WOOLWICH
WATERLOO
ELORA-FERGUS
KITCHENER
ST. CLEMENTS
GUELPH
WELLINGTON NORTH
MITCHELL
ST. MARYS
HANOVER
EXETER SEAFORTH
TILLSONBURG
DORCHESTER
GODERICH
LONDON
OWEN SOUND
ST, THOMAS
FOREST
CHATHAM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author>
    <author>Peter W</author>
    <author>Peter</author>
    <author>Peter Westelaken</author>
  </authors>
  <commentList>
    <comment ref="D8" authorId="0" shapeId="0" xr:uid="{07966568-3787-4891-AFB1-BAED2DB093D2}">
      <text>
        <r>
          <rPr>
            <b/>
            <sz val="8"/>
            <color indexed="81"/>
            <rFont val="Tahoma"/>
            <family val="2"/>
          </rPr>
          <t>Year of Birth</t>
        </r>
      </text>
    </comment>
    <comment ref="E8" authorId="0" shapeId="0" xr:uid="{40444DF7-6BF4-4E87-A25B-C0912F2505CF}">
      <text>
        <r>
          <rPr>
            <b/>
            <sz val="8"/>
            <color indexed="81"/>
            <rFont val="Tahoma"/>
            <family val="2"/>
          </rPr>
          <t>Goalie ?</t>
        </r>
      </text>
    </comment>
    <comment ref="F8" authorId="0" shapeId="0" xr:uid="{62634080-C8C2-4890-BAD4-447EE1D7FBE0}">
      <text>
        <r>
          <rPr>
            <b/>
            <sz val="8"/>
            <color indexed="81"/>
            <rFont val="Tahoma"/>
            <family val="2"/>
          </rPr>
          <t>Level Played Last Season</t>
        </r>
      </text>
    </comment>
    <comment ref="G8" authorId="0" shapeId="0" xr:uid="{CD0098F9-E0EE-45F9-8F3F-D82B26808A41}">
      <text>
        <r>
          <rPr>
            <b/>
            <sz val="9"/>
            <color indexed="81"/>
            <rFont val="Tahoma"/>
            <family val="2"/>
          </rPr>
          <t>Current Association</t>
        </r>
      </text>
    </comment>
    <comment ref="H8" authorId="0" shapeId="0" xr:uid="{DB3A6570-F0B0-4F28-961C-42B2E6DA22D3}">
      <text>
        <r>
          <rPr>
            <b/>
            <sz val="8"/>
            <color indexed="81"/>
            <rFont val="Tahoma"/>
            <family val="2"/>
          </rPr>
          <t>Intent to Play Next Season</t>
        </r>
      </text>
    </comment>
    <comment ref="I8" authorId="0" shapeId="0" xr:uid="{751FD901-6618-4DD9-A220-D3DD541922AF}">
      <text>
        <r>
          <rPr>
            <b/>
            <sz val="8"/>
            <color indexed="81"/>
            <rFont val="Tahoma"/>
            <family val="2"/>
          </rPr>
          <t>Willing to Travel away from Home Association</t>
        </r>
      </text>
    </comment>
    <comment ref="J8" authorId="0" shapeId="0" xr:uid="{736619F6-E43F-4C56-980A-29ADB2F91D8D}">
      <text>
        <r>
          <rPr>
            <b/>
            <sz val="8"/>
            <color indexed="81"/>
            <rFont val="Tahoma"/>
            <family val="2"/>
          </rPr>
          <t>Player Name</t>
        </r>
      </text>
    </comment>
    <comment ref="K8" authorId="0" shapeId="0" xr:uid="{2937AB62-915E-4490-8A19-E6BAA244C5AF}">
      <text>
        <r>
          <rPr>
            <b/>
            <sz val="8"/>
            <color indexed="81"/>
            <rFont val="Tahoma"/>
            <family val="2"/>
          </rPr>
          <t>Has added this comment on the Player Intent Form</t>
        </r>
      </text>
    </comment>
    <comment ref="M8" authorId="0" shapeId="0" xr:uid="{00000000-0006-0000-0100-000011000000}">
      <text>
        <r>
          <rPr>
            <b/>
            <sz val="8"/>
            <color indexed="81"/>
            <rFont val="Tahoma"/>
            <family val="2"/>
          </rPr>
          <t>Year of Birth</t>
        </r>
      </text>
    </comment>
    <comment ref="N8" authorId="0" shapeId="0" xr:uid="{00000000-0006-0000-0100-000012000000}">
      <text>
        <r>
          <rPr>
            <b/>
            <sz val="8"/>
            <color indexed="81"/>
            <rFont val="Tahoma"/>
            <family val="2"/>
          </rPr>
          <t>Goalie ?</t>
        </r>
      </text>
    </comment>
    <comment ref="O8" authorId="0" shapeId="0" xr:uid="{00000000-0006-0000-0100-000013000000}">
      <text>
        <r>
          <rPr>
            <b/>
            <sz val="8"/>
            <color indexed="81"/>
            <rFont val="Tahoma"/>
            <family val="2"/>
          </rPr>
          <t>Level Played Last Season</t>
        </r>
      </text>
    </comment>
    <comment ref="P8" authorId="0" shapeId="0" xr:uid="{00000000-0006-0000-0100-000014000000}">
      <text>
        <r>
          <rPr>
            <b/>
            <sz val="9"/>
            <color indexed="81"/>
            <rFont val="Tahoma"/>
            <family val="2"/>
          </rPr>
          <t>Current Association</t>
        </r>
      </text>
    </comment>
    <comment ref="Q8" authorId="0" shapeId="0" xr:uid="{00000000-0006-0000-0100-000015000000}">
      <text>
        <r>
          <rPr>
            <b/>
            <sz val="8"/>
            <color indexed="81"/>
            <rFont val="Tahoma"/>
            <family val="2"/>
          </rPr>
          <t>Intent to Play Next Season</t>
        </r>
      </text>
    </comment>
    <comment ref="R8" authorId="0" shapeId="0" xr:uid="{00000000-0006-0000-0100-000016000000}">
      <text>
        <r>
          <rPr>
            <b/>
            <sz val="8"/>
            <color indexed="81"/>
            <rFont val="Tahoma"/>
            <family val="2"/>
          </rPr>
          <t>Willing to Travel away from Home Association</t>
        </r>
      </text>
    </comment>
    <comment ref="S8" authorId="0" shapeId="0" xr:uid="{00000000-0006-0000-0100-000017000000}">
      <text>
        <r>
          <rPr>
            <b/>
            <sz val="8"/>
            <color indexed="81"/>
            <rFont val="Tahoma"/>
            <family val="2"/>
          </rPr>
          <t>Player Name</t>
        </r>
      </text>
    </comment>
    <comment ref="T8" authorId="0" shapeId="0" xr:uid="{9AC98171-8459-4796-B673-FD57CF79D456}">
      <text>
        <r>
          <rPr>
            <b/>
            <sz val="8"/>
            <color indexed="81"/>
            <rFont val="Tahoma"/>
            <family val="2"/>
          </rPr>
          <t>Has added this comment on the Player Intent Form</t>
        </r>
      </text>
    </comment>
    <comment ref="V8" authorId="0" shapeId="0" xr:uid="{00000000-0006-0000-0100-000019000000}">
      <text>
        <r>
          <rPr>
            <b/>
            <sz val="8"/>
            <color indexed="81"/>
            <rFont val="Tahoma"/>
            <family val="2"/>
          </rPr>
          <t>Year of Birth</t>
        </r>
      </text>
    </comment>
    <comment ref="W8" authorId="0" shapeId="0" xr:uid="{00000000-0006-0000-0100-00001A000000}">
      <text>
        <r>
          <rPr>
            <b/>
            <sz val="8"/>
            <color indexed="81"/>
            <rFont val="Tahoma"/>
            <family val="2"/>
          </rPr>
          <t>Goalie ?</t>
        </r>
      </text>
    </comment>
    <comment ref="X8" authorId="0" shapeId="0" xr:uid="{00000000-0006-0000-0100-00001B000000}">
      <text>
        <r>
          <rPr>
            <b/>
            <sz val="8"/>
            <color indexed="81"/>
            <rFont val="Tahoma"/>
            <family val="2"/>
          </rPr>
          <t>Level Played Last Season</t>
        </r>
      </text>
    </comment>
    <comment ref="Y8" authorId="0" shapeId="0" xr:uid="{00000000-0006-0000-0100-00001C000000}">
      <text>
        <r>
          <rPr>
            <b/>
            <sz val="9"/>
            <color indexed="81"/>
            <rFont val="Tahoma"/>
            <family val="2"/>
          </rPr>
          <t>Current Association</t>
        </r>
      </text>
    </comment>
    <comment ref="Z8" authorId="0" shapeId="0" xr:uid="{00000000-0006-0000-0100-00001D000000}">
      <text>
        <r>
          <rPr>
            <b/>
            <sz val="8"/>
            <color indexed="81"/>
            <rFont val="Tahoma"/>
            <family val="2"/>
          </rPr>
          <t>Intent to Play Next Season</t>
        </r>
      </text>
    </comment>
    <comment ref="AA8" authorId="0" shapeId="0" xr:uid="{00000000-0006-0000-0100-00001E000000}">
      <text>
        <r>
          <rPr>
            <b/>
            <sz val="8"/>
            <color indexed="81"/>
            <rFont val="Tahoma"/>
            <family val="2"/>
          </rPr>
          <t>Willing to Travel away from Home Association</t>
        </r>
      </text>
    </comment>
    <comment ref="AB8" authorId="0" shapeId="0" xr:uid="{00000000-0006-0000-0100-00001F000000}">
      <text>
        <r>
          <rPr>
            <b/>
            <sz val="8"/>
            <color indexed="81"/>
            <rFont val="Tahoma"/>
            <family val="2"/>
          </rPr>
          <t>Player Name</t>
        </r>
      </text>
    </comment>
    <comment ref="AC8" authorId="0" shapeId="0" xr:uid="{9678B3B6-B2DE-4FFC-BF7B-EFD6A5CCB885}">
      <text>
        <r>
          <rPr>
            <b/>
            <sz val="8"/>
            <color indexed="81"/>
            <rFont val="Tahoma"/>
            <family val="2"/>
          </rPr>
          <t>Has added this comment on the Player Intent Form</t>
        </r>
      </text>
    </comment>
    <comment ref="F10" authorId="1" shapeId="0" xr:uid="{AB92F8A6-AEC9-44BA-B872-C44D445B417C}">
      <text>
        <r>
          <rPr>
            <sz val="9"/>
            <color indexed="81"/>
            <rFont val="Tahoma"/>
            <family val="2"/>
          </rPr>
          <t>2023-2024 - Chatham U14
2022-2023 - 
2021-2022 - 
2020-2021 - Covid Gap in Play</t>
        </r>
      </text>
    </comment>
    <comment ref="O10" authorId="1" shapeId="0" xr:uid="{74F70328-AA63-4423-8D21-F61F9687D7E6}">
      <text>
        <r>
          <rPr>
            <sz val="9"/>
            <color indexed="81"/>
            <rFont val="Tahoma"/>
            <family val="2"/>
          </rPr>
          <t>2024-2025 - Chatham U16A
2023-2024 - Chatham U14A
2022-2023 - Chatham U14A
2021-2022 - Chatham U12
2020-2021 - Covid Gap in Play
2019-2020 - Chatham U10</t>
        </r>
      </text>
    </comment>
    <comment ref="T10" authorId="2" shapeId="0" xr:uid="{10568A99-E81D-4E77-A2C7-A82AF1267456}">
      <text>
        <r>
          <rPr>
            <b/>
            <sz val="9"/>
            <color indexed="81"/>
            <rFont val="Tahoma"/>
            <family val="2"/>
          </rPr>
          <t>Peter</t>
        </r>
        <r>
          <rPr>
            <sz val="9"/>
            <color indexed="81"/>
            <rFont val="Tahoma"/>
            <family val="2"/>
          </rPr>
          <t xml:space="preserve">
Intent was put in for U14A but based on her birth year I put her into the U16 age group</t>
        </r>
      </text>
    </comment>
    <comment ref="X10" authorId="1" shapeId="0" xr:uid="{2166F47E-BE71-44A5-99D5-7D3C39D9B339}">
      <text>
        <r>
          <rPr>
            <sz val="9"/>
            <color indexed="81"/>
            <rFont val="Tahoma"/>
            <family val="2"/>
          </rPr>
          <t xml:space="preserve">2023-2024 - Chatham U19
2022-2023 - Chatham U16
2021-2022 - Chatham U16
2020-2021 - Covid Gap in Play
2019-2020 - </t>
        </r>
      </text>
    </comment>
    <comment ref="F11" authorId="1" shapeId="0" xr:uid="{6C93847C-8870-433C-A09E-3C63858CFBD9}">
      <text>
        <r>
          <rPr>
            <sz val="9"/>
            <color indexed="81"/>
            <rFont val="Tahoma"/>
            <family val="2"/>
          </rPr>
          <t>2023-2024 - Chatham U14
2022-2023 - Chatham U12
2021-2022 - 
2020-2021 - Covid Gap in Play</t>
        </r>
      </text>
    </comment>
    <comment ref="O11" authorId="1" shapeId="0" xr:uid="{9086708A-FB27-4A8E-ADA0-DF8B26C2A245}">
      <text>
        <r>
          <rPr>
            <sz val="9"/>
            <color indexed="81"/>
            <rFont val="Tahoma"/>
            <family val="2"/>
          </rPr>
          <t>2024-2025 - Chatham U16A
2023-2024 - Chatham U14A
2022-2023 - Chatham U14A
2021-2022 - Chatham U12
2020-2021 - Covid Gap in Play</t>
        </r>
      </text>
    </comment>
    <comment ref="T11" authorId="2" shapeId="0" xr:uid="{69A41A65-FBF0-4E79-B6A0-563EE165F424}">
      <text>
        <r>
          <rPr>
            <sz val="9"/>
            <color indexed="81"/>
            <rFont val="Tahoma"/>
            <family val="2"/>
          </rPr>
          <t>Also put in an Intent for U14A</t>
        </r>
      </text>
    </comment>
    <comment ref="V11" authorId="1" shapeId="0" xr:uid="{CDA81AE5-5E20-4FDD-80FB-74F3EC951D1C}">
      <text>
        <r>
          <rPr>
            <sz val="9"/>
            <color indexed="81"/>
            <rFont val="Tahoma"/>
            <family val="2"/>
          </rPr>
          <t xml:space="preserve">Moved from Markham to Chatham at the end of the school year.  </t>
        </r>
      </text>
    </comment>
    <comment ref="X11" authorId="1" shapeId="0" xr:uid="{696D15B1-CB24-4A17-AB20-0218B171055F}">
      <text>
        <r>
          <rPr>
            <sz val="9"/>
            <color indexed="81"/>
            <rFont val="Tahoma"/>
            <family val="2"/>
          </rPr>
          <t>2023-2024 - London U19AA
2022-2023 - London U19A
2021-2022 - Markham U16AA
2020-2021 - Covid Gap in Play</t>
        </r>
      </text>
    </comment>
    <comment ref="AC11" authorId="2" shapeId="0" xr:uid="{7C748516-85DD-4263-8B14-46737C0E47A9}">
      <text>
        <r>
          <rPr>
            <sz val="9"/>
            <color indexed="81"/>
            <rFont val="Tahoma"/>
            <family val="2"/>
          </rPr>
          <t>My post secondary school choice is not confirmed so I may be moving to a different association by September.</t>
        </r>
      </text>
    </comment>
    <comment ref="F12" authorId="1" shapeId="0" xr:uid="{512C0EB9-AAC9-4156-96B5-BFAB31E26950}">
      <text>
        <r>
          <rPr>
            <sz val="9"/>
            <color indexed="81"/>
            <rFont val="Tahoma"/>
            <family val="2"/>
          </rPr>
          <t>2023-2024 - Chatham U14
2022-2023 - Chatham U14A
2021-2022 - Chatham U12
2020-2021 - Covid Gap in Play
2019-2020 - Chatham U10</t>
        </r>
      </text>
    </comment>
    <comment ref="O12" authorId="1" shapeId="0" xr:uid="{5FAFA03F-1F22-4DE0-97F6-37258E5DC51A}">
      <text>
        <r>
          <rPr>
            <sz val="9"/>
            <color indexed="81"/>
            <rFont val="Tahoma"/>
            <family val="2"/>
          </rPr>
          <t>2024-2025 - Chatham U16A
2023-2024 - Chatham U14A
2022-2023 - Chatham U14A
2021-2022 - Chatham U12
2020-2021 - Covid Gap in Play
2019-2020 - Chatham U10</t>
        </r>
      </text>
    </comment>
    <comment ref="T12" authorId="2" shapeId="0" xr:uid="{F07710C4-FE40-480F-873B-2D48FAB8C0A5}">
      <text>
        <r>
          <rPr>
            <sz val="9"/>
            <color indexed="81"/>
            <rFont val="Tahoma"/>
            <family val="2"/>
          </rPr>
          <t>Also put in an Intent for U14A</t>
        </r>
      </text>
    </comment>
    <comment ref="X12" authorId="3" shapeId="0" xr:uid="{EFCD5A52-ADBC-45B4-9828-4C723B5A6856}">
      <text>
        <r>
          <rPr>
            <sz val="9"/>
            <color indexed="81"/>
            <rFont val="Tahoma"/>
            <family val="2"/>
          </rPr>
          <t>2023-2024 - London U16AA
2022-2023 - London U16AA
2021-2022 - Forest U14A
2020-2021 - Covid Gap in Play
2019-2020 - Forest U12A
2018-2019 - Chatham U12A
2017-2018 - Chatham U10</t>
        </r>
      </text>
    </comment>
    <comment ref="F13" authorId="1" shapeId="0" xr:uid="{AF164EB6-7542-4343-99D0-05E8452D240E}">
      <text>
        <r>
          <rPr>
            <sz val="9"/>
            <color indexed="81"/>
            <rFont val="Tahoma"/>
            <family val="2"/>
          </rPr>
          <t>2023-2024 - Chatham U14
2022-2023 - Chatham U12
2021-2022 - 
2020-2021 - Covid Gap in Play</t>
        </r>
      </text>
    </comment>
    <comment ref="K13" authorId="2" shapeId="0" xr:uid="{B39B021B-A295-4843-A9BE-C5BE7992ED39}">
      <text>
        <r>
          <rPr>
            <b/>
            <sz val="9"/>
            <color indexed="81"/>
            <rFont val="Tahoma"/>
            <family val="2"/>
          </rPr>
          <t>Peter:</t>
        </r>
        <r>
          <rPr>
            <sz val="9"/>
            <color indexed="81"/>
            <rFont val="Tahoma"/>
            <family val="2"/>
          </rPr>
          <t xml:space="preserve">
Also put in an Intent for U16A but because of her 2013 birth year I felt she was too young to move to the U16 age group</t>
        </r>
      </text>
    </comment>
    <comment ref="O13" authorId="1" shapeId="0" xr:uid="{B7053D6A-EA82-4E84-86CB-7BF6A471B99F}">
      <text>
        <r>
          <rPr>
            <sz val="9"/>
            <color indexed="81"/>
            <rFont val="Tahoma"/>
            <family val="2"/>
          </rPr>
          <t>2024-2025 - London U14AA
2023-2024 - Chatham U14A
2022-2023 - Chatham U14A
2021-2022 - Chatham U12
2020-2021 - Covid Gap in Play
2019-2020 - Chatham U10</t>
        </r>
      </text>
    </comment>
    <comment ref="T13" authorId="2" shapeId="0" xr:uid="{D69FBA3E-FDF2-430C-948E-839FA29D280C}">
      <text>
        <r>
          <rPr>
            <sz val="9"/>
            <color indexed="81"/>
            <rFont val="Tahoma"/>
            <family val="2"/>
          </rPr>
          <t>Also put in an Intent for U14AA</t>
        </r>
      </text>
    </comment>
    <comment ref="F14" authorId="1" shapeId="0" xr:uid="{B73EE8EA-B4EB-4473-8BC5-54291744F49E}">
      <text>
        <r>
          <rPr>
            <sz val="9"/>
            <color indexed="81"/>
            <rFont val="Tahoma"/>
            <family val="2"/>
          </rPr>
          <t>2023-2024 - Chatham U14
2022-2023 - Chatham U12
2021-2022 - 
2020-2021 - Covid Gap in Play</t>
        </r>
      </text>
    </comment>
    <comment ref="O14" authorId="1" shapeId="0" xr:uid="{F35E50C4-D56B-4A59-8FA3-5732F03B5903}">
      <text>
        <r>
          <rPr>
            <sz val="9"/>
            <color indexed="81"/>
            <rFont val="Tahoma"/>
            <family val="2"/>
          </rPr>
          <t>2024-2025 - Chatham U16A
2023-2024 - Chatham U14
2022-2023 - Chatham U12
2021-2022 - Chatham Fun
2020-2021 - Covid Gap in Play</t>
        </r>
      </text>
    </comment>
    <comment ref="F15" authorId="1" shapeId="0" xr:uid="{07B5A09B-020A-4E39-AE3C-8DB2B3CF4707}">
      <text>
        <r>
          <rPr>
            <sz val="9"/>
            <color indexed="81"/>
            <rFont val="Tahoma"/>
            <family val="2"/>
          </rPr>
          <t xml:space="preserve">2023-2024 - Chatham Fun3
2022-2023 - 
2021-2022 - 
2020-2021 - Covid Gap in Play
2019-2020 - </t>
        </r>
      </text>
    </comment>
    <comment ref="K15" authorId="2" shapeId="0" xr:uid="{70E75B4E-D8D3-47F1-8880-89E9F7828A00}">
      <text>
        <r>
          <rPr>
            <sz val="9"/>
            <color indexed="81"/>
            <rFont val="Tahoma"/>
            <family val="2"/>
          </rPr>
          <t>I am looking for full time goalie position for my daughter 14A even if that means we need to travel out of region. Chatham (being #1), Forest, Dorchester or London. Thanks.</t>
        </r>
      </text>
    </comment>
    <comment ref="O15" authorId="1" shapeId="0" xr:uid="{05753C50-7B52-49FC-8303-97050EF6A429}">
      <text>
        <r>
          <rPr>
            <sz val="9"/>
            <color indexed="81"/>
            <rFont val="Tahoma"/>
            <family val="2"/>
          </rPr>
          <t>2024-2025 - Chatham U16A
2023-2024 - Chatham U14A
2022-2023 - Chatham U14A
2021-2022 - Chatham U12
2020-2021 - Covid Gap in Play
2019-2020 - Chatham U10</t>
        </r>
      </text>
    </comment>
    <comment ref="F16" authorId="1" shapeId="0" xr:uid="{1677144F-0CDE-4002-A540-F9F8C8C4E523}">
      <text>
        <r>
          <rPr>
            <sz val="9"/>
            <color indexed="81"/>
            <rFont val="Tahoma"/>
            <family val="2"/>
          </rPr>
          <t>2023-2024 - Chatham U14
2022-2023 - Chatham U12
2021-2022 - 
2020-2021 - Covid Gap in Play</t>
        </r>
      </text>
    </comment>
    <comment ref="O16" authorId="1" shapeId="0" xr:uid="{34D7FD0F-E490-4025-9B30-9EAB56DD1025}">
      <text>
        <r>
          <rPr>
            <sz val="9"/>
            <color indexed="81"/>
            <rFont val="Tahoma"/>
            <family val="2"/>
          </rPr>
          <t>2023-2024 - Chatham U14A
2022-2023 - Chatham U14A
2021-2022 - Forest U12A
2020-2021 - Covid Gap in Play
2019-2020 - Chatham U10</t>
        </r>
      </text>
    </comment>
    <comment ref="F17" authorId="1" shapeId="0" xr:uid="{E6FF6CB6-38F0-4FC5-9DE3-296E3E63AC34}">
      <text>
        <r>
          <rPr>
            <sz val="9"/>
            <color indexed="81"/>
            <rFont val="Tahoma"/>
            <family val="2"/>
          </rPr>
          <t>2024-2025 - Chatham U16A
2023-2024 - Chatham U14A
2022-2023 - Chatham U12
2021-2022 - 
2020-2021 - Covid Gap in Play</t>
        </r>
      </text>
    </comment>
    <comment ref="O17" authorId="1" shapeId="0" xr:uid="{218FF6E3-72F6-4882-9862-1BB8D9018355}">
      <text>
        <r>
          <rPr>
            <sz val="9"/>
            <color indexed="81"/>
            <rFont val="Tahoma"/>
            <family val="2"/>
          </rPr>
          <t>2023-2024 - Chatham U14
2022-2023 - Chatham U12
2021-2022 - 
2020-2021 - Covid Gap in Play</t>
        </r>
      </text>
    </comment>
    <comment ref="T17" authorId="2" shapeId="0" xr:uid="{BD5795C0-AA4D-48C3-B8B4-838B8BBCA602}">
      <text>
        <r>
          <rPr>
            <sz val="9"/>
            <color indexed="81"/>
            <rFont val="Tahoma"/>
            <family val="2"/>
          </rPr>
          <t>Also put in an Intent for U14A</t>
        </r>
      </text>
    </comment>
    <comment ref="O18" authorId="1" shapeId="0" xr:uid="{347FA01C-43C8-42EB-8CB8-2013A58C5CD7}">
      <text>
        <r>
          <rPr>
            <sz val="9"/>
            <color indexed="81"/>
            <rFont val="Tahoma"/>
            <family val="2"/>
          </rPr>
          <t>2024-2025 - London U16AA
2023-2024 - London U14AA
2022-2023 - Chatham U14A
2021-2022 - Forest U12A
2020-2021 - Covid Gap in Play
2019-2020 - Chatham U10</t>
        </r>
      </text>
    </comment>
    <comment ref="O19" authorId="1" shapeId="0" xr:uid="{9B337790-9371-494D-96DC-E05A00D263D6}">
      <text>
        <r>
          <rPr>
            <sz val="9"/>
            <color indexed="81"/>
            <rFont val="Tahoma"/>
            <family val="2"/>
          </rPr>
          <t>2024-2025 - Chatham U16A
2023-2024 - Chatham U14A
2022-2023 - Chatham U14A
2021-2022 - Chatham U12
2020-2021 - Covid Gap in Play</t>
        </r>
      </text>
    </comment>
    <comment ref="O20" authorId="1" shapeId="0" xr:uid="{230FD374-EC11-4653-A26B-A796963E2F30}">
      <text>
        <r>
          <rPr>
            <sz val="9"/>
            <color indexed="81"/>
            <rFont val="Tahoma"/>
            <family val="2"/>
          </rPr>
          <t>2024-2025 - Chatham U16A
2023-2024 - Chatham U14A
2022-2023 - Chatham U14A
2021-2022 - Chatham Fun
2020-2021 - Covid Gap in Play</t>
        </r>
      </text>
    </comment>
    <comment ref="T20" authorId="2" shapeId="0" xr:uid="{B65AE634-E4BC-4875-8002-35E475D0B2BB}">
      <text>
        <r>
          <rPr>
            <sz val="9"/>
            <color indexed="81"/>
            <rFont val="Tahoma"/>
            <family val="2"/>
          </rPr>
          <t xml:space="preserve">Also put in an Intent for U14A and U14AA
</t>
        </r>
        <r>
          <rPr>
            <b/>
            <sz val="9"/>
            <color indexed="81"/>
            <rFont val="Tahoma"/>
            <family val="2"/>
          </rPr>
          <t xml:space="preserve">April 19, 2024
</t>
        </r>
        <r>
          <rPr>
            <sz val="9"/>
            <color indexed="81"/>
            <rFont val="Tahoma"/>
            <family val="2"/>
          </rPr>
          <t>Attended the London U14AA tryout</t>
        </r>
      </text>
    </comment>
    <comment ref="O21" authorId="1" shapeId="0" xr:uid="{E4EA3F6C-B593-4FE5-804D-FB4D7B6DA77F}">
      <text>
        <r>
          <rPr>
            <sz val="9"/>
            <color indexed="81"/>
            <rFont val="Tahoma"/>
            <family val="2"/>
          </rPr>
          <t>2024-2025 - Chatham U16A
2023-2024 - Chatham U14A
2022-2023 - Chatham U14A
2021-2022 - Chatham U12
2019-2021 - Covid Gap in Play
2018-2019 - Chatham U10</t>
        </r>
      </text>
    </comment>
    <comment ref="O22" authorId="1" shapeId="0" xr:uid="{4DAE4F20-7DC8-4E53-B3B6-EACD164FE088}">
      <text>
        <r>
          <rPr>
            <sz val="9"/>
            <color indexed="81"/>
            <rFont val="Tahoma"/>
            <family val="2"/>
          </rPr>
          <t>2024-2025 - London U14AA
2023-2024 - Chatham U14A
2022-2023 - Chatham U14A
2021-2022 - Chatham U12
2020-2021 - Covid Gap in Play
2019-2020 - Chatham U10</t>
        </r>
      </text>
    </comment>
    <comment ref="T22" authorId="2" shapeId="0" xr:uid="{80C41A7D-F4DA-41A9-BD5F-CB60267FC297}">
      <text>
        <r>
          <rPr>
            <sz val="9"/>
            <color indexed="81"/>
            <rFont val="Tahoma"/>
            <family val="2"/>
          </rPr>
          <t>Also put in an Intent for U14A and for U14AA</t>
        </r>
      </text>
    </comment>
    <comment ref="O23" authorId="1" shapeId="0" xr:uid="{CB08BEFB-CAF5-4F28-A4DF-85A6C479D554}">
      <text>
        <r>
          <rPr>
            <sz val="9"/>
            <color indexed="81"/>
            <rFont val="Tahoma"/>
            <family val="2"/>
          </rPr>
          <t>2024-2025 - Chatham U16A
2023-2024 - Chatham U14A
2022-2023 - Chatham U12
2021-2022 - Chatham U12
2020-2021 - Covid Gap in Play</t>
        </r>
      </text>
    </comment>
    <comment ref="O24" authorId="1" shapeId="0" xr:uid="{2A17B58A-D410-4614-B27C-2C43A17DAE77}">
      <text>
        <r>
          <rPr>
            <sz val="9"/>
            <color indexed="81"/>
            <rFont val="Tahoma"/>
            <family val="2"/>
          </rPr>
          <t>2024-2025 - Chatham U16A
2023-2024 - Chatham U14
2022-2023 - Chatham U12
2021-2022 - Chatham Fun3
2020-2021 - Covid Gap in Play</t>
        </r>
      </text>
    </comment>
    <comment ref="T24" authorId="2" shapeId="0" xr:uid="{9AB5B9A3-C418-47B8-900A-CE791DE8FF92}">
      <text>
        <r>
          <rPr>
            <sz val="9"/>
            <color indexed="81"/>
            <rFont val="Tahoma"/>
            <family val="2"/>
          </rPr>
          <t>Also put in an Intent for U14A</t>
        </r>
      </text>
    </comment>
    <comment ref="F26" authorId="1" shapeId="0" xr:uid="{1C13DF24-D5BC-42CB-AC9A-5992BA7CD7CD}">
      <text>
        <r>
          <rPr>
            <sz val="9"/>
            <color indexed="81"/>
            <rFont val="Tahoma"/>
            <family val="2"/>
          </rPr>
          <t>2024-2025 - London U14AA
2022-2023 - Dorchester U12A
2021-2022 - Dorchester Fun 3
2020-2021 - Covid Gap in Play
2019-2020 - Dorchester U10</t>
        </r>
      </text>
    </comment>
    <comment ref="O26" authorId="2" shapeId="0" xr:uid="{5AB37361-F1C1-4FA0-A795-115D24EB5905}">
      <text>
        <r>
          <rPr>
            <sz val="9"/>
            <color indexed="81"/>
            <rFont val="Tahoma"/>
            <family val="2"/>
          </rPr>
          <t>2023-2024 - Dorchester U14</t>
        </r>
      </text>
    </comment>
    <comment ref="T26" authorId="2" shapeId="0" xr:uid="{05844965-9763-4AB7-A32B-9D158651E1DC}">
      <text>
        <r>
          <rPr>
            <b/>
            <sz val="9"/>
            <color indexed="81"/>
            <rFont val="Tahoma"/>
            <family val="2"/>
          </rPr>
          <t>Peter</t>
        </r>
        <r>
          <rPr>
            <sz val="9"/>
            <color indexed="81"/>
            <rFont val="Tahoma"/>
            <family val="2"/>
          </rPr>
          <t xml:space="preserve">
Intent was put in for U14A but based on her birth year I put her into the U16 age group</t>
        </r>
      </text>
    </comment>
    <comment ref="X26" authorId="1" shapeId="0" xr:uid="{388E2F8E-E646-4CC1-9800-3244DE2C5ED8}">
      <text>
        <r>
          <rPr>
            <sz val="9"/>
            <color indexed="81"/>
            <rFont val="Tahoma"/>
            <family val="2"/>
          </rPr>
          <t>2024-2025 - London U19AA
2023-2024 - Dorchester U19A
2022-2023 - Dorchester U16AA
2021-2022 - Dorchester U16AA
2020-2021 - Covid Gap in Play
2019-2020 - Dorchester U14AA</t>
        </r>
      </text>
    </comment>
    <comment ref="F27" authorId="1" shapeId="0" xr:uid="{0DC6EB35-9ABF-43AE-9513-C0AA78FA0C68}">
      <text>
        <r>
          <rPr>
            <sz val="9"/>
            <color indexed="81"/>
            <rFont val="Tahoma"/>
            <family val="2"/>
          </rPr>
          <t>2024-2025 - London U14AA
2023-2024 - Dorchester U14A
2022-2023 - Dorchester U12A
2021-2022 - Dorchester U12
2020-2021 - Covid Gap in Play
2019-2020 - Dorchester U10</t>
        </r>
      </text>
    </comment>
    <comment ref="O27" authorId="1" shapeId="0" xr:uid="{62D995D7-0D58-410B-BB74-64F09257F770}">
      <text>
        <r>
          <rPr>
            <sz val="9"/>
            <color indexed="81"/>
            <rFont val="Tahoma"/>
            <family val="2"/>
          </rPr>
          <t>2024-2025 - Dorchester U16A
2023-2024 - London U14AA
2022-2023 - Dorchester U14AA
2021-2022 - Dorchester U12A
2020-2021 - Covid Gap in Play
2019-2020 - Dorchester U12</t>
        </r>
      </text>
    </comment>
    <comment ref="X27" authorId="1" shapeId="0" xr:uid="{FD6CDE52-96FE-4099-8C86-FB14B9E06332}">
      <text>
        <r>
          <rPr>
            <sz val="9"/>
            <color indexed="81"/>
            <rFont val="Tahoma"/>
            <family val="2"/>
          </rPr>
          <t>2023-2024 - Dorchester U16A
2022-2023 - Dorchester U16AA
2021-2022 - Dorchester U14A
2020-2021 - Covid Gap in Play
2019-2020 - Dorchester U12A</t>
        </r>
      </text>
    </comment>
    <comment ref="F28" authorId="1" shapeId="0" xr:uid="{66C998AA-6915-465C-9EE0-1B8D2024195C}">
      <text>
        <r>
          <rPr>
            <sz val="9"/>
            <color indexed="81"/>
            <rFont val="Tahoma"/>
            <family val="2"/>
          </rPr>
          <t xml:space="preserve">2023-2024 - Dorchester U12A
2021-2022 - Dorchester U12
2020-2021 - Covid Gap in Play 
2019-2020 - Dorchester U10
</t>
        </r>
      </text>
    </comment>
    <comment ref="O28" authorId="1" shapeId="0" xr:uid="{6ED10561-7161-4FFD-950E-AA8C98D92D4E}">
      <text>
        <r>
          <rPr>
            <sz val="9"/>
            <color indexed="81"/>
            <rFont val="Tahoma"/>
            <family val="2"/>
          </rPr>
          <t>2024-2025 - London U16AA
2023-2024 - London U14AA
2022-2023 - London U14A
2021-2022 - Dorchester U12A
2020-2021 - Covid Gap in Play
2019-2020 - Dorchester U10</t>
        </r>
      </text>
    </comment>
    <comment ref="T28" authorId="2" shapeId="0" xr:uid="{D16372AA-1C68-489C-902A-23B07A42A985}">
      <text>
        <r>
          <rPr>
            <sz val="9"/>
            <color indexed="81"/>
            <rFont val="Tahoma"/>
            <family val="2"/>
          </rPr>
          <t>We support one u16AA team and we support LRA as the host (Greg Boughner- current u14AA assistant coach LRA)</t>
        </r>
      </text>
    </comment>
    <comment ref="X28" authorId="1" shapeId="0" xr:uid="{BADF899C-C782-41D2-B489-205D610BD8A7}">
      <text>
        <r>
          <rPr>
            <sz val="9"/>
            <color indexed="81"/>
            <rFont val="Tahoma"/>
            <family val="2"/>
          </rPr>
          <t>2024-2025 - London U19AA
2023-2024 - London U19AA
2022-2023 - Dorchester U16AA
2021-2022 - London U16A
2020-2021 - Covid Gap in Play
2019-2020 - Dorchester U14AA</t>
        </r>
      </text>
    </comment>
    <comment ref="F29" authorId="1" shapeId="0" xr:uid="{B88303D2-8E95-4DF7-85C7-39A16F45DF0B}">
      <text>
        <r>
          <rPr>
            <sz val="9"/>
            <color indexed="81"/>
            <rFont val="Tahoma"/>
            <family val="2"/>
          </rPr>
          <t xml:space="preserve">2024-2025 - London U14AA
2023-2024 - Dorchester U14A
2022-2023 - Dorchester U12A
2021-2022 - Dorchester U12
2020-2021 - Covid Gap in Play 
2019-2020 - Dorchester U10
</t>
        </r>
      </text>
    </comment>
    <comment ref="O29" authorId="1" shapeId="0" xr:uid="{8539730F-05D3-48B9-9453-048CA99D880D}">
      <text>
        <r>
          <rPr>
            <sz val="9"/>
            <color indexed="81"/>
            <rFont val="Tahoma"/>
            <family val="2"/>
          </rPr>
          <t>2024-2025 - Dorchester U16A
2023-2024 - Dorchester U16A
2022-2023 - Dorchester U14AA
2021-2022 - Dorchester U14A
2020-2021 - Covid Gap in Play
2019-2020 - Dorchester U12A</t>
        </r>
      </text>
    </comment>
    <comment ref="X29" authorId="3" shapeId="0" xr:uid="{58F1BDB8-C07E-4AE8-94E4-3430DA0CF2BD}">
      <text>
        <r>
          <rPr>
            <sz val="9"/>
            <color indexed="81"/>
            <rFont val="Tahoma"/>
            <family val="2"/>
          </rPr>
          <t xml:space="preserve">2023-2024 - Dorchester U16
2022-2023 - 
2021-2020 - 
2020-2021 - Covid Gap In Play
</t>
        </r>
      </text>
    </comment>
    <comment ref="AC29" authorId="2" shapeId="0" xr:uid="{23831133-B4DE-498A-A6F8-5665C5C047C4}">
      <text>
        <r>
          <rPr>
            <b/>
            <sz val="9"/>
            <color indexed="81"/>
            <rFont val="Tahoma"/>
            <family val="2"/>
          </rPr>
          <t>March 30, 2024</t>
        </r>
        <r>
          <rPr>
            <sz val="9"/>
            <color indexed="81"/>
            <rFont val="Tahoma"/>
            <family val="2"/>
          </rPr>
          <t xml:space="preserve">
Hi Peter,
Can you add the player below to the list?  She is Dorchester and played U16B this year.  She would be trying out for U19A.
Alexandra Coelho
DOB: Dec 12, 2008
2023/2024 - U16
Thanks!
</t>
        </r>
      </text>
    </comment>
    <comment ref="F30" authorId="1" shapeId="0" xr:uid="{E6BBDBEF-B7E7-4AC8-9DCC-ABA089A5659C}">
      <text>
        <r>
          <rPr>
            <sz val="9"/>
            <color indexed="81"/>
            <rFont val="Tahoma"/>
            <family val="2"/>
          </rPr>
          <t>2024-2025 - Dorchester U14A
2023-2024 - Dorchester U12A
2022-2023 - Dorchester U12
2021-2022 - Dorchester Fun 3</t>
        </r>
      </text>
    </comment>
    <comment ref="K30" authorId="2" shapeId="0" xr:uid="{DF92107E-C6C7-4C84-AFB5-619C33466DAA}">
      <text>
        <r>
          <rPr>
            <sz val="9"/>
            <color indexed="81"/>
            <rFont val="Tahoma"/>
            <family val="2"/>
          </rPr>
          <t>willing to try out for 14A or 14AA , location to london might be an option but Dorchester is where we want to stay</t>
        </r>
      </text>
    </comment>
    <comment ref="O30" authorId="1" shapeId="0" xr:uid="{1E21B060-428B-4068-BA44-9905FFDEF755}">
      <text>
        <r>
          <rPr>
            <sz val="9"/>
            <color indexed="81"/>
            <rFont val="Tahoma"/>
            <family val="2"/>
          </rPr>
          <t>2023-2024 - Dorchester U14A
2022-2023 - London U14A
2021-2022 - Dorchester U12A
2020-2021 - Covid Gap in Play
2019-2020 - Dorchester U12</t>
        </r>
      </text>
    </comment>
    <comment ref="X30" authorId="1" shapeId="0" xr:uid="{63B99818-FF8E-4E50-90BE-233C6158E62A}">
      <text>
        <r>
          <rPr>
            <sz val="9"/>
            <color indexed="81"/>
            <rFont val="Tahoma"/>
            <family val="2"/>
          </rPr>
          <t>2023-2024 - Dorchester U19A
2022-2023 - Dorchester U19A
2021-2022 - Dorchester U16AA
2020-2021 - Covid Gap in Play
2019-2020 - Dorchester U14AA</t>
        </r>
      </text>
    </comment>
    <comment ref="F31" authorId="1" shapeId="0" xr:uid="{793F05D7-DEFD-46A0-A5ED-BF597DD17C74}">
      <text>
        <r>
          <rPr>
            <sz val="9"/>
            <color indexed="81"/>
            <rFont val="Tahoma"/>
            <family val="2"/>
          </rPr>
          <t>2023-2024 - Dorchester U12
2022-2023 - Dorchester U12
2021-2022 - Dorchester Fun 3</t>
        </r>
      </text>
    </comment>
    <comment ref="K31" authorId="2" shapeId="0" xr:uid="{89BFCF23-C74B-41CE-BA45-2F20EFE5B6A0}">
      <text>
        <r>
          <rPr>
            <b/>
            <sz val="9"/>
            <color indexed="81"/>
            <rFont val="Tahoma"/>
            <family val="2"/>
          </rPr>
          <t xml:space="preserve">May 13, 2024
</t>
        </r>
        <r>
          <rPr>
            <sz val="9"/>
            <color indexed="81"/>
            <rFont val="Tahoma"/>
            <family val="2"/>
          </rPr>
          <t>Did not submit a Player Intent Form.</t>
        </r>
        <r>
          <rPr>
            <sz val="9"/>
            <color indexed="81"/>
            <rFont val="Tahoma"/>
            <family val="2"/>
          </rPr>
          <t xml:space="preserve">
Attended the Dorchester U14A tryouts</t>
        </r>
      </text>
    </comment>
    <comment ref="O31" authorId="1" shapeId="0" xr:uid="{F9B3E339-9A1E-4D0D-A7DC-2E70B2CAF90C}">
      <text>
        <r>
          <rPr>
            <sz val="9"/>
            <color indexed="81"/>
            <rFont val="Tahoma"/>
            <family val="2"/>
          </rPr>
          <t>2024-2025 - London U16AA
2023-2024 - London U14AA
2022-2023 - London U14A
2021-2022 - Dorchester U12A
2020-2021 - Covid Gap in Play
2019-2020 - Dorchester U12</t>
        </r>
      </text>
    </comment>
    <comment ref="X31" authorId="1" shapeId="0" xr:uid="{FFDFC675-A9BE-4266-8579-98CCF4906899}">
      <text>
        <r>
          <rPr>
            <sz val="9"/>
            <color indexed="81"/>
            <rFont val="Tahoma"/>
            <family val="2"/>
          </rPr>
          <t>2024-2025 - London U19A
2023-2024 - Dorchester U19A
2022-2023 - Dorchester U16AA
2021-2022 - Dorchester U16AA
2020-2021 - Covid Gap in Play
2019-2020 - Dorchester U14AA</t>
        </r>
      </text>
    </comment>
    <comment ref="F32" authorId="1" shapeId="0" xr:uid="{3E4D2C0D-CABB-4C59-B810-6E056A7E2C6E}">
      <text>
        <r>
          <rPr>
            <sz val="9"/>
            <color indexed="81"/>
            <rFont val="Tahoma"/>
            <family val="2"/>
          </rPr>
          <t xml:space="preserve">2023-2024 - Dorchester U12A
2022-2023 - 
2021-2022 - 
</t>
        </r>
      </text>
    </comment>
    <comment ref="O32" authorId="1" shapeId="0" xr:uid="{B93813B0-6125-4DAA-80DD-0C06D1626E87}">
      <text>
        <r>
          <rPr>
            <sz val="9"/>
            <color indexed="81"/>
            <rFont val="Tahoma"/>
            <family val="2"/>
          </rPr>
          <t>2023-2024 - London U14AA
2022-2023 - London U14A
2021-2022 - Dorchester U12A
2020-2021 - Covid Gap in Play
2019-2020 - Dorchester U12</t>
        </r>
      </text>
    </comment>
    <comment ref="T32" authorId="2" shapeId="0" xr:uid="{8F2F51DD-4D72-42FD-8099-777E2F32DA4D}">
      <text>
        <r>
          <rPr>
            <b/>
            <sz val="9"/>
            <color indexed="81"/>
            <rFont val="Tahoma"/>
            <family val="2"/>
          </rPr>
          <t xml:space="preserve">April 19, 2024
</t>
        </r>
        <r>
          <rPr>
            <sz val="9"/>
            <color indexed="81"/>
            <rFont val="Tahoma"/>
            <family val="2"/>
          </rPr>
          <t xml:space="preserve">Attended U16AA tryout in London
</t>
        </r>
      </text>
    </comment>
    <comment ref="X32" authorId="3" shapeId="0" xr:uid="{7DCE4E60-6DC2-409B-AC2E-78B1231A10EE}">
      <text>
        <r>
          <rPr>
            <sz val="9"/>
            <color indexed="81"/>
            <rFont val="Tahoma"/>
            <family val="2"/>
          </rPr>
          <t>2023-2024 - Dorchester U19A
2022-2023 - Dorchester U19A
2021-2020 - Dorchester U16AA
2020-2021 - Covid Gap In Play
2019-2020 - Dorchester U14AA
2018-2019 - Dorchester U14A
2017-2018 - Dorchester U12 A
2016-2017 - St. Marys U12 A
2015-2016 - St. Marys U12</t>
        </r>
      </text>
    </comment>
    <comment ref="F33" authorId="1" shapeId="0" xr:uid="{E6447FD0-E45E-48AE-9AC1-E5401B6CE912}">
      <text>
        <r>
          <rPr>
            <sz val="9"/>
            <color indexed="81"/>
            <rFont val="Tahoma"/>
            <family val="2"/>
          </rPr>
          <t xml:space="preserve">2024-2025 - Dorchester U14A
2023-2024 - Dorchester U14
2022-2023 - 
2021-2022 - 
</t>
        </r>
      </text>
    </comment>
    <comment ref="O33" authorId="1" shapeId="0" xr:uid="{9A09C388-A772-4D71-A003-6A38DF598BE8}">
      <text>
        <r>
          <rPr>
            <sz val="9"/>
            <color indexed="81"/>
            <rFont val="Tahoma"/>
            <family val="2"/>
          </rPr>
          <t>2023-2024 - Dorchester U16
2022-2023 - Dorchester U14
2021-2022 - Dorchester U14A
2020-2021 - Covid Gap in Play
2019-2020 - Dorchester U14</t>
        </r>
      </text>
    </comment>
    <comment ref="X33" authorId="3" shapeId="0" xr:uid="{7D1E6712-414F-4BE8-8B31-E3C58558788A}">
      <text>
        <r>
          <rPr>
            <sz val="9"/>
            <color indexed="81"/>
            <rFont val="Tahoma"/>
            <family val="2"/>
          </rPr>
          <t xml:space="preserve">2024-2025 - St. Marys U19A
2023-2024 - Dorchester U19
2022-2023 - Dorchester U14
2021-2020 - Dorchester U16
2020-2021 - Covid Gap In Play
</t>
        </r>
      </text>
    </comment>
    <comment ref="F34" authorId="1" shapeId="0" xr:uid="{40833EA8-3C1F-4D18-B2CE-50DB2A9A997E}">
      <text>
        <r>
          <rPr>
            <sz val="9"/>
            <color indexed="81"/>
            <rFont val="Tahoma"/>
            <family val="2"/>
          </rPr>
          <t>2024-2025 - Dorchester U14A
2023-2024 - Dorchester U12A
2022-2023 - Dorchester U12
2021-2022 - Dorchester Fun 3</t>
        </r>
      </text>
    </comment>
    <comment ref="K34" authorId="2" shapeId="0" xr:uid="{A1177A00-53A0-4E1E-A734-38799572187F}">
      <text>
        <r>
          <rPr>
            <sz val="9"/>
            <color indexed="81"/>
            <rFont val="Tahoma"/>
            <family val="2"/>
          </rPr>
          <t>We love our Dragon den! - Aubrey’s always happy to be on the ice with her girls!</t>
        </r>
      </text>
    </comment>
    <comment ref="O34" authorId="1" shapeId="0" xr:uid="{8DA17FFD-5BF1-44B3-8A85-75F3B6DBFF6C}">
      <text>
        <r>
          <rPr>
            <sz val="9"/>
            <color indexed="81"/>
            <rFont val="Tahoma"/>
            <family val="2"/>
          </rPr>
          <t>2024-2025 - Mitchell U16A
2023-2024 - London U14AA
2022-2023 - London U14A
2021-2022 - Dorchester U12A
2020-2021 - Covid Gap in Play
2019-2020 - Dorchester U10</t>
        </r>
      </text>
    </comment>
    <comment ref="X34" authorId="3" shapeId="0" xr:uid="{090BB73D-BA0A-4A58-A61E-9839A4EA9506}">
      <text>
        <r>
          <rPr>
            <sz val="9"/>
            <color indexed="81"/>
            <rFont val="Tahoma"/>
            <family val="2"/>
          </rPr>
          <t>2023-2024 - Dorchester U16A
2022-2023 - Dorchester U16AA
2021-2022 - Dorchester U14A
2020-2021 - Covid Gap in Play
2019-2020 - Dorchester U12A
2018-2019 - Dorchester U12A
2017-2018 - Tillsonburg U10</t>
        </r>
      </text>
    </comment>
    <comment ref="F35" authorId="1" shapeId="0" xr:uid="{AE722106-7A69-43AE-98FE-15679E18D45B}">
      <text>
        <r>
          <rPr>
            <sz val="9"/>
            <color indexed="81"/>
            <rFont val="Tahoma"/>
            <family val="2"/>
          </rPr>
          <t>2024-2025 - Dorchester U14A
2023-2024 - Dorchester U12A
2022-2023 - Dorchester U12A
2021-2022 - Dorchester U12A
2020-2021 - Covid Gap in Play
2019-2020 - Dorchester U10</t>
        </r>
      </text>
    </comment>
    <comment ref="O35" authorId="1" shapeId="0" xr:uid="{568584D0-DA73-412E-B3DF-C4766E63EA0C}">
      <text>
        <r>
          <rPr>
            <sz val="9"/>
            <color indexed="81"/>
            <rFont val="Tahoma"/>
            <family val="2"/>
          </rPr>
          <t>2024-2025 - London U16AA
2023-2024 - London U16AA
2022-2023 - Dorchester U14AA
2021-2022 - Dorchester U14A
2020-2021 - Covid Gap in Play
2019-2020 - Dorchester U12A</t>
        </r>
      </text>
    </comment>
    <comment ref="T35" authorId="2" shapeId="0" xr:uid="{1B3E2712-9069-4ED0-AC1F-AB7355E8AB29}">
      <text>
        <r>
          <rPr>
            <sz val="9"/>
            <color indexed="81"/>
            <rFont val="Tahoma"/>
            <family val="2"/>
          </rPr>
          <t>If Dorchester will be hosting 16AA, Eve is not interested in playing there. She would prefer to remain with London</t>
        </r>
      </text>
    </comment>
    <comment ref="X35" authorId="1" shapeId="0" xr:uid="{EAC12042-7CCA-4DA6-A5B0-C37919F64ECE}">
      <text>
        <r>
          <rPr>
            <sz val="9"/>
            <color indexed="81"/>
            <rFont val="Tahoma"/>
            <family val="2"/>
          </rPr>
          <t>2024-2025 - London U19AA
2023-2024 - London U16AA
2022-2023 - Dorchester U16AA
2021-2022 - Dorchester U16AA
2020-2021 - Covid Gap in Play
2019-2020 - Dorchester U12A</t>
        </r>
      </text>
    </comment>
    <comment ref="F36" authorId="1" shapeId="0" xr:uid="{D5B31C8F-ED51-4019-BC6F-2156F994D46C}">
      <text>
        <r>
          <rPr>
            <sz val="9"/>
            <color indexed="81"/>
            <rFont val="Tahoma"/>
            <family val="2"/>
          </rPr>
          <t xml:space="preserve">2024-2025 - Dorchester U14A
2023-2024 - Dorchester U12A
2022-2023 - Dorchester U12A
2021-2022 - Dorchester U12
</t>
        </r>
      </text>
    </comment>
    <comment ref="O36" authorId="1" shapeId="0" xr:uid="{1054254A-E77F-4EF9-845B-ED36A6453D9C}">
      <text>
        <r>
          <rPr>
            <sz val="9"/>
            <color indexed="81"/>
            <rFont val="Tahoma"/>
            <family val="2"/>
          </rPr>
          <t>2023-2024 - London U14AA
2022-2023 - London U14A
2021-2022 - Dorchester U12A
2020-2021 - Covid Gap in Play
2019-2020 - Dorchester U9</t>
        </r>
      </text>
    </comment>
    <comment ref="T36" authorId="2" shapeId="0" xr:uid="{3E701B49-E8EE-4230-97EF-187AA56AFF1E}">
      <text>
        <r>
          <rPr>
            <b/>
            <sz val="9"/>
            <color indexed="81"/>
            <rFont val="Tahoma"/>
            <family val="2"/>
          </rPr>
          <t>Peter</t>
        </r>
        <r>
          <rPr>
            <sz val="9"/>
            <color indexed="81"/>
            <rFont val="Tahoma"/>
            <family val="2"/>
          </rPr>
          <t xml:space="preserve">
Intent was also put in for U14AA
</t>
        </r>
        <r>
          <rPr>
            <b/>
            <sz val="9"/>
            <color indexed="81"/>
            <rFont val="Tahoma"/>
            <family val="2"/>
          </rPr>
          <t xml:space="preserve">April 19, 2024
</t>
        </r>
        <r>
          <rPr>
            <sz val="9"/>
            <color indexed="81"/>
            <rFont val="Tahoma"/>
            <family val="2"/>
          </rPr>
          <t xml:space="preserve">Attended the London U14AA tryout  </t>
        </r>
      </text>
    </comment>
    <comment ref="X36" authorId="1" shapeId="0" xr:uid="{3E01B4A4-B16E-4C3C-9AA9-5B9EF260E6D8}">
      <text>
        <r>
          <rPr>
            <sz val="9"/>
            <color indexed="81"/>
            <rFont val="Tahoma"/>
            <family val="2"/>
          </rPr>
          <t>2023-2024 - Dorchester U19A
2022-2023 - Dorchester U19A Smith
2021-2022 - Dorchester U16AA
2020-2021 - Covid Gap in Play
2019-2020 - Dorchester U14AA</t>
        </r>
      </text>
    </comment>
    <comment ref="AC36" authorId="2" shapeId="0" xr:uid="{EA9A89D3-5C3B-42B8-A9C1-60270210A513}">
      <text>
        <r>
          <rPr>
            <sz val="9"/>
            <color indexed="81"/>
            <rFont val="Tahoma"/>
            <family val="2"/>
          </rPr>
          <t xml:space="preserve">Hello there – I seem to have missed the cut off for player intent for U19A. My daughter is going away to school so is on the fence but I should have put her name on the list. When I click the link it advises me to get my local President to reach out to  pitracker@wrra.ca  and possibly get her name added?
Madison McTaggart – 2006 03 05 // U19A
April McTaggart 
</t>
        </r>
      </text>
    </comment>
    <comment ref="F37" authorId="1" shapeId="0" xr:uid="{0F682CB0-A6E3-4A73-A510-13A38BC0AEFB}">
      <text>
        <r>
          <rPr>
            <sz val="9"/>
            <color indexed="81"/>
            <rFont val="Tahoma"/>
            <family val="2"/>
          </rPr>
          <t>2024-2025 - Dorchester U14A
2023-2024 - Dorchester U12A
2022-2023 - Dorchester U12A
2021-2022 - Dorchester Fun 3
2020-2021 - Covid Gap in Play</t>
        </r>
      </text>
    </comment>
    <comment ref="K37" authorId="2" shapeId="0" xr:uid="{1190E539-359D-4F19-910C-89016121F021}">
      <text>
        <r>
          <rPr>
            <sz val="9"/>
            <color indexed="81"/>
            <rFont val="Tahoma"/>
            <family val="2"/>
          </rPr>
          <t>Our preference is for our daughter to play in a female only league. If the rep level is only mixed then we would consider it, however we feel that there can be a big separation in the physicality and size of females and males at the U14 age group and above and it is a matter of player safety and fair competition.</t>
        </r>
      </text>
    </comment>
    <comment ref="O37" authorId="1" shapeId="0" xr:uid="{2339C5B1-EFC9-48F9-94B8-5F435AF87670}">
      <text>
        <r>
          <rPr>
            <sz val="9"/>
            <color indexed="81"/>
            <rFont val="Tahoma"/>
            <family val="2"/>
          </rPr>
          <t>2024-2025 - Dorchester U16A
2023-2024 - Dorchester U16A
2022-2023 - Dorchester U14AA
2021-2022 - Dorchester U14A
2020-2021 - Covid Gap in Play
2019-2020 - Dorchester U12A</t>
        </r>
      </text>
    </comment>
    <comment ref="X37" authorId="3" shapeId="0" xr:uid="{0CC962CD-CAB9-4F3B-8C3A-FED61B85148F}">
      <text>
        <r>
          <rPr>
            <sz val="9"/>
            <color indexed="81"/>
            <rFont val="Tahoma"/>
            <family val="2"/>
          </rPr>
          <t>2024-2025 - London U19A
2023-2024 - Dorchester U16A
2022-2023 - Dorchester U16AA
2021-2022 - Dorchester U14A
2020-2021 - Covid Gap in Play
2019-2020 - Dorchester U12A
2018-2019 - Dorchester U12A
2017-2018 - Tillsonburg U10</t>
        </r>
      </text>
    </comment>
    <comment ref="F38" authorId="1" shapeId="0" xr:uid="{B23F567E-D000-4898-B150-107C19575734}">
      <text>
        <r>
          <rPr>
            <sz val="9"/>
            <color indexed="81"/>
            <rFont val="Tahoma"/>
            <family val="2"/>
          </rPr>
          <t xml:space="preserve">2023-2024 - Dorchester U12A
2022-2023 - Dorchester U12
2021-2022 - </t>
        </r>
      </text>
    </comment>
    <comment ref="O38" authorId="1" shapeId="0" xr:uid="{04226185-CC18-46B8-8C82-B6962CB67D91}">
      <text>
        <r>
          <rPr>
            <sz val="9"/>
            <color indexed="81"/>
            <rFont val="Tahoma"/>
            <family val="2"/>
          </rPr>
          <t>2024-2025 - London U16AA
2023-2024 - London U14AA
2022-2023 - London U14A
2021-2022 - Dorchester U12A
2020-2021 - Covid Gap in Play
2019-2020 - Dorchester U12</t>
        </r>
      </text>
    </comment>
    <comment ref="T38" authorId="2" shapeId="0" xr:uid="{2211E339-731F-4C37-859E-D862DD24808E}">
      <text>
        <r>
          <rPr>
            <sz val="9"/>
            <color indexed="81"/>
            <rFont val="Tahoma"/>
            <family val="2"/>
          </rPr>
          <t>Player has requested to play in London for her 3rd year, either AA or A as she has asked not to return to Dorchester.</t>
        </r>
      </text>
    </comment>
    <comment ref="X38" authorId="3" shapeId="0" xr:uid="{DDC9CBF5-500F-45AE-9D9E-5F0C99C99BC3}">
      <text>
        <r>
          <rPr>
            <sz val="9"/>
            <color indexed="81"/>
            <rFont val="Tahoma"/>
            <family val="2"/>
          </rPr>
          <t>2023-2024 - London U19AA
2022-2023 - Dorchester U19A Smith
2021-2022 - Dorchester U16AA
2020-2021 - Covid Gap in Play
2019-2020 - Dorchester U14AA
2018-2019 - Dorchester U14A
2017-2018 - Dorchester U12 A
2016-2017 - Tillsonburg U12</t>
        </r>
      </text>
    </comment>
    <comment ref="F39" authorId="1" shapeId="0" xr:uid="{F6DF1D18-6F3E-4BEB-A565-D97B86B2CAA6}">
      <text>
        <r>
          <rPr>
            <sz val="9"/>
            <color indexed="81"/>
            <rFont val="Tahoma"/>
            <family val="2"/>
          </rPr>
          <t xml:space="preserve">2023-2024 - Dorchester U14
2022-2023 - Dorchester U12
2021-2022 - Dorchester U12
</t>
        </r>
      </text>
    </comment>
    <comment ref="O39" authorId="1" shapeId="0" xr:uid="{B09FB949-FD04-4D96-80A0-BE73E74AB079}">
      <text>
        <r>
          <rPr>
            <sz val="9"/>
            <color indexed="81"/>
            <rFont val="Tahoma"/>
            <family val="2"/>
          </rPr>
          <t>2024-2025 - London U16AA
2023-2024 - London U14AA
2022-2023 - Dorcheser U14AA
2021-2022 - Dorchester U12A
2020-2021 - Covid Gap in Play
2019-2020 - Dorchester U12</t>
        </r>
      </text>
    </comment>
    <comment ref="T39" authorId="2" shapeId="0" xr:uid="{E9A55820-DC6C-457C-82F7-31F4DEBF6E85}">
      <text>
        <r>
          <rPr>
            <b/>
            <sz val="9"/>
            <color indexed="81"/>
            <rFont val="Tahoma"/>
            <family val="2"/>
          </rPr>
          <t>Peter</t>
        </r>
        <r>
          <rPr>
            <sz val="9"/>
            <color indexed="81"/>
            <rFont val="Tahoma"/>
            <family val="2"/>
          </rPr>
          <t xml:space="preserve">
Intent was put in for U14AA but based on her birth year I put her into the U16 age group</t>
        </r>
      </text>
    </comment>
    <comment ref="F40" authorId="1" shapeId="0" xr:uid="{12D633C4-CB09-4282-ABBE-C70E67C8EA30}">
      <text>
        <r>
          <rPr>
            <sz val="9"/>
            <color indexed="81"/>
            <rFont val="Tahoma"/>
            <family val="2"/>
          </rPr>
          <t xml:space="preserve">2024-2025 - Dorchester U14A
2023-2024 - Dorchester U14A
2022-2023 - Dorchester U12
2021-2022 - </t>
        </r>
      </text>
    </comment>
    <comment ref="O40" authorId="1" shapeId="0" xr:uid="{65B5A92E-23D5-4054-A4D5-D50E23209DDE}">
      <text>
        <r>
          <rPr>
            <sz val="9"/>
            <color indexed="81"/>
            <rFont val="Tahoma"/>
            <family val="2"/>
          </rPr>
          <t>2023-2024 - Dorchester U16A
2022-2023 - Dorchester U14AA
2021-2022 - Dorchester U14A
2020-2021 - Covid Gap in Play
2019-2020 - Tillsonburg U12</t>
        </r>
      </text>
    </comment>
    <comment ref="T40" authorId="2" shapeId="0" xr:uid="{F4B5746E-C991-400D-A5A9-82275F9B5703}">
      <text>
        <r>
          <rPr>
            <sz val="9"/>
            <color indexed="81"/>
            <rFont val="Tahoma"/>
            <family val="2"/>
          </rPr>
          <t xml:space="preserve">Hi Peter can you add the following player?
Megan Mullen March 13, 2009 for U16A, Dorchester
 Thanks! 
</t>
        </r>
      </text>
    </comment>
    <comment ref="F41" authorId="1" shapeId="0" xr:uid="{8E5D77A5-1CC8-4A23-943B-48933E378168}">
      <text>
        <r>
          <rPr>
            <sz val="9"/>
            <color indexed="81"/>
            <rFont val="Tahoma"/>
            <family val="2"/>
          </rPr>
          <t>2024-2025 - Dorchester U14A
2023-2024 - Dorchester U12A
2022-2023 - Dorchester U12A
2021-2022 - Dorchester U12A
2020-2021 - Covid Gap in Play
2019-2020 - Dorchester U10</t>
        </r>
      </text>
    </comment>
    <comment ref="O41" authorId="1" shapeId="0" xr:uid="{446EC763-E4B1-45BE-BD6D-8FE6478A9238}">
      <text>
        <r>
          <rPr>
            <sz val="9"/>
            <color indexed="81"/>
            <rFont val="Tahoma"/>
            <family val="2"/>
          </rPr>
          <t>2023-2024 - Dorchester U16A
2022-2023 - Dorchester U14AA
2021-2022 - Dorchester U14A
2020-2021 - Covid Gap in Play
2019-2020 - Dorchester U12</t>
        </r>
      </text>
    </comment>
    <comment ref="F42" authorId="1" shapeId="0" xr:uid="{83993D9C-4C51-4867-9662-3C8C2DE8ADBF}">
      <text>
        <r>
          <rPr>
            <sz val="9"/>
            <color indexed="81"/>
            <rFont val="Tahoma"/>
            <family val="2"/>
          </rPr>
          <t>2023-2024 - Dorchester U12
2022-2023 - Dorchester U12
2021-2022 - Dorchester Fun 3</t>
        </r>
      </text>
    </comment>
    <comment ref="O42" authorId="2" shapeId="0" xr:uid="{E756725E-AB6E-42A6-9BC9-E23822065192}">
      <text>
        <r>
          <rPr>
            <sz val="9"/>
            <color indexed="81"/>
            <rFont val="Tahoma"/>
            <family val="2"/>
          </rPr>
          <t>2023-2024 - Dorchester U14</t>
        </r>
      </text>
    </comment>
    <comment ref="F43" authorId="1" shapeId="0" xr:uid="{EC4A2527-A611-40AA-AA5F-7A263ABD03C2}">
      <text>
        <r>
          <rPr>
            <sz val="9"/>
            <color indexed="81"/>
            <rFont val="Tahoma"/>
            <family val="2"/>
          </rPr>
          <t xml:space="preserve">2023-2024 - Dorchester U12A
2022-2023 - Dorchester
2021-2022 - Dorchester
</t>
        </r>
      </text>
    </comment>
    <comment ref="K43" authorId="2" shapeId="0" xr:uid="{13D1DA31-2D3B-45E4-9C63-A56F944E6DDD}">
      <text>
        <r>
          <rPr>
            <b/>
            <sz val="9"/>
            <color indexed="81"/>
            <rFont val="Tahoma"/>
            <family val="2"/>
          </rPr>
          <t>April 29, 2024</t>
        </r>
        <r>
          <rPr>
            <sz val="9"/>
            <color indexed="81"/>
            <rFont val="Tahoma"/>
            <family val="2"/>
          </rPr>
          <t xml:space="preserve">
Kindly advise if Ana Vieira can be added to the intent list.   Apologies as I thought I had but may have been confused. 
 Thank you.
Sara
</t>
        </r>
      </text>
    </comment>
    <comment ref="O43" authorId="1" shapeId="0" xr:uid="{AD89B583-8710-4D96-9455-F914000CA6E4}">
      <text>
        <r>
          <rPr>
            <sz val="9"/>
            <color indexed="81"/>
            <rFont val="Tahoma"/>
            <family val="2"/>
          </rPr>
          <t>2024-2025 - Dorchester U16A
2023-2024 - London U14AA
2022-2023 - Dorchester U14AA
2021-2022 - Dorchester U12A
2020-2021 - Covid Gap in Play
2019-2020 - Dorchester U10</t>
        </r>
      </text>
    </comment>
    <comment ref="T43" authorId="2" shapeId="0" xr:uid="{C7136835-CAD5-4CD1-A429-C48B8271E998}">
      <text>
        <r>
          <rPr>
            <sz val="9"/>
            <color indexed="81"/>
            <rFont val="Tahoma"/>
            <family val="2"/>
          </rPr>
          <t>We would really like to see the team back in Dorchester as it was 2 years ago. (U14AA) There is a really good 2010 goalie who makes a huge difference in the success of the team and she wants to play in Dorchester. That should sway the decision to Dorchester rather than London as well as the number of girls who come from Dorchester who want to play AA.</t>
        </r>
      </text>
    </comment>
    <comment ref="O44" authorId="2" shapeId="0" xr:uid="{3C6CFD5A-9CFD-4B16-BC5C-AA746B708058}">
      <text>
        <r>
          <rPr>
            <sz val="9"/>
            <color indexed="81"/>
            <rFont val="Tahoma"/>
            <family val="2"/>
          </rPr>
          <t>2023-2024 - Dorchester U14</t>
        </r>
      </text>
    </comment>
    <comment ref="T44" authorId="2" shapeId="0" xr:uid="{27E306C9-F5F8-4E2D-A87B-8E900A24EF8F}">
      <text>
        <r>
          <rPr>
            <b/>
            <sz val="9"/>
            <color indexed="81"/>
            <rFont val="Tahoma"/>
            <family val="2"/>
          </rPr>
          <t xml:space="preserve">Peter:
</t>
        </r>
        <r>
          <rPr>
            <sz val="9"/>
            <color indexed="81"/>
            <rFont val="Tahoma"/>
            <family val="2"/>
          </rPr>
          <t xml:space="preserve">Player Intent was submitted for U14A but based on birth year the player is U16 aged. So I put her in the U16A category.
</t>
        </r>
      </text>
    </comment>
    <comment ref="O45" authorId="1" shapeId="0" xr:uid="{04E54F1E-896A-4B05-BB36-0889830484BE}">
      <text>
        <r>
          <rPr>
            <sz val="9"/>
            <color indexed="81"/>
            <rFont val="Tahoma"/>
            <family val="2"/>
          </rPr>
          <t>2023-2024 - Dorchester U16
2022-2023 - London U14A
2021-2022 - Dorchester U14A
2020-2021 - Covid Gap in Play
2019-2020 - Dorchester U12</t>
        </r>
      </text>
    </comment>
    <comment ref="F48" authorId="2" shapeId="0" xr:uid="{FD0C30A5-EA79-4B20-91D3-29C957666A4F}">
      <text>
        <r>
          <rPr>
            <sz val="9"/>
            <color indexed="81"/>
            <rFont val="Tahoma"/>
            <family val="2"/>
          </rPr>
          <t>2023-2024 - Elora Fergus U12</t>
        </r>
      </text>
    </comment>
    <comment ref="K48" authorId="2" shapeId="0" xr:uid="{09E21D77-EE7E-4CB3-99D8-8BDD630487F9}">
      <text>
        <r>
          <rPr>
            <b/>
            <sz val="9"/>
            <color indexed="81"/>
            <rFont val="Tahoma"/>
            <family val="2"/>
          </rPr>
          <t>April 5, 2024</t>
        </r>
        <r>
          <rPr>
            <sz val="9"/>
            <color indexed="81"/>
            <rFont val="Tahoma"/>
            <family val="2"/>
          </rPr>
          <t xml:space="preserve">
Hi Peter,
We had another player reach out with intent to try out for u14A. Will you please add her to the tracking summary?
Georgia Bertucelli
RAMP ID: D8505F9E
Birth Date: 3/14/2013
Address: 115 Courtney St. Fergus, ON N1M0E3
Home Association: Elora Fergus
Last Year's team: u12 Hons
Thanks so much,
June
President, EFRA
</t>
        </r>
      </text>
    </comment>
    <comment ref="O48" authorId="1" shapeId="0" xr:uid="{14317066-8DCF-4948-8DFE-20560D8898F8}">
      <text>
        <r>
          <rPr>
            <sz val="9"/>
            <color indexed="81"/>
            <rFont val="Tahoma"/>
            <family val="2"/>
          </rPr>
          <t>2024-2025 - Kitchener U16AA
2023-2024 - Out of Region U16AA
2022-2023 - Kitchener U14AA
2021-2022 - Guelph U14A
2020-2021 - Covid Gap in Play
2019-2020 - Guelph U12A
2018-2019 - Elora Fergus U10</t>
        </r>
      </text>
    </comment>
    <comment ref="X48" authorId="1" shapeId="0" xr:uid="{10FEE6ED-F98B-478F-8368-2909072B554D}">
      <text>
        <r>
          <rPr>
            <sz val="9"/>
            <color indexed="81"/>
            <rFont val="Tahoma"/>
            <family val="2"/>
          </rPr>
          <t>2023-2024 - Waterloo U19AA
2022-2023 - Guelph U19AA
2021-2022 - Guelph U19AA
2020-2021 - Covid Gap in Play
2019-2020 - Elora Fergus  U16A</t>
        </r>
      </text>
    </comment>
    <comment ref="F49" authorId="2" shapeId="0" xr:uid="{E8230F1B-68E4-4F18-A1B2-5B350F47DADF}">
      <text>
        <r>
          <rPr>
            <sz val="9"/>
            <color indexed="81"/>
            <rFont val="Tahoma"/>
            <family val="2"/>
          </rPr>
          <t>2024-2025 - Guelph U14A
2023-2024 - Elora Fergus U12</t>
        </r>
      </text>
    </comment>
    <comment ref="K49" authorId="2" shapeId="0" xr:uid="{DFBE9433-C762-49A6-83BB-23C644364EBE}">
      <text>
        <r>
          <rPr>
            <b/>
            <sz val="9"/>
            <color indexed="81"/>
            <rFont val="Tahoma"/>
            <family val="2"/>
          </rPr>
          <t>April 25, 2024</t>
        </r>
        <r>
          <rPr>
            <sz val="9"/>
            <color indexed="81"/>
            <rFont val="Tahoma"/>
            <family val="2"/>
          </rPr>
          <t xml:space="preserve">
Hi there,
My name is Stacie Linton and my daughter Emily Linton would like to put in an intent for U14A/AA.  I have two RAMP numbers listed and not sure which one is connected to Ringette Ontario as she also plays ball hockey and the registration is through RAMP also. The numbers I have are EOD69163 and 7460c75e.  She played for the Elora Fergus Ringette Association this past year in U12 on U12 Fleming as a goalie, but did play out a bit as forward and or defense.  Her birthdate is Oct 6 2012.  Please dont hesitate to reach out for further info or clarification.  We have been made aware also that there is no penalty should she decide to not try out.
Thank you
Stacie
</t>
        </r>
      </text>
    </comment>
    <comment ref="O49" authorId="2" shapeId="0" xr:uid="{CD27C916-CFED-4878-9CDD-9302B3565967}">
      <text>
        <r>
          <rPr>
            <sz val="9"/>
            <color indexed="81"/>
            <rFont val="Tahoma"/>
            <family val="2"/>
          </rPr>
          <t>2023-2024 - Elora Fergus U16</t>
        </r>
      </text>
    </comment>
    <comment ref="X49" authorId="2" shapeId="0" xr:uid="{7B1D9660-64B9-4AAC-98E4-F7932B8FA2FB}">
      <text>
        <r>
          <rPr>
            <sz val="9"/>
            <color indexed="81"/>
            <rFont val="Tahoma"/>
            <family val="2"/>
          </rPr>
          <t>2024-2025 - Guelph U19A
2023-2024 - Guelph U16A
2022-2023 - Elora Fergus U16
2021-1022 - Elora Fergus U16
2020-2021 - Covid Gap In Play</t>
        </r>
      </text>
    </comment>
    <comment ref="AC49" authorId="2" shapeId="0" xr:uid="{7EF81F1F-0B2B-452F-BB77-980EA8E512A4}">
      <text>
        <r>
          <rPr>
            <sz val="9"/>
            <color indexed="81"/>
            <rFont val="Tahoma"/>
            <family val="2"/>
          </rPr>
          <t xml:space="preserve">I have resubmitted my intent as I realized when I did it the first time I put 16A. I will be trying out and age appropriate for 19A for the upcoming season
</t>
        </r>
        <r>
          <rPr>
            <b/>
            <sz val="9"/>
            <color indexed="81"/>
            <rFont val="Tahoma"/>
            <family val="2"/>
          </rPr>
          <t xml:space="preserve">April 2, 2024
</t>
        </r>
        <r>
          <rPr>
            <sz val="9"/>
            <color indexed="81"/>
            <rFont val="Tahoma"/>
            <family val="2"/>
          </rPr>
          <t xml:space="preserve">Hi Peter!
Are you able to please move Elesha from 19A to 19AA?
Thanks so much,
June
</t>
        </r>
      </text>
    </comment>
    <comment ref="F50" authorId="2" shapeId="0" xr:uid="{35F7844D-4C6A-4B21-B892-49D8EEF0B9A7}">
      <text>
        <r>
          <rPr>
            <sz val="9"/>
            <color indexed="81"/>
            <rFont val="Tahoma"/>
            <family val="2"/>
          </rPr>
          <t>2023-2024 - Elora Fergus U12</t>
        </r>
      </text>
    </comment>
    <comment ref="K50" authorId="2" shapeId="0" xr:uid="{B20C38FC-C382-4601-A2CF-39E3E6092AE9}">
      <text>
        <r>
          <rPr>
            <sz val="9"/>
            <color indexed="81"/>
            <rFont val="Tahoma"/>
            <family val="2"/>
          </rPr>
          <t xml:space="preserve">Hi Peter,
We had a player interested in trying out for u14A who missed the form deadline. Will you please add her to the intent summary?
Tayla Miller
Birthdate: June 19, 2011
Thanks
June Perry
President,
Elora Fergus Ringette Association 
</t>
        </r>
      </text>
    </comment>
    <comment ref="X50" authorId="2" shapeId="0" xr:uid="{1E6565ED-F7C5-4F40-963F-94FEA6A60D41}">
      <text>
        <r>
          <rPr>
            <sz val="9"/>
            <color indexed="81"/>
            <rFont val="Tahoma"/>
            <family val="2"/>
          </rPr>
          <t>2024-2025 - Guelph U19A
2023-2024 - Elora Fergus U19
2022-2023 - Elora Fergus U16
2021-2022 - 
2020-2021 - Covid Gap in Play</t>
        </r>
      </text>
    </comment>
    <comment ref="AC50" authorId="2" shapeId="0" xr:uid="{860CFAA5-1ACC-4CBA-9987-4FC8861EAC81}">
      <text>
        <r>
          <rPr>
            <b/>
            <sz val="9"/>
            <color indexed="81"/>
            <rFont val="Tahoma"/>
            <family val="2"/>
          </rPr>
          <t>April 17, 2024</t>
        </r>
        <r>
          <rPr>
            <sz val="9"/>
            <color indexed="81"/>
            <rFont val="Tahoma"/>
            <family val="2"/>
          </rPr>
          <t xml:space="preserve">
Hi June,
Both Hailey and Heika have indicated that they would like to be added to the intent to try out list.
Hailey - U19A Ramp ID:9122C3F5 birth date: July 19, 2007
Heika - U14A Ramp ID: 57D1C6EF birth date: Nov 4, 2012
Thanks for doing this!
Melanie
</t>
        </r>
      </text>
    </comment>
    <comment ref="F51" authorId="1" shapeId="0" xr:uid="{0F1E16C6-C83E-42D7-A76C-3643F155ABC6}">
      <text>
        <r>
          <rPr>
            <sz val="9"/>
            <color indexed="81"/>
            <rFont val="Tahoma"/>
            <family val="2"/>
          </rPr>
          <t>2023-2024 - Elora Fergus U12A - Oct-Dec 
                   Elora Fergus U12B - Reseeded January 
2022-2023 - Elora Fergus U12
2021-2022 - Elora Fergus Fun
2020-2021 - Covid Gap in Play</t>
        </r>
      </text>
    </comment>
    <comment ref="K51" authorId="2" shapeId="0" xr:uid="{C5449C7E-54E5-4EB6-B8D4-57FAD8B06D76}">
      <text>
        <r>
          <rPr>
            <b/>
            <sz val="9"/>
            <color indexed="81"/>
            <rFont val="Tahoma"/>
            <family val="2"/>
          </rPr>
          <t>April 17, 2024</t>
        </r>
        <r>
          <rPr>
            <sz val="9"/>
            <color indexed="81"/>
            <rFont val="Tahoma"/>
            <family val="2"/>
          </rPr>
          <t xml:space="preserve">
Hi June,
Both Hailey and Heika have indicated that they would like to be added to the intent to try out list.
Hailey - U19A Ramp ID:9122C3F5 birth date: July 19, 2007
Heika - U14A Ramp ID: 57D1C6EF birth date: Nov 4, 2012
Thanks for doing this!
Melanie
</t>
        </r>
      </text>
    </comment>
    <comment ref="X51" authorId="1" shapeId="0" xr:uid="{0643DD04-FED0-4C7A-9CAA-6132CAC12DDF}">
      <text>
        <r>
          <rPr>
            <sz val="9"/>
            <color indexed="81"/>
            <rFont val="Tahoma"/>
            <family val="2"/>
          </rPr>
          <t>2023-2024 - Guelph U19A
2022-2023 - Guelph U19AA
2021-2022 - Kitchener U16AA
2020-2021 - Covid Gap in Play
2019-2020 - Elora Fergus U16A</t>
        </r>
      </text>
    </comment>
    <comment ref="F52" authorId="2" shapeId="0" xr:uid="{63B66A68-B11F-46C4-9629-474A8F007B60}">
      <text>
        <r>
          <rPr>
            <sz val="9"/>
            <color indexed="81"/>
            <rFont val="Tahoma"/>
            <family val="2"/>
          </rPr>
          <t>2024-2025 - Guelph U14A
2023-2024 - Elora Fergus U12A</t>
        </r>
      </text>
    </comment>
    <comment ref="K52" authorId="2" shapeId="0" xr:uid="{B5BCAF2D-2AEE-4668-B1D0-F5E610900C8A}">
      <text>
        <r>
          <rPr>
            <b/>
            <sz val="9"/>
            <color indexed="81"/>
            <rFont val="Tahoma"/>
            <family val="2"/>
          </rPr>
          <t>May 12, 2024</t>
        </r>
        <r>
          <rPr>
            <sz val="9"/>
            <color indexed="81"/>
            <rFont val="Tahoma"/>
            <family val="2"/>
          </rPr>
          <t xml:space="preserve">
We have our daughter signed up for tryouts in Kitchener. We live at 135 Snyder Ave N Elmira. We played out of Elora Fergus U12 last year. I just want to make sure we are signed up at the right centre before tryouts begin!
Thank you,
Rikki Stott (daughter Gemma Stott)
</t>
        </r>
      </text>
    </comment>
    <comment ref="X52" authorId="2" shapeId="0" xr:uid="{C2EA87AD-2D25-42A3-A169-22EBD64C60F1}">
      <text>
        <r>
          <rPr>
            <sz val="9"/>
            <color indexed="81"/>
            <rFont val="Tahoma"/>
            <family val="2"/>
          </rPr>
          <t>2023-2024 - Elora Fergus U19
2022-2023 - Elora Fergus U16
2021-2022 - 
2020-2021 - Covid Gap in Play</t>
        </r>
      </text>
    </comment>
    <comment ref="F53" authorId="2" shapeId="0" xr:uid="{F22171DC-8FD9-4068-92D5-75B2CC43107E}">
      <text>
        <r>
          <rPr>
            <sz val="9"/>
            <color indexed="81"/>
            <rFont val="Tahoma"/>
            <family val="2"/>
          </rPr>
          <t>2024-2025 - Guelph U14A
2023-2024 - Elora Fergus U12</t>
        </r>
      </text>
    </comment>
    <comment ref="K53" authorId="2" shapeId="0" xr:uid="{3B8A928A-07D5-4456-A147-E877B14D0469}">
      <text>
        <r>
          <rPr>
            <sz val="9"/>
            <color indexed="81"/>
            <rFont val="Tahoma"/>
            <family val="2"/>
          </rPr>
          <t>She played down on a u12R league this year as no u14 R in the area was offered.</t>
        </r>
      </text>
    </comment>
    <comment ref="X53" authorId="2" shapeId="0" xr:uid="{82443C9C-FE61-4418-9665-3955C4D6D547}">
      <text>
        <r>
          <rPr>
            <sz val="9"/>
            <color indexed="81"/>
            <rFont val="Tahoma"/>
            <family val="2"/>
          </rPr>
          <t>2023-2024 - Elora Fergus U16
2022-2023 - Elora Fergus U16
2021-2022 - 
2020-2021 - Covid Gap in Play</t>
        </r>
      </text>
    </comment>
    <comment ref="X54" authorId="2" shapeId="0" xr:uid="{0B48B152-E81B-4F7E-98B9-06C100E502A4}">
      <text>
        <r>
          <rPr>
            <sz val="9"/>
            <color indexed="81"/>
            <rFont val="Tahoma"/>
            <family val="2"/>
          </rPr>
          <t>2024-2025 - Guelph U19A
2023-2024 - Guelph U19A
2022-2023 - Elora Fergus U16
2021-2022 - 
2020-2021 - Covid Gap in Play</t>
        </r>
      </text>
    </comment>
    <comment ref="AC54" authorId="2" shapeId="0" xr:uid="{F0F19754-68D2-4ACB-B7C8-D35E8E05694E}">
      <text>
        <r>
          <rPr>
            <b/>
            <sz val="9"/>
            <color indexed="81"/>
            <rFont val="Tahoma"/>
            <family val="2"/>
          </rPr>
          <t>April 21, 2024</t>
        </r>
        <r>
          <rPr>
            <sz val="9"/>
            <color indexed="81"/>
            <rFont val="Tahoma"/>
            <family val="2"/>
          </rPr>
          <t xml:space="preserve">
Attended Kitchener U19AA tryout
</t>
        </r>
      </text>
    </comment>
    <comment ref="F57" authorId="1" shapeId="0" xr:uid="{6DBB903F-ED51-4B90-A2C9-E511F2FC3FD5}">
      <text>
        <r>
          <rPr>
            <sz val="9"/>
            <color indexed="81"/>
            <rFont val="Tahoma"/>
            <family val="2"/>
          </rPr>
          <t xml:space="preserve">2024-2025 - London U14AA
2023-2024 - Dorchester U14A
2022-2023 - Exeter Seaforth U12
2021-2022 - Mitchell U12
2020-2021 - Covid Gap in Play
2019-2020 - St. Marys U10
2018-2019 - St. Marys U8
2017-2018 - St. Marys U8
</t>
        </r>
      </text>
    </comment>
    <comment ref="K57" authorId="2" shapeId="0" xr:uid="{BFFDB4E5-A730-447A-A501-4F0C66B7540F}">
      <text>
        <r>
          <rPr>
            <sz val="9"/>
            <color indexed="81"/>
            <rFont val="Tahoma"/>
            <family val="2"/>
          </rPr>
          <t>Home association no longer has team for her age group</t>
        </r>
      </text>
    </comment>
    <comment ref="X57" authorId="2" shapeId="0" xr:uid="{F7880FDD-85A3-48BA-B284-9ACC88F8A82F}">
      <text>
        <r>
          <rPr>
            <sz val="9"/>
            <color indexed="81"/>
            <rFont val="Tahoma"/>
            <family val="2"/>
          </rPr>
          <t>2024-2025 - St. Marys U19A
2023-2024 - Dorchester U19A
2022-2023 - Exeter Seaforth U19
2021-2022 - 
2020-2021 - Covid Gap in Play</t>
        </r>
      </text>
    </comment>
    <comment ref="F68" authorId="1" shapeId="0" xr:uid="{A939350A-21E7-4CF6-BFE3-574E6E9C54D8}">
      <text>
        <r>
          <rPr>
            <sz val="9"/>
            <color indexed="81"/>
            <rFont val="Tahoma"/>
            <family val="2"/>
          </rPr>
          <t xml:space="preserve">2923-2024 - Forest U12A
2022-2023 - Forest U12A
2021-2022 - Forest Fun 3
2020-2021 - Covid Gap in Play
</t>
        </r>
      </text>
    </comment>
    <comment ref="O68" authorId="1" shapeId="0" xr:uid="{CDFF3326-6830-44D6-93C3-E917410380F1}">
      <text>
        <r>
          <rPr>
            <sz val="9"/>
            <color indexed="81"/>
            <rFont val="Tahoma"/>
            <family val="2"/>
          </rPr>
          <t>2024-2025 - Forest U16A
2023-2024 - Forest U16A
2022-2023 - Forest U14A
2021-2022 - Forest U12
2020-2021 - Covid Gap in Play
2019-2020 - Forest U10</t>
        </r>
      </text>
    </comment>
    <comment ref="X68" authorId="1" shapeId="0" xr:uid="{9CA0B31F-438D-46AD-9C0B-4DD24B1BEA08}">
      <text>
        <r>
          <rPr>
            <sz val="9"/>
            <color indexed="81"/>
            <rFont val="Tahoma"/>
            <family val="2"/>
          </rPr>
          <t>2024-2025 - Forest U19A
2023-2024 - Forest U19A
2022-2023 - Forest U16A
2021-2022 - Forest U16A
2020-2021 - Covid Gap in Play
2019-2020 - Forest U14</t>
        </r>
      </text>
    </comment>
    <comment ref="F69" authorId="1" shapeId="0" xr:uid="{DF7FE655-02AB-4CC0-AD5D-1051C4E7A4BD}">
      <text>
        <r>
          <rPr>
            <sz val="9"/>
            <color indexed="81"/>
            <rFont val="Tahoma"/>
            <family val="2"/>
          </rPr>
          <t xml:space="preserve">2023-2024 - Forest U12
2022-2023 - Forest U12
2021-2022 - Forest Fun 3
2020-2021 - Covid Gap in Play
</t>
        </r>
      </text>
    </comment>
    <comment ref="O69" authorId="1" shapeId="0" xr:uid="{7D68BB61-1AB4-44E2-8631-9C97599C8310}">
      <text>
        <r>
          <rPr>
            <sz val="9"/>
            <color indexed="81"/>
            <rFont val="Tahoma"/>
            <family val="2"/>
          </rPr>
          <t>2024-2025 - Forest U16A
2023-2024 - Forest U16A
2022-2023 - Forest U14A
2021-2022 - Forest U12
2020-2021 - Covid Gap in Play
2019-2020 - Forest U10</t>
        </r>
      </text>
    </comment>
    <comment ref="X69" authorId="1" shapeId="0" xr:uid="{71E14167-44B2-4D2F-963A-67BA881CBB11}">
      <text>
        <r>
          <rPr>
            <sz val="9"/>
            <color indexed="81"/>
            <rFont val="Tahoma"/>
            <family val="2"/>
          </rPr>
          <t>2023-2024 - Forest U16A
2022-2023 - Forest U16A
2021-2022 - Forest U14A
2020-2021 - Covid Gap in Play
2019-2020 - Forest U12A</t>
        </r>
      </text>
    </comment>
    <comment ref="F70" authorId="1" shapeId="0" xr:uid="{177B386E-E8C4-415F-BD4C-E01FD7C0774C}">
      <text>
        <r>
          <rPr>
            <sz val="9"/>
            <color indexed="81"/>
            <rFont val="Tahoma"/>
            <family val="2"/>
          </rPr>
          <t xml:space="preserve">2024-2025 - Forest U14A
2023-2024 - Forest U12A
2022-2023 - Forest U12A
2021-2022 - Forest Fun 3
2020-2021 - Covid Gap in Play
</t>
        </r>
      </text>
    </comment>
    <comment ref="O70" authorId="1" shapeId="0" xr:uid="{D51A5232-B028-4F49-9E89-88473CFECCFD}">
      <text>
        <r>
          <rPr>
            <sz val="9"/>
            <color indexed="81"/>
            <rFont val="Tahoma"/>
            <family val="2"/>
          </rPr>
          <t>2023-2024 - Forest U14A
2022-2023 - Forest U14A
2021-2022 - Forest U12A
2020-2021 - Covid Gap in Play
2019-2020 - Forest U10</t>
        </r>
      </text>
    </comment>
    <comment ref="X70" authorId="1" shapeId="0" xr:uid="{D7F58E12-559F-4164-94F7-26A637AEF286}">
      <text>
        <r>
          <rPr>
            <sz val="9"/>
            <color indexed="81"/>
            <rFont val="Tahoma"/>
            <family val="2"/>
          </rPr>
          <t>2024-2025 - Forest U19A
2023-2024 - Forest U19A
2022-2023 - Forest U19A
2021-2022 - Forest U16A
2020-2021 - Covid Gap in Play
2019-2020 - Forest U14A</t>
        </r>
      </text>
    </comment>
    <comment ref="F71" authorId="1" shapeId="0" xr:uid="{423DDC81-70B6-4C2E-85AB-0AACB7607751}">
      <text>
        <r>
          <rPr>
            <sz val="9"/>
            <color indexed="81"/>
            <rFont val="Tahoma"/>
            <family val="2"/>
          </rPr>
          <t xml:space="preserve">2024-2025 - Forest U14A
2923-2024 - Forest U12A
2022-2023 - Forest U12A
2021-2022 - Forest Fun 3
2020-2021 - Covid Gap in Play
</t>
        </r>
      </text>
    </comment>
    <comment ref="O71" authorId="1" shapeId="0" xr:uid="{ABC1F483-6706-4B73-8C16-684038B3787C}">
      <text>
        <r>
          <rPr>
            <sz val="9"/>
            <color indexed="81"/>
            <rFont val="Tahoma"/>
            <family val="2"/>
          </rPr>
          <t>2024-2025 - Forest U16A
2023-2024 - Forest U14A
2022-2023 - Forest U14A
2021-2022 - Forest U12A
2020-2021 - Covid Gap in Play
2019-2020 - Forest U10</t>
        </r>
      </text>
    </comment>
    <comment ref="X71" authorId="1" shapeId="0" xr:uid="{3277EFB8-FF36-4E03-8A03-2E580B682C43}">
      <text>
        <r>
          <rPr>
            <sz val="9"/>
            <color indexed="81"/>
            <rFont val="Tahoma"/>
            <family val="2"/>
          </rPr>
          <t>2024-2025 - Forest U19A
2023-2024 - Forest U19A
2022-2023 - Forest U19A
2021-2022 - Forest U16A
2020-2021 - Covid Gap in Play
2019-2020 - Forest U14A</t>
        </r>
      </text>
    </comment>
    <comment ref="F72" authorId="1" shapeId="0" xr:uid="{75DFCA92-3175-4719-8765-66432EFDA318}">
      <text>
        <r>
          <rPr>
            <sz val="9"/>
            <color indexed="81"/>
            <rFont val="Tahoma"/>
            <family val="2"/>
          </rPr>
          <t>2024-2025 - Forest U14A
2023-2024 - Forest U14A
2022-2023 - Forest U12A
2021-2022 - Forest U12A
2020-2021 - Covid Gap in Play
2019-2020 - Forest U10</t>
        </r>
      </text>
    </comment>
    <comment ref="O72" authorId="2" shapeId="0" xr:uid="{796309DC-C7A9-4914-BFB7-947D7ED4767D}">
      <text>
        <r>
          <rPr>
            <sz val="9"/>
            <color indexed="81"/>
            <rFont val="Tahoma"/>
            <family val="2"/>
          </rPr>
          <t>2023-2024 - Forest U14
2022-2023 - Forest U12</t>
        </r>
      </text>
    </comment>
    <comment ref="X72" authorId="1" shapeId="0" xr:uid="{89934119-55B8-49A2-B03D-35589BCCBF81}">
      <text>
        <r>
          <rPr>
            <sz val="9"/>
            <color indexed="81"/>
            <rFont val="Tahoma"/>
            <family val="2"/>
          </rPr>
          <t>2024-2025 - Forest U19A
2023-2024 - Forest U19A
2022-2023 - Forest U19A
2021-2022 - Forest U16A
2020-2021 - Covid Gap in Play
2019-2020 - Forest U14A</t>
        </r>
      </text>
    </comment>
    <comment ref="F73" authorId="1" shapeId="0" xr:uid="{E1C70576-CF94-4D6C-887A-7B2D43F1CC93}">
      <text>
        <r>
          <rPr>
            <sz val="9"/>
            <color indexed="81"/>
            <rFont val="Tahoma"/>
            <family val="2"/>
          </rPr>
          <t xml:space="preserve">2023-2024 - Forest U12
2022-2023 - Forest U12
2021-2022 - Forest Fun 3
2020-2021 - Covid Gap in Play
</t>
        </r>
      </text>
    </comment>
    <comment ref="O73" authorId="1" shapeId="0" xr:uid="{5A22CD63-9E1F-4B89-8BCA-524A48DA2322}">
      <text>
        <r>
          <rPr>
            <sz val="9"/>
            <color indexed="81"/>
            <rFont val="Tahoma"/>
            <family val="2"/>
          </rPr>
          <t>2024-2025 - Forest U16A
2023-2024 - Forest U14A
2022-2023 - Forest U14A
2021-2022 - Forest U12
2020-2021 - Covid Gap in Play
2019-2020 - Forest U10</t>
        </r>
      </text>
    </comment>
    <comment ref="X73" authorId="1" shapeId="0" xr:uid="{221EDCDD-2B72-42F9-B0C5-AE7084EAECD3}">
      <text>
        <r>
          <rPr>
            <sz val="9"/>
            <color indexed="81"/>
            <rFont val="Tahoma"/>
            <family val="2"/>
          </rPr>
          <t>2023-2024 - Forest U19A
2022-2023 - Forest U19A
2021-2022 - Forest U16A
2020-2021 - Covid Gap in Play
2019-2020 - Forest U14A</t>
        </r>
      </text>
    </comment>
    <comment ref="AC73" authorId="2" shapeId="0" xr:uid="{07FB8B37-613B-4E09-B245-D936AAD978D8}">
      <text>
        <r>
          <rPr>
            <sz val="9"/>
            <color indexed="81"/>
            <rFont val="Tahoma"/>
            <family val="2"/>
          </rPr>
          <t xml:space="preserve">Hey Peter,
Please see below a late submission from Avery Lines from Forest for U19A. Avery played U19A this season. She is not a goalie. Not willing to travel.
Thanks
Adam
Hello,
I am submitting this email as a player intent form for my daughter.
Player Name: Avery Lines
Birthday: 07/20/2006
Level Trying Out For: A
Thank you in advance for your consideration on this matter.
Regards,
Barb Urlacher
</t>
        </r>
      </text>
    </comment>
    <comment ref="F74" authorId="1" shapeId="0" xr:uid="{A36774E7-C899-44C3-A994-18D896A78922}">
      <text>
        <r>
          <rPr>
            <sz val="9"/>
            <color indexed="81"/>
            <rFont val="Tahoma"/>
            <family val="2"/>
          </rPr>
          <t xml:space="preserve">2023-2024 - Forest U12
2022-2023 - 
2021-2022 - 
2020-2021 - Covid Gap in Play
</t>
        </r>
      </text>
    </comment>
    <comment ref="O74" authorId="1" shapeId="0" xr:uid="{451F8781-41F1-4734-9F2E-401DC0337677}">
      <text>
        <r>
          <rPr>
            <sz val="9"/>
            <color indexed="81"/>
            <rFont val="Tahoma"/>
            <family val="2"/>
          </rPr>
          <t>2023-2024 - Forest U14
2022-2023 - Forest U14
2021-2022 - Forest U12
2020-2021 - Covid Gap in Play
2019-2020 - Forest U10</t>
        </r>
      </text>
    </comment>
    <comment ref="X74" authorId="1" shapeId="0" xr:uid="{E020A10C-24B3-4823-AB62-329FD0F322C7}">
      <text>
        <r>
          <rPr>
            <sz val="9"/>
            <color indexed="81"/>
            <rFont val="Tahoma"/>
            <family val="2"/>
          </rPr>
          <t>2024-2025 - 
2023-2024 - Forest U19
2022-2023 - Forest 
2021-2022 - Forest 
2020-2021 - Covid Gap in Play
2019-2020 - Forest</t>
        </r>
      </text>
    </comment>
    <comment ref="F75" authorId="1" shapeId="0" xr:uid="{8D00F014-EF18-4EEE-B91E-8D94E32370BA}">
      <text>
        <r>
          <rPr>
            <sz val="9"/>
            <color indexed="81"/>
            <rFont val="Tahoma"/>
            <family val="2"/>
          </rPr>
          <t>2024-2025 - Forest U14A
2023-2024 - Forest U14A
2022-2023 - Forest U12A
2021-2022 - Forest U12
2020-2021 - Covid Gap in Play
2019-2020 - Forest U10</t>
        </r>
      </text>
    </comment>
    <comment ref="O75" authorId="1" shapeId="0" xr:uid="{1B4BFCCE-D12C-4017-B591-BB52193A3C9C}">
      <text>
        <r>
          <rPr>
            <sz val="9"/>
            <color indexed="81"/>
            <rFont val="Tahoma"/>
            <family val="2"/>
          </rPr>
          <t>2024-2025 - Forest U16A
2023-2024 - Forest U14A
2022-2023 - Forest U14A
2021-2022 - Forest U12A
2020-2021 - Covid Gap in Play
2019-2020 - Forest U10</t>
        </r>
      </text>
    </comment>
    <comment ref="X75" authorId="1" shapeId="0" xr:uid="{CE450636-321D-4FAD-A261-CD41E1A2D3BB}">
      <text>
        <r>
          <rPr>
            <sz val="9"/>
            <color indexed="81"/>
            <rFont val="Tahoma"/>
            <family val="2"/>
          </rPr>
          <t xml:space="preserve">2024-2025 - Forest U19A
2023-2024 - Forest U16A
2022-2023 - Forest U16A
2021-2022 - Forest U12A
2020-2021 - Covid Gap in Play
2019-2020 - </t>
        </r>
      </text>
    </comment>
    <comment ref="F76" authorId="1" shapeId="0" xr:uid="{EDF9310F-5CEF-49A4-BBD7-536919B9A98D}">
      <text>
        <r>
          <rPr>
            <sz val="9"/>
            <color indexed="81"/>
            <rFont val="Tahoma"/>
            <family val="2"/>
          </rPr>
          <t xml:space="preserve">2023-2024 - Forest U12
2022-2023 - Forest U12
2021-2022 - Forest Fun 3
2020-2021 - Covid Gap in Play
</t>
        </r>
      </text>
    </comment>
    <comment ref="O76" authorId="1" shapeId="0" xr:uid="{993774A9-529C-4E63-AC57-825B1DAB64B8}">
      <text>
        <r>
          <rPr>
            <sz val="9"/>
            <color indexed="81"/>
            <rFont val="Tahoma"/>
            <family val="2"/>
          </rPr>
          <t>2024-2025 - Forest U16A
2023-2024 - Forest U16A
2022-2023 - Forest U14A
2021-2022 - Did not Play last season
2020-2021 - Covid Gap in Play
2019-2020 - Forest U12A</t>
        </r>
      </text>
    </comment>
    <comment ref="X76" authorId="1" shapeId="0" xr:uid="{3039A85A-409C-4ED4-B51F-45AF2A2F0613}">
      <text>
        <r>
          <rPr>
            <sz val="9"/>
            <color indexed="81"/>
            <rFont val="Tahoma"/>
            <family val="2"/>
          </rPr>
          <t xml:space="preserve">2024-2025 - Forest U19A
2023-2024 - Forest U19A
2022-2023 - Forest U16A
2021-2022 - Forest U19
2020-2021 - Covid Gap in Play
2019-2020 - Forest U14
</t>
        </r>
      </text>
    </comment>
    <comment ref="F77" authorId="1" shapeId="0" xr:uid="{B31AB654-A2F9-4B0D-B4EE-8E501FA38006}">
      <text>
        <r>
          <rPr>
            <sz val="9"/>
            <color indexed="81"/>
            <rFont val="Tahoma"/>
            <family val="2"/>
          </rPr>
          <t>2024-2025 - Forest U14A
2023-2024 - Forest U14A
2022-2023 - Forest U12A
2021-2022 - Forest U12
2020-2021 - Covid Gap in Play
2019-2020 - Forest U10</t>
        </r>
      </text>
    </comment>
    <comment ref="O77" authorId="1" shapeId="0" xr:uid="{9096BB48-E2DA-454A-8E1D-C87FBC30A70D}">
      <text>
        <r>
          <rPr>
            <sz val="9"/>
            <color indexed="81"/>
            <rFont val="Tahoma"/>
            <family val="2"/>
          </rPr>
          <t>2024-2025 - Forest U16A
2023-2024 - Forest U14A
2022-2023 - Forest U14A
2021-2022 - Forest U12A
2020-2021 - Covid Gap in Play
2019-2020 - Forest U10</t>
        </r>
      </text>
    </comment>
    <comment ref="X77" authorId="1" shapeId="0" xr:uid="{7EBB98B9-72BE-4E77-AC87-05DB98381427}">
      <text>
        <r>
          <rPr>
            <sz val="9"/>
            <color indexed="81"/>
            <rFont val="Tahoma"/>
            <family val="2"/>
          </rPr>
          <t>2023-2024 - Forest U16A
2022-2023 - Forest U16A
2021-2022 - Forest U14A
2020-2021 - Covid Gap in Play
2019-2020 - Forest U12 A</t>
        </r>
      </text>
    </comment>
    <comment ref="F78" authorId="1" shapeId="0" xr:uid="{2A468926-CC51-4B59-84CD-FB42538D65DA}">
      <text>
        <r>
          <rPr>
            <sz val="9"/>
            <color indexed="81"/>
            <rFont val="Tahoma"/>
            <family val="2"/>
          </rPr>
          <t>2024-2025 - Forest U14A
2023-2024 - Forest U14A
2022-2023 - Forest U12A
2021-2022 - Forest U12A
2020-2021 - Covid Gap in Play
2019-2020 - Forest U12</t>
        </r>
      </text>
    </comment>
    <comment ref="O78" authorId="1" shapeId="0" xr:uid="{2AFFF1E4-4D8F-4659-904F-605ED1B816FF}">
      <text>
        <r>
          <rPr>
            <sz val="9"/>
            <color indexed="81"/>
            <rFont val="Tahoma"/>
            <family val="2"/>
          </rPr>
          <t>2024-2025 - Forest U16A
2023-2024 - Forest U16A
2022-2023 - Forest U14A
2021-2022 - Forest U14A
2020-2021 - Covid Gap in Play
2019-2020 - Forest U12A</t>
        </r>
      </text>
    </comment>
    <comment ref="X78" authorId="1" shapeId="0" xr:uid="{24A5EA55-62D2-4598-BE97-353037E3490A}">
      <text>
        <r>
          <rPr>
            <sz val="9"/>
            <color indexed="81"/>
            <rFont val="Tahoma"/>
            <family val="2"/>
          </rPr>
          <t>2023-2024 - Forest U19A
2022-2023 - Forest U19A
2021-2022 - Forest U16A
2020-2021 - Covid Gap in Play
2019-2020 - Forest U14A</t>
        </r>
      </text>
    </comment>
    <comment ref="F79" authorId="1" shapeId="0" xr:uid="{B1DE0530-C05C-480B-BE8D-839EAF82D65C}">
      <text>
        <r>
          <rPr>
            <sz val="9"/>
            <color indexed="81"/>
            <rFont val="Tahoma"/>
            <family val="2"/>
          </rPr>
          <t xml:space="preserve">2024-2025 - Forest U14A
2023-2024 - Forest U12A
2022-2023 - Forest U12A
2021-2022 - Forest Fun 3
2020-2021 - Covid Gap in Play
</t>
        </r>
      </text>
    </comment>
    <comment ref="O79" authorId="1" shapeId="0" xr:uid="{0CC2B984-FC6E-4648-AC7A-AA025D9FAE0F}">
      <text>
        <r>
          <rPr>
            <sz val="9"/>
            <color indexed="81"/>
            <rFont val="Tahoma"/>
            <family val="2"/>
          </rPr>
          <t>2024-2025 - Forest U16A
2023-2024 - Forest U14A
2022-2023 - Forest U14
2021-2022 - Forest U12A
2020-2021 - Covid Gap in Play
2019-2020 - Forest U10</t>
        </r>
      </text>
    </comment>
    <comment ref="X79" authorId="1" shapeId="0" xr:uid="{142A4D40-1954-442B-A425-88519BE7B7E8}">
      <text>
        <r>
          <rPr>
            <sz val="9"/>
            <color indexed="81"/>
            <rFont val="Tahoma"/>
            <family val="2"/>
          </rPr>
          <t>2024-2025 - Forest U19A
2023-2024 - Forest U19A
2022-2023 - Forest U16A
2021-2022 - Forest U16A
2020-2021 - Covid Gap in Play
2019-2020 - Forest U14A</t>
        </r>
      </text>
    </comment>
    <comment ref="F80" authorId="1" shapeId="0" xr:uid="{A88FD0BC-CC9E-40C6-863B-184A7CC2124A}">
      <text>
        <r>
          <rPr>
            <sz val="9"/>
            <color indexed="81"/>
            <rFont val="Tahoma"/>
            <family val="2"/>
          </rPr>
          <t xml:space="preserve">2024-2025 - Forest U14A
2023-2024 - Forest U14A
2022-2023 - Forest U12A
2021-2022 - Forest Fun 3
2020-2021 - Covid Gap in Play
</t>
        </r>
      </text>
    </comment>
    <comment ref="O80" authorId="1" shapeId="0" xr:uid="{B6557769-C6E8-448C-9756-C60B31983F5C}">
      <text>
        <r>
          <rPr>
            <sz val="9"/>
            <color indexed="81"/>
            <rFont val="Tahoma"/>
            <family val="2"/>
          </rPr>
          <t xml:space="preserve">2024-2025 - Forest U16A
2023-2024 - Forest U16A
2022-2023 - Forest U14A
2021-2022 - Forest U14A
2020-2021 - Covid Gap in Play
2019-2020 - Forest U12A
</t>
        </r>
      </text>
    </comment>
    <comment ref="X80" authorId="1" shapeId="0" xr:uid="{09AA3603-3688-4CD6-B7A4-45D0699002E6}">
      <text>
        <r>
          <rPr>
            <sz val="9"/>
            <color indexed="81"/>
            <rFont val="Tahoma"/>
            <family val="2"/>
          </rPr>
          <t>2024-2025 - Forest U19A
2023-2024 - Forest U19A
2022-2023 - Forest U16A
2021-2022 - Forest U16
2020-2021 - Covid Gap in Play
2019-2020 - Forest U14</t>
        </r>
      </text>
    </comment>
    <comment ref="F81" authorId="2" shapeId="0" xr:uid="{CED12DBB-4002-4E4B-B7FD-4E936314E56A}">
      <text>
        <r>
          <rPr>
            <sz val="9"/>
            <color indexed="81"/>
            <rFont val="Tahoma"/>
            <family val="2"/>
          </rPr>
          <t>2023-2024 - Forest U14</t>
        </r>
      </text>
    </comment>
    <comment ref="O81" authorId="1" shapeId="0" xr:uid="{E811269F-1263-4BB8-846A-AC86D6F52D2B}">
      <text>
        <r>
          <rPr>
            <sz val="9"/>
            <color indexed="81"/>
            <rFont val="Tahoma"/>
            <family val="2"/>
          </rPr>
          <t xml:space="preserve">2023-2024 - Forest U14
2022-2023 - Forest U12
</t>
        </r>
      </text>
    </comment>
    <comment ref="X81" authorId="1" shapeId="0" xr:uid="{403B7893-DD37-40A0-B272-913CE9B2255A}">
      <text>
        <r>
          <rPr>
            <sz val="9"/>
            <color indexed="81"/>
            <rFont val="Tahoma"/>
            <family val="2"/>
          </rPr>
          <t>2024-2025 - Forest U19A
2023-2024 - Forest U19A
2022-2023 - Forest U16A
2021-2022 - Forest U16A
2020-2021 - Covid Gap in Play
2019-2020 - Forest U14A</t>
        </r>
      </text>
    </comment>
    <comment ref="F82" authorId="1" shapeId="0" xr:uid="{33EE8A37-38C6-4680-92D9-C2AC9820FF26}">
      <text>
        <r>
          <rPr>
            <sz val="9"/>
            <color indexed="81"/>
            <rFont val="Tahoma"/>
            <family val="2"/>
          </rPr>
          <t xml:space="preserve">2023-2024 - Forest U12A
2022-2023 - Forest U12A
2021-2022 - Forest Fun 3
2020-2021 - Covid Gap in Play
</t>
        </r>
      </text>
    </comment>
    <comment ref="O82" authorId="1" shapeId="0" xr:uid="{0E05BC03-68FE-4A4A-BB7F-7B6B268E1CBB}">
      <text>
        <r>
          <rPr>
            <sz val="9"/>
            <color indexed="81"/>
            <rFont val="Tahoma"/>
            <family val="2"/>
          </rPr>
          <t>2024-2025 - Forest U16A
2023-2024 - Forest U14A
2022-2023 - Forest U14A
2021-2022 - Forest U12A
2020-2021 - Covid Gap in Play
2019-2020 - Forest U10</t>
        </r>
      </text>
    </comment>
    <comment ref="X82" authorId="1" shapeId="0" xr:uid="{74FC87EB-F0C8-471B-87BD-6BEB804A8EBA}">
      <text>
        <r>
          <rPr>
            <sz val="9"/>
            <color indexed="81"/>
            <rFont val="Tahoma"/>
            <family val="2"/>
          </rPr>
          <t>2024-2025 - Forest U19A
2023-2024 - Forest U19A
2022-2023 - Forest U19A
2021-2022 - Forest U16A
2020-2021 - Covid Gap in Play
2019-2020 - Forest U14A</t>
        </r>
      </text>
    </comment>
    <comment ref="F83" authorId="1" shapeId="0" xr:uid="{14D76309-76B0-4CFF-B59D-83F331A8862F}">
      <text>
        <r>
          <rPr>
            <sz val="9"/>
            <color indexed="81"/>
            <rFont val="Tahoma"/>
            <family val="2"/>
          </rPr>
          <t xml:space="preserve">2024-2025 - Forest U14A
2023-2024 - Forest U12A
2022-2023 - Forest U12A
2021-2022 - Forest Fun 3
2020-2021 - Covid Gap in Play
</t>
        </r>
      </text>
    </comment>
    <comment ref="O83" authorId="1" shapeId="0" xr:uid="{C3EDC823-E8C5-4768-B943-90FBA50D2DAF}">
      <text>
        <r>
          <rPr>
            <sz val="9"/>
            <color indexed="81"/>
            <rFont val="Tahoma"/>
            <family val="2"/>
          </rPr>
          <t>2023-2024 - Forest U14A
2022-2023 - Forest U14
2021-2022 - Forest U12A
2020-2021 - Covid Gap in Play
2019-2020 - Forest U12</t>
        </r>
      </text>
    </comment>
    <comment ref="X83" authorId="1" shapeId="0" xr:uid="{C773559C-E054-4FB8-853F-B0CBDA05D134}">
      <text>
        <r>
          <rPr>
            <sz val="9"/>
            <color indexed="81"/>
            <rFont val="Tahoma"/>
            <family val="2"/>
          </rPr>
          <t>2024-2025 - Forest U19A
2023-2024 - Forest U19A
2022-2023 - Forest U19A
2021-2022 - Forest U16A
2020-2021 - Covid Gap in Play
2019-2020 - Forest U14A</t>
        </r>
      </text>
    </comment>
    <comment ref="F84" authorId="1" shapeId="0" xr:uid="{189CAAE3-FE72-40C4-9048-1C49958AEFB1}">
      <text>
        <r>
          <rPr>
            <sz val="9"/>
            <color indexed="81"/>
            <rFont val="Tahoma"/>
            <family val="2"/>
          </rPr>
          <t xml:space="preserve">2024-2025 - Forest U14A
2023-2024 - Forest U12A
2022-2023 - Forest U12A
2021-2022 - Forest Fun 3
2020-2021 - Covid Gap in Play
</t>
        </r>
      </text>
    </comment>
    <comment ref="O84" authorId="1" shapeId="0" xr:uid="{F0169757-29C1-4C7F-9CB4-3E21C585ABBA}">
      <text>
        <r>
          <rPr>
            <sz val="9"/>
            <color indexed="81"/>
            <rFont val="Tahoma"/>
            <family val="2"/>
          </rPr>
          <t>2024-2025 - Forest U16A
2023-2024 - Forest U16A
2022-2023 - Forest U14A
2021-2022 - Forest U14A
2020-2021 - Covid Gap in Play
2019-2020 - Forest U12A</t>
        </r>
      </text>
    </comment>
    <comment ref="X84" authorId="1" shapeId="0" xr:uid="{B5C9FC00-61FC-43F2-9A59-E4607B1E46A9}">
      <text>
        <r>
          <rPr>
            <sz val="9"/>
            <color indexed="81"/>
            <rFont val="Tahoma"/>
            <family val="2"/>
          </rPr>
          <t>2024-2025 - Forest U19A
2023-2024 - Forest U16A
2022-2023 - Forest U16A
2021-2022 - Forest U14A
2020-2021 - Covid Gap in Play
2019-2020 - Forest U12A</t>
        </r>
      </text>
    </comment>
    <comment ref="F85" authorId="1" shapeId="0" xr:uid="{0AEF11F2-47FC-441A-B7A5-D6D160E24029}">
      <text>
        <r>
          <rPr>
            <sz val="9"/>
            <color indexed="81"/>
            <rFont val="Tahoma"/>
            <family val="2"/>
          </rPr>
          <t>2024-2025 - Forest U14A
2023-2024 - Forest U14
2022-2023 - Forest U12
2021-2022 - Forest U12
2020-2021 - Covid Gap in Play
2019-2020 - Forest U10</t>
        </r>
      </text>
    </comment>
    <comment ref="O85" authorId="1" shapeId="0" xr:uid="{22021635-3547-4FD2-BEC2-80624C9E813A}">
      <text>
        <r>
          <rPr>
            <sz val="9"/>
            <color indexed="81"/>
            <rFont val="Tahoma"/>
            <family val="2"/>
          </rPr>
          <t>2024-2025 - Forest U16A
2023-2024 - Forest U14A
2022-2023 - Forest U14A
2021-2022 - Forest U12A
2020-2021 - Covid Gap in Play
2019-2020 - Forest U12A</t>
        </r>
      </text>
    </comment>
    <comment ref="X85" authorId="1" shapeId="0" xr:uid="{0D6FD581-52E9-4F1B-9663-8B7D8A935753}">
      <text>
        <r>
          <rPr>
            <sz val="9"/>
            <color indexed="81"/>
            <rFont val="Tahoma"/>
            <family val="2"/>
          </rPr>
          <t>2024-2025 - Forest U19A
2023-2024 - Forest U16A
2022-2023 - Forest U16A
2021-2022 - Forest U14A
2020-2021 - Covid Gap in Play
2019-2020 - Forest U12A</t>
        </r>
      </text>
    </comment>
    <comment ref="F86" authorId="1" shapeId="0" xr:uid="{441F9D1D-0EED-431E-BD3B-CC1C6CE20FD8}">
      <text>
        <r>
          <rPr>
            <sz val="9"/>
            <color indexed="81"/>
            <rFont val="Tahoma"/>
            <family val="2"/>
          </rPr>
          <t xml:space="preserve">2024-2025 - Forest U14A
2023-2024 - Forest U12
2022-2023 - Forest U12
2021-2022 - Forest Fun 3
2020-2021 - Covid Gap in Play
</t>
        </r>
      </text>
    </comment>
    <comment ref="O86" authorId="1" shapeId="0" xr:uid="{14EDDB10-9623-460E-BD8C-2924A3E1CC3D}">
      <text>
        <r>
          <rPr>
            <sz val="9"/>
            <color indexed="81"/>
            <rFont val="Tahoma"/>
            <family val="2"/>
          </rPr>
          <t>2024-2025 - Forest U16A
2023-2024 - Forest U16A
2022-2023 - Forest U14A
2021-2022 - Forest U14A
2020-2021 - Covid Gap in Play
2019-2020 - Forest U12</t>
        </r>
      </text>
    </comment>
    <comment ref="X86" authorId="1" shapeId="0" xr:uid="{38BCEA73-4E56-49CE-AF9F-ED0D152322DF}">
      <text>
        <r>
          <rPr>
            <sz val="9"/>
            <color indexed="81"/>
            <rFont val="Tahoma"/>
            <family val="2"/>
          </rPr>
          <t>2023-2024 - Forest U19A
2022-2023 - Forest U19A
2021-2022 - Forest U16A
2020-2021 - Covid Gap in Play
2019-2020 - Forest U14A</t>
        </r>
      </text>
    </comment>
    <comment ref="F87" authorId="1" shapeId="0" xr:uid="{25911548-1B2D-4D73-9035-A16B3E1361E5}">
      <text>
        <r>
          <rPr>
            <sz val="9"/>
            <color indexed="81"/>
            <rFont val="Tahoma"/>
            <family val="2"/>
          </rPr>
          <t>2024-2025 - London U14AA
2023-2024 - Forest U14
2022-2023 - Forest U12A
2021-2022 - Forest U12A
2020-2021 - Covid Gap in Play
2019-2020 - Forest U10</t>
        </r>
      </text>
    </comment>
    <comment ref="O87" authorId="1" shapeId="0" xr:uid="{6B07A0B5-04DA-4A02-B3D4-4794D33105B3}">
      <text>
        <r>
          <rPr>
            <sz val="9"/>
            <color indexed="81"/>
            <rFont val="Tahoma"/>
            <family val="2"/>
          </rPr>
          <t xml:space="preserve">2024-2025 - Forest U16A
2023-2024 - Forest U14
2022-2023 - Forest 
</t>
        </r>
      </text>
    </comment>
    <comment ref="X87" authorId="1" shapeId="0" xr:uid="{CFA3FD5D-FA26-4189-8563-435F45D5DE71}">
      <text>
        <r>
          <rPr>
            <sz val="9"/>
            <color indexed="81"/>
            <rFont val="Tahoma"/>
            <family val="2"/>
          </rPr>
          <t xml:space="preserve">2024-2025 - Forest U19A
2023-2024 - Forest U16A
2022-2023 - Forest U16A
2021-2022 - Forest U19
2020-2021 - Covid Gap in Play
2019-2020 - Forest U12A
</t>
        </r>
      </text>
    </comment>
    <comment ref="F88" authorId="1" shapeId="0" xr:uid="{48DF947B-ACB1-41CC-A478-8ADD77977D4C}">
      <text>
        <r>
          <rPr>
            <sz val="9"/>
            <color indexed="81"/>
            <rFont val="Tahoma"/>
            <family val="2"/>
          </rPr>
          <t xml:space="preserve">2023-2024 - Forest U12
2022-2023 - Forest U12
2021-2022 - Forest Fun 3
2020-2021 - Covid Gap in Play
</t>
        </r>
      </text>
    </comment>
    <comment ref="X88" authorId="1" shapeId="0" xr:uid="{AF573101-D4C7-424A-BD35-2E0062C775A5}">
      <text>
        <r>
          <rPr>
            <sz val="9"/>
            <color indexed="81"/>
            <rFont val="Tahoma"/>
            <family val="2"/>
          </rPr>
          <t>2023-2024 - Forest U16A
2022-2023 - Forest U16A
2021-2022 - Forest U14A
2020-2021 - Covid Gap in Play
2019-2020 - Forest U12A</t>
        </r>
      </text>
    </comment>
    <comment ref="F89" authorId="1" shapeId="0" xr:uid="{3BAC9042-CE2C-442D-8443-2751941CB190}">
      <text>
        <r>
          <rPr>
            <sz val="9"/>
            <color indexed="81"/>
            <rFont val="Tahoma"/>
            <family val="2"/>
          </rPr>
          <t>2024-2025 - Forest U14A
2023-2024 - Forest U14
2022-2023 - Forest U12A
2021-2022 - Forest U12
2020-2021 - Covid Gap in Play
2019-2020 - Forest U10</t>
        </r>
      </text>
    </comment>
    <comment ref="X89" authorId="1" shapeId="0" xr:uid="{D18CA8AD-7F03-4708-B1E4-C6E13FB79046}">
      <text>
        <r>
          <rPr>
            <sz val="9"/>
            <color indexed="81"/>
            <rFont val="Tahoma"/>
            <family val="2"/>
          </rPr>
          <t>2024-2025 - Forest U19A
2023-2024 - Forest U16A
2022-2023 - Forest U16A
2021-2022 - Forest U14A
2020-2021 - Covid Gap in Play
2019-2020 - Forest U12A</t>
        </r>
      </text>
    </comment>
    <comment ref="X90" authorId="1" shapeId="0" xr:uid="{C8F0FFBE-DF17-43A6-954B-3905C6C27FE7}">
      <text>
        <r>
          <rPr>
            <sz val="9"/>
            <color indexed="81"/>
            <rFont val="Tahoma"/>
            <family val="2"/>
          </rPr>
          <t>2023-2024 - Forest U19
2022-2023 - Forest U19
2021-2022 - Forest U14A
2020-2021 - Covid Gap in Play
2019-2020 - Forest U14</t>
        </r>
      </text>
    </comment>
    <comment ref="F92" authorId="2" shapeId="0" xr:uid="{0A99F64A-743E-42AF-806C-22DEB1A28DC6}">
      <text>
        <r>
          <rPr>
            <sz val="9"/>
            <color indexed="81"/>
            <rFont val="Tahoma"/>
            <family val="2"/>
          </rPr>
          <t>2023-2024 - Goderich U12A</t>
        </r>
      </text>
    </comment>
    <comment ref="O92" authorId="1" shapeId="0" xr:uid="{7D2D4562-65BD-44BD-8DD4-E5593DCA1E1C}">
      <text>
        <r>
          <rPr>
            <sz val="9"/>
            <color indexed="81"/>
            <rFont val="Tahoma"/>
            <family val="2"/>
          </rPr>
          <t xml:space="preserve">2024-2025 - Mitchell U16A
2023-2024 - London U16AA
2022-2023 - Mitchell U14A
2021-2022 - Goderich U14
2020-2021 - Covid Gap in Play
2019-2020 - Goderich U12
</t>
        </r>
      </text>
    </comment>
    <comment ref="X92" authorId="2" shapeId="0" xr:uid="{1B15C7C4-2784-4AD1-817B-28A659F7B42C}">
      <text>
        <r>
          <rPr>
            <sz val="9"/>
            <color indexed="81"/>
            <rFont val="Tahoma"/>
            <family val="2"/>
          </rPr>
          <t>2023-2024 - Goderich U19
2022-2023 - Goderich U16
2021-2022 - 
2020-2021 - Covid Gap in Play</t>
        </r>
      </text>
    </comment>
    <comment ref="F93" authorId="2" shapeId="0" xr:uid="{DA53A022-4881-47BF-82C9-42B773AE0AEB}">
      <text>
        <r>
          <rPr>
            <sz val="9"/>
            <color indexed="81"/>
            <rFont val="Tahoma"/>
            <family val="2"/>
          </rPr>
          <t>2024-2025 - London U14AA
2023-2024 - Goderich U12A</t>
        </r>
      </text>
    </comment>
    <comment ref="O93" authorId="1" shapeId="0" xr:uid="{C97E779B-8F7F-449F-B89C-88415C6DF75B}">
      <text>
        <r>
          <rPr>
            <sz val="9"/>
            <color indexed="81"/>
            <rFont val="Tahoma"/>
            <family val="2"/>
          </rPr>
          <t xml:space="preserve">2024-2025 - Mitchell U16A
2023-2024 - London U16AA
2022-2023 - Mitchell U14A
2021-2022 - Goderich U14
2020-2021 - Covid Gap in Play
2019-2020 - Goderich U12
</t>
        </r>
      </text>
    </comment>
    <comment ref="X93" authorId="2" shapeId="0" xr:uid="{E921686E-E2DF-4530-A88C-92761F32F5FD}">
      <text>
        <r>
          <rPr>
            <sz val="9"/>
            <color indexed="81"/>
            <rFont val="Tahoma"/>
            <family val="2"/>
          </rPr>
          <t>2023-2024 - Goderich U16
2022-2023 - Goderich U16
2021-2022 - Goderich U14
2020-2021 - Covid Gap in Play</t>
        </r>
      </text>
    </comment>
    <comment ref="F94" authorId="2" shapeId="0" xr:uid="{287FE0BA-B292-485B-BC2C-C643816DBF1B}">
      <text>
        <r>
          <rPr>
            <sz val="9"/>
            <color indexed="81"/>
            <rFont val="Tahoma"/>
            <family val="2"/>
          </rPr>
          <t>2023-2024 - Goderich U12A</t>
        </r>
      </text>
    </comment>
    <comment ref="K94" authorId="2" shapeId="0" xr:uid="{6B617354-1693-43DF-89C5-EBD2A1D5BB4B}">
      <text>
        <r>
          <rPr>
            <sz val="9"/>
            <color indexed="81"/>
            <rFont val="Tahoma"/>
            <family val="2"/>
          </rPr>
          <t xml:space="preserve">Single A selected but potential AA tryout depending on location.
</t>
        </r>
        <r>
          <rPr>
            <b/>
            <sz val="9"/>
            <color indexed="81"/>
            <rFont val="Tahoma"/>
            <family val="2"/>
          </rPr>
          <t>March 30, 2024</t>
        </r>
        <r>
          <rPr>
            <sz val="9"/>
            <color indexed="81"/>
            <rFont val="Tahoma"/>
            <family val="2"/>
          </rPr>
          <t xml:space="preserve">
Hello,
I submitted an intent form for my daughter Anna, but I believe I may have made an error on the form.  She would like to tryout out for AA and I think I only selected A.  Is it possible to update her intent form? 
Anna Hogan 2012/09/23 - Goalie 
Current location U12A Goderich Ringette 
For your consideration. 
Thank you,
Kim Hogan 
</t>
        </r>
      </text>
    </comment>
    <comment ref="O94" authorId="2" shapeId="0" xr:uid="{BC8D2EB2-E4A7-452B-B776-0E1523BD29DB}">
      <text>
        <r>
          <rPr>
            <sz val="9"/>
            <color indexed="81"/>
            <rFont val="Tahoma"/>
            <family val="2"/>
          </rPr>
          <t>2023-2024 - Goderich U16
2022-2023 - 
2021-2022 - 
2020-2021 - Covid Gap in Play</t>
        </r>
      </text>
    </comment>
    <comment ref="T94" authorId="2" shapeId="0" xr:uid="{E0689A65-7061-4E5A-8A86-5E51333A7158}">
      <text>
        <r>
          <rPr>
            <b/>
            <sz val="9"/>
            <color indexed="81"/>
            <rFont val="Tahoma"/>
            <family val="2"/>
          </rPr>
          <t>May 2, 2024</t>
        </r>
        <r>
          <rPr>
            <sz val="9"/>
            <color indexed="81"/>
            <rFont val="Tahoma"/>
            <family val="2"/>
          </rPr>
          <t xml:space="preserve">
Hi Peter, this is Grant Greidanus from the Goderich Ringette Association. I'm trying to send a late intent form for my daughter Emma and having a little trouble. Just wondering if you can help me out? I went on the wrra website and if I'm understanding it correctly I need our president to contact you. Our president is away right now so that is not an option. Emma is wanting to tryout for the Mitchell U16A team. If there is any information or assistance you can give me to help out with this it would be greatly appreciated. </t>
        </r>
      </text>
    </comment>
    <comment ref="X94" authorId="2" shapeId="0" xr:uid="{1BC18B1F-D4D0-4367-ACEA-030067A62601}">
      <text>
        <r>
          <rPr>
            <sz val="9"/>
            <color indexed="81"/>
            <rFont val="Tahoma"/>
            <family val="2"/>
          </rPr>
          <t>2024-2025 - London U19A
2023-2024 - Goderich U19
2022-2023 - 
2021-2022 - 
2020-2021 - Covid Gap in Play</t>
        </r>
      </text>
    </comment>
    <comment ref="F95" authorId="2" shapeId="0" xr:uid="{24308080-6842-45AF-BFB7-4EE6AABB8374}">
      <text>
        <r>
          <rPr>
            <sz val="9"/>
            <color indexed="81"/>
            <rFont val="Tahoma"/>
            <family val="2"/>
          </rPr>
          <t>2024-2025 - Forest U14A
2023-2024 - Goderich U14
2022-2023 - Goderich U14
2021-2022 - Goderich U12</t>
        </r>
      </text>
    </comment>
    <comment ref="K95" authorId="2" shapeId="0" xr:uid="{901FA005-0786-4DAB-BF91-BADC2082079C}">
      <text>
        <r>
          <rPr>
            <b/>
            <sz val="9"/>
            <color indexed="81"/>
            <rFont val="Tahoma"/>
            <family val="2"/>
          </rPr>
          <t>April 2, 2024</t>
        </r>
        <r>
          <rPr>
            <sz val="9"/>
            <color indexed="81"/>
            <rFont val="Tahoma"/>
            <family val="2"/>
          </rPr>
          <t xml:space="preserve">
Hi Peter,
I submitted intent for my daughter Rachel Hunt to tryout for U14A, but is it possible she can tryout for U14AA as well? 
Hoping it’s not too late. 
Thanks,
Garrett
</t>
        </r>
      </text>
    </comment>
    <comment ref="O95" authorId="2" shapeId="0" xr:uid="{D64FDC03-6F7D-4F96-BB81-CF9A9D4FAAC2}">
      <text>
        <r>
          <rPr>
            <sz val="9"/>
            <color indexed="81"/>
            <rFont val="Tahoma"/>
            <family val="2"/>
          </rPr>
          <t>2024-2025 - London U16AA
2023-2024 - London U16AA
2022-2023 - Goderich U14
2021-2022 - 
2020-2021 - Covid Gap in Play</t>
        </r>
      </text>
    </comment>
    <comment ref="F96" authorId="2" shapeId="0" xr:uid="{F9E69A5A-0C0B-4446-BF17-BE140BDA98E3}">
      <text>
        <r>
          <rPr>
            <sz val="9"/>
            <color indexed="81"/>
            <rFont val="Tahoma"/>
            <family val="2"/>
          </rPr>
          <t>2024-2025 - London U14AA
2023-2024 - Goderich U12A</t>
        </r>
      </text>
    </comment>
    <comment ref="O96" authorId="2" shapeId="0" xr:uid="{D1E6B76B-E183-447A-B3D7-10BC9720946D}">
      <text>
        <r>
          <rPr>
            <sz val="9"/>
            <color indexed="81"/>
            <rFont val="Tahoma"/>
            <family val="2"/>
          </rPr>
          <t>2023-2024 - Goderich U16
2022-2023 - Goderich U14
2021-2022 - 
2020-2021 - Covid Gap in Play</t>
        </r>
      </text>
    </comment>
    <comment ref="T96" authorId="2" shapeId="0" xr:uid="{4CBA8138-EA1F-4A87-B77E-7377E3D69532}">
      <text>
        <r>
          <rPr>
            <b/>
            <sz val="9"/>
            <color indexed="81"/>
            <rFont val="Tahoma"/>
            <family val="2"/>
          </rPr>
          <t>April 2, 2024</t>
        </r>
        <r>
          <rPr>
            <sz val="9"/>
            <color indexed="81"/>
            <rFont val="Tahoma"/>
            <family val="2"/>
          </rPr>
          <t xml:space="preserve">
Good morning Peter! 
We would like to sign our daughter Gracy O’Reilly up for the upcoming U16A tryouts. Mitchell is where she want to tryout! 
Is this still possible? 
We apologize for being late! 
Thank you take care 
Meghan 
</t>
        </r>
      </text>
    </comment>
    <comment ref="F97" authorId="2" shapeId="0" xr:uid="{267B6738-4E84-493D-9E06-0EF95BEC28D7}">
      <text>
        <r>
          <rPr>
            <sz val="9"/>
            <color indexed="81"/>
            <rFont val="Tahoma"/>
            <family val="2"/>
          </rPr>
          <t>2024-2025 - Forest U14A
2023-2024 - Mitchell U14A
2022-2023 - Goderich U14
2021-2022 - Goderich U12</t>
        </r>
      </text>
    </comment>
    <comment ref="O97" authorId="2" shapeId="0" xr:uid="{C936D66A-F445-4516-9F59-C8120B55C648}">
      <text>
        <r>
          <rPr>
            <sz val="9"/>
            <color indexed="81"/>
            <rFont val="Tahoma"/>
            <family val="2"/>
          </rPr>
          <t>2023-2024 - Goderich U16
2022-2023 - 
2021-2022 - 
2020-2021 - Covid Gap in Play</t>
        </r>
      </text>
    </comment>
    <comment ref="T97" authorId="2" shapeId="0" xr:uid="{1E1B906F-DCEC-4F99-9AC9-40CA7800BA4F}">
      <text>
        <r>
          <rPr>
            <b/>
            <sz val="9"/>
            <color indexed="81"/>
            <rFont val="Tahoma"/>
            <family val="2"/>
          </rPr>
          <t>April 3, 2024</t>
        </r>
        <r>
          <rPr>
            <sz val="9"/>
            <color indexed="81"/>
            <rFont val="Tahoma"/>
            <family val="2"/>
          </rPr>
          <t xml:space="preserve">
Good afternoon,
I missed the deadline for submitting a letter of intent for my daughter. Am I able to submit a late entry? 
If so, her details are:
Name: Taylor Vanderburgh
Home Association: Goderich Ringette Association
Year of birth: 2009
Level played this past season: u16b
We do not currently have a president with our association; however, I have also reached out to our VP. If there is anything else I need to do, please let me know.
Thank-you,
Loni Vanderburgh 
</t>
        </r>
      </text>
    </comment>
    <comment ref="F101" authorId="2" shapeId="0" xr:uid="{94F018D0-C209-427C-82AD-8E0E0C7AFC81}">
      <text>
        <r>
          <rPr>
            <sz val="9"/>
            <color indexed="81"/>
            <rFont val="Tahoma"/>
            <family val="2"/>
          </rPr>
          <t>2023-2024 - Guelph U12</t>
        </r>
      </text>
    </comment>
    <comment ref="K101" authorId="2" shapeId="0" xr:uid="{92A306E5-032F-4CA7-B6B7-D401BD25680E}">
      <text>
        <r>
          <rPr>
            <b/>
            <sz val="9"/>
            <color indexed="81"/>
            <rFont val="Tahoma"/>
            <family val="2"/>
          </rPr>
          <t>June 1, 2024</t>
        </r>
        <r>
          <rPr>
            <sz val="9"/>
            <color indexed="81"/>
            <rFont val="Tahoma"/>
            <family val="2"/>
          </rPr>
          <t xml:space="preserve">
Attended the Guelph U14A tryout  </t>
        </r>
      </text>
    </comment>
    <comment ref="O101" authorId="2" shapeId="0" xr:uid="{04FEE254-31DC-4095-A9CC-6208A05D1D44}">
      <text>
        <r>
          <rPr>
            <sz val="9"/>
            <color indexed="81"/>
            <rFont val="Tahoma"/>
            <family val="2"/>
          </rPr>
          <t>Came from Hockey</t>
        </r>
      </text>
    </comment>
    <comment ref="T101" authorId="2" shapeId="0" xr:uid="{1CE9BD07-949A-47BA-9DA6-30666DB0B368}">
      <text>
        <r>
          <rPr>
            <b/>
            <sz val="9"/>
            <color indexed="81"/>
            <rFont val="Tahoma"/>
            <family val="2"/>
          </rPr>
          <t>June 1, 2024</t>
        </r>
        <r>
          <rPr>
            <sz val="9"/>
            <color indexed="81"/>
            <rFont val="Tahoma"/>
            <family val="2"/>
          </rPr>
          <t xml:space="preserve">
Showed up at the Guelph U16A Tryout</t>
        </r>
      </text>
    </comment>
    <comment ref="X101" authorId="1" shapeId="0" xr:uid="{D06F65BB-6743-4772-A40D-B8F057174006}">
      <text>
        <r>
          <rPr>
            <sz val="9"/>
            <color indexed="81"/>
            <rFont val="Tahoma"/>
            <family val="2"/>
          </rPr>
          <t>2024-2025 - Guelph U19A
2023-2024 - Guelph U16A
2022-2023 - Guelph U16A
2021-2022 - Guelph U14A
2020-2021 - Covid Gap in Play
2019-2020 - Guelph U12A</t>
        </r>
      </text>
    </comment>
    <comment ref="F102" authorId="1" shapeId="0" xr:uid="{9FC233A4-529D-4456-9258-B3E211C4B2FC}">
      <text>
        <r>
          <rPr>
            <sz val="9"/>
            <color indexed="81"/>
            <rFont val="Tahoma"/>
            <family val="2"/>
          </rPr>
          <t>2024-2025 - Guelph U14A
2023-2024 - Guelph U14A
2022-2023 - Guelph U12
2021-2022 - Guelph U12
2020-2021 - Covid Gap in Play</t>
        </r>
      </text>
    </comment>
    <comment ref="O102" authorId="1" shapeId="0" xr:uid="{813C3C25-CF43-4A64-8D9F-857FECB8737E}">
      <text>
        <r>
          <rPr>
            <sz val="9"/>
            <color indexed="81"/>
            <rFont val="Tahoma"/>
            <family val="2"/>
          </rPr>
          <t>2023-2024 - Guelph/Elora Fergus U16
2022-2023 - Guelph U16
2021-2022 - Guelph U16
2020-2021 - Covid Gap in Play
2019-2020 - Guelph U12</t>
        </r>
      </text>
    </comment>
    <comment ref="T102" authorId="2" shapeId="0" xr:uid="{EE1E94E3-59CC-4567-A37D-08361F308A9A}">
      <text>
        <r>
          <rPr>
            <b/>
            <sz val="9"/>
            <color indexed="81"/>
            <rFont val="Tahoma"/>
            <family val="2"/>
          </rPr>
          <t>March 23, 2024</t>
        </r>
        <r>
          <rPr>
            <sz val="9"/>
            <color indexed="81"/>
            <rFont val="Tahoma"/>
            <family val="2"/>
          </rPr>
          <t xml:space="preserve">
Hello Peter,
I am hoping that I might be able to put in a late application for two players for 16A tryouts in Guelph. This has been a rough year for my family (death in the family) and we totally missed the deadline. I have discussed it with the GRA President (cc'd) and mentioned that we regretted not submitting.
The players are Ffion Anthony and Mavis Whitehead, currently on the 16B EFTA/GRA combined team.
Thanks in advance for considering.
Jennifer Hundleby-Anthony
</t>
        </r>
      </text>
    </comment>
    <comment ref="X102" authorId="1" shapeId="0" xr:uid="{FA255097-6DF1-40CD-9336-142D1D133845}">
      <text>
        <r>
          <rPr>
            <sz val="9"/>
            <color indexed="81"/>
            <rFont val="Tahoma"/>
            <family val="2"/>
          </rPr>
          <t>2024-2025 - Guelph U19A
2023-2024 - Guelph U19A
2022-2023 - Guelph U16A
2021-2022 - Guelph U19A
2020-2021 - Covid Gap in Play
2019-2020 - Guelph U14A</t>
        </r>
      </text>
    </comment>
    <comment ref="F103" authorId="1" shapeId="0" xr:uid="{DF512494-6924-4ED6-9581-72F8471558BE}">
      <text>
        <r>
          <rPr>
            <sz val="9"/>
            <color indexed="81"/>
            <rFont val="Tahoma"/>
            <family val="2"/>
          </rPr>
          <t>2024-2025 - Guelph U14AA
2023-2024 - Guelph U12A
2022-2023 - Guelph U12 A
2021-2022 - Guelph Fun 3
2020-2021 - Covid Gap in Play</t>
        </r>
      </text>
    </comment>
    <comment ref="O103" authorId="1" shapeId="0" xr:uid="{36A5D208-D4E8-47E8-8B09-5190895BBCDE}">
      <text>
        <r>
          <rPr>
            <sz val="9"/>
            <color indexed="81"/>
            <rFont val="Tahoma"/>
            <family val="2"/>
          </rPr>
          <t>2024-2025 - Guelph U16A
2023-2024 - Guelph U14A
2022-2023 - Guelph U12
2021-2022 - Guelph U12A
2020-2021 - Covid Gap in Play
2019-2020 - Guelph U12</t>
        </r>
      </text>
    </comment>
    <comment ref="X103" authorId="3" shapeId="0" xr:uid="{824747D3-C41E-4B4E-887A-B6A1DAEA5674}">
      <text>
        <r>
          <rPr>
            <sz val="9"/>
            <color indexed="81"/>
            <rFont val="Tahoma"/>
            <family val="2"/>
          </rPr>
          <t>2024-2025 - Guelph U19A
2023-2024 - Guelph U16A
2022-2023 - Guelph U16A
2021-2022 - Guelph U14A
2020-2021 - Covid Gap in Play
2019-2020 - Guelph U12 P
2018-2019 - Guelph U12P
2017-2018 - Elora Fergus U10</t>
        </r>
      </text>
    </comment>
    <comment ref="AC103" authorId="2" shapeId="0" xr:uid="{8D4E7B88-5480-4504-A671-F8CDA28C35C9}">
      <text>
        <r>
          <rPr>
            <b/>
            <sz val="9"/>
            <color indexed="81"/>
            <rFont val="Tahoma"/>
            <family val="2"/>
          </rPr>
          <t>March 25, 2024</t>
        </r>
        <r>
          <rPr>
            <sz val="9"/>
            <color indexed="81"/>
            <rFont val="Tahoma"/>
            <family val="2"/>
          </rPr>
          <t xml:space="preserve">
Hi Peter, please see the request below, for changing intent U19 from A to AA for Roslyn Curtis - Birthdate May 4, 2008
Thank you, Satinder 
President 
Guelph Ringette Association </t>
        </r>
      </text>
    </comment>
    <comment ref="F104" authorId="1" shapeId="0" xr:uid="{CDF67FB6-4954-4DE3-8AE5-1FA8F709686F}">
      <text>
        <r>
          <rPr>
            <sz val="9"/>
            <color indexed="81"/>
            <rFont val="Tahoma"/>
            <family val="2"/>
          </rPr>
          <t>2023-2024 - Waterloo U12
2022-2023 - Guelph U12
2021-2022 - Guelph Fun 3
2020-2021 - Covid Gap in Play</t>
        </r>
      </text>
    </comment>
    <comment ref="O104" authorId="1" shapeId="0" xr:uid="{2D8C3903-C3C3-4759-BEA7-98F0FB9302F0}">
      <text>
        <r>
          <rPr>
            <sz val="9"/>
            <color indexed="81"/>
            <rFont val="Tahoma"/>
            <family val="2"/>
          </rPr>
          <t xml:space="preserve">2024-2025 - Guelph U16A
2023-2024 - Guelph U14A
2022-2023 - Guelph U14A
2021-2022 - Guelph U12A
2020-2021 - Covid Gap in Play
2019-2020 - Guelph U10
</t>
        </r>
      </text>
    </comment>
    <comment ref="X104" authorId="3" shapeId="0" xr:uid="{AAD6E3B6-5C70-47E9-A12B-CAFB22E815C5}">
      <text>
        <r>
          <rPr>
            <sz val="9"/>
            <color indexed="81"/>
            <rFont val="Tahoma"/>
            <family val="2"/>
          </rPr>
          <t>2024-2025 - Guelph U19A
2023-2024 - Guelph U16A
2022-2023 - Guelph U16A
2021-2022 - Guelph U14A
2020-2021 - Covid Gap in Play
2019-2020 - Guelph U12 P
2018-2019 - Guelph U12P
2017-2018 - Elora Fergus U10</t>
        </r>
      </text>
    </comment>
    <comment ref="AC104" authorId="2" shapeId="0" xr:uid="{B26F7A51-AB6A-48AA-B62B-0B8BE2C33856}">
      <text>
        <r>
          <rPr>
            <sz val="9"/>
            <color indexed="81"/>
            <rFont val="Tahoma"/>
            <family val="2"/>
          </rPr>
          <t xml:space="preserve">Willing to play against male goalie
</t>
        </r>
        <r>
          <rPr>
            <b/>
            <sz val="9"/>
            <color indexed="81"/>
            <rFont val="Tahoma"/>
            <family val="2"/>
          </rPr>
          <t xml:space="preserve">
March 25,2024
</t>
        </r>
        <r>
          <rPr>
            <sz val="9"/>
            <color indexed="81"/>
            <rFont val="Tahoma"/>
            <family val="2"/>
          </rPr>
          <t xml:space="preserve">Hi Peter, hope you are well.  Please see the note below regarding the request to change the intents from A to AA for Jordan Doherty.
Thanks so much, Satinder 
President 
Guelph Ringette Association
</t>
        </r>
      </text>
    </comment>
    <comment ref="F105" authorId="1" shapeId="0" xr:uid="{C617A361-BECC-4ADA-9AE4-23CEC6AC8CA1}">
      <text>
        <r>
          <rPr>
            <sz val="9"/>
            <color indexed="81"/>
            <rFont val="Tahoma"/>
            <family val="2"/>
          </rPr>
          <t>2024-2025 - Guelph U14A
2023-2024 - Guelph U12A
2022-2023 - Guelph U12A
2021-2022 - Guelph Fun 3
2020-2021 - Covid Gap in Play</t>
        </r>
      </text>
    </comment>
    <comment ref="O105" authorId="1" shapeId="0" xr:uid="{DFEF71A9-6E58-4C1C-AD33-2C7D3D1A4ECB}">
      <text>
        <r>
          <rPr>
            <sz val="9"/>
            <color indexed="81"/>
            <rFont val="Tahoma"/>
            <family val="2"/>
          </rPr>
          <t>2023-2024 - Waterloo U14
2022-2023 - Guelph U14A
2021-2022 - Guelph U12A
2020-2021 - Covid Gap in Play
2019-2020 - Guelph U10</t>
        </r>
      </text>
    </comment>
    <comment ref="X105" authorId="1" shapeId="0" xr:uid="{2354B067-EA7E-4662-AAB2-35B041AB7EB8}">
      <text>
        <r>
          <rPr>
            <sz val="9"/>
            <color indexed="81"/>
            <rFont val="Tahoma"/>
            <family val="2"/>
          </rPr>
          <t>2024-2025 - Guelph U19A
2023-2024 - Guelph U16A
2022-2023 - Guelph U16A
2021-2022 - Guelph U14A
2020-2021 - Covid Gap in Play
2019-2020 - Guelph U12A</t>
        </r>
      </text>
    </comment>
    <comment ref="F106" authorId="2" shapeId="0" xr:uid="{CCC0CFB5-85C7-4909-9572-8F3F2AE678F5}">
      <text>
        <r>
          <rPr>
            <sz val="9"/>
            <color indexed="81"/>
            <rFont val="Tahoma"/>
            <family val="2"/>
          </rPr>
          <t>2023-2024 - Guelph U12</t>
        </r>
      </text>
    </comment>
    <comment ref="O106" authorId="1" shapeId="0" xr:uid="{A3566792-E753-476E-A589-BA830CCCB177}">
      <text>
        <r>
          <rPr>
            <sz val="9"/>
            <color indexed="81"/>
            <rFont val="Tahoma"/>
            <family val="2"/>
          </rPr>
          <t>2024-2025 - Guelph U16A
2023-2024 - Waterloo U16
2022-2023 - Guelph U14A
2021-2022 - Guelph U16
2020-2021 - Covid Gap in Play
2019-2020 - Guelph U12</t>
        </r>
      </text>
    </comment>
    <comment ref="X106" authorId="1" shapeId="0" xr:uid="{9B56918E-2D59-40F2-9F69-C522BCB243D2}">
      <text>
        <r>
          <rPr>
            <sz val="9"/>
            <color indexed="81"/>
            <rFont val="Tahoma"/>
            <family val="2"/>
          </rPr>
          <t>2024-2025 - Guelph U19A
2023-2024 - Guelph U19A
2022-2023 - Guelph U19A
2021-2022 - Guelph U19A
2020-2021 - Covid Gap in Play
2019-2020 - Guelpn U14A</t>
        </r>
      </text>
    </comment>
    <comment ref="F107" authorId="1" shapeId="0" xr:uid="{8D529599-C903-4F2D-B619-CA59F9A4885E}">
      <text>
        <r>
          <rPr>
            <sz val="9"/>
            <color indexed="81"/>
            <rFont val="Tahoma"/>
            <family val="2"/>
          </rPr>
          <t>2024-2025 - Guelph U14AA
2023-2024 - Guelph U12A
2022-2023 - Guelph U12A
2021-2022 - Guelph U12
2020-2021 - Covid Gap in Play
2019-2020 - Guelph U10</t>
        </r>
      </text>
    </comment>
    <comment ref="O107" authorId="1" shapeId="0" xr:uid="{DCEA4A2D-FE5A-44FC-ADFC-2DEC149769FF}">
      <text>
        <r>
          <rPr>
            <sz val="9"/>
            <color indexed="81"/>
            <rFont val="Tahoma"/>
            <family val="2"/>
          </rPr>
          <t>2023-2024 - Guelph U16A
2022-2023 - Guelph U16A
2021-2022 - Guelph U14A
2020-2021 - Covid Gap in Play
2019-2020 - Guelph U12A
2018-2019 - Elora Fergus U10</t>
        </r>
      </text>
    </comment>
    <comment ref="X107" authorId="1" shapeId="0" xr:uid="{4A111BB5-3C0A-43D9-8CFF-90A34543AB35}">
      <text>
        <r>
          <rPr>
            <sz val="9"/>
            <color indexed="81"/>
            <rFont val="Tahoma"/>
            <family val="2"/>
          </rPr>
          <t>2024-2025 - Guelph U19A
2023-2024 - Guelph U16A
2022-2023 - Guelph U16A
2021-2022 - Guelph U14A
2020-2021 - Covid Gap in Play
2019-2020 - Guelph U12A
2018-2019 - Elora Fergus U10</t>
        </r>
      </text>
    </comment>
    <comment ref="F108" authorId="1" shapeId="0" xr:uid="{3CD50EEC-045A-438F-888E-1695868C571E}">
      <text>
        <r>
          <rPr>
            <sz val="9"/>
            <color indexed="81"/>
            <rFont val="Tahoma"/>
            <family val="2"/>
          </rPr>
          <t>2024-2025 - Guelph U14A
2023-2024 - Guelph U12A
2022-2023 - Guelph U12A
2021-2022 - Guelph Fun 3
2020-2021 - Covid Gap in Play</t>
        </r>
      </text>
    </comment>
    <comment ref="O108" authorId="1" shapeId="0" xr:uid="{40895776-A273-4574-BF65-648DB1E2F133}">
      <text>
        <r>
          <rPr>
            <sz val="9"/>
            <color indexed="81"/>
            <rFont val="Tahoma"/>
            <family val="2"/>
          </rPr>
          <t>2024-2025 - Guelph U16A
2023-2024 - Guelph U16A
2022-2023 - Guelph U14A
2021-2022 - Guelph U16
2020-2021 - Covid Gap in Play
2019-2020 - Guelph U12</t>
        </r>
      </text>
    </comment>
    <comment ref="X108" authorId="3" shapeId="0" xr:uid="{EE9342D4-C16A-4306-A571-11D869A33483}">
      <text>
        <r>
          <rPr>
            <sz val="9"/>
            <color indexed="81"/>
            <rFont val="Tahoma"/>
            <family val="2"/>
          </rPr>
          <t>2023-2024 - Out of Region U19AA
2022-2023 - Kitchener U19A
2021-2022 - Guelph U19A
2020-2021 - Covid Gap in Play
2019-2020 - Guelph U14A
2018-2019 - Guelph U12A
2017-2018 - Guelph U12A
2016-2017 - Elora Fergus U12</t>
        </r>
      </text>
    </comment>
    <comment ref="F109" authorId="1" shapeId="0" xr:uid="{3929AB20-10C0-4C6E-AC18-F2DBA6A13555}">
      <text>
        <r>
          <rPr>
            <sz val="9"/>
            <color indexed="81"/>
            <rFont val="Tahoma"/>
            <family val="2"/>
          </rPr>
          <t>2024-2025 - Guelph U14AA
2023-2024 - Guelph U12A
2022-2023 - Guelph U12A
2021-2022 - Guelph U12
2020-2021 - Covid Gap in Play
2019-2020 - Guelph U10</t>
        </r>
      </text>
    </comment>
    <comment ref="O109" authorId="1" shapeId="0" xr:uid="{274FF060-FF0F-453C-AF3C-3BECD56C5C54}">
      <text>
        <r>
          <rPr>
            <sz val="9"/>
            <color indexed="81"/>
            <rFont val="Tahoma"/>
            <family val="2"/>
          </rPr>
          <t>2024-2025 - Guelph U16A
2023-2024 - Did Not Play
2022-2023 - Guelph U14A
2021-2022 - Did Not Play
2020-2021 - Covid Gap in Play
2019-2020 - Guelph U12A</t>
        </r>
      </text>
    </comment>
    <comment ref="X109" authorId="1" shapeId="0" xr:uid="{BB7C4BC1-9970-4A18-B6A0-B8B6BCA7C348}">
      <text>
        <r>
          <rPr>
            <sz val="9"/>
            <color indexed="81"/>
            <rFont val="Tahoma"/>
            <family val="2"/>
          </rPr>
          <t xml:space="preserve">2024-2025 - Guelph U19A
2023-2024 - Guelph U19A
2022-2023 - Guelph U16A
2021-2022 - Did Not Play
2020-2021 - Covid Gap in Play
2019-2020 - </t>
        </r>
      </text>
    </comment>
    <comment ref="F110" authorId="1" shapeId="0" xr:uid="{4F073073-1A5C-405E-BE8F-4AF61A22A49A}">
      <text>
        <r>
          <rPr>
            <sz val="9"/>
            <color indexed="81"/>
            <rFont val="Tahoma"/>
            <family val="2"/>
          </rPr>
          <t>2023-2024 - Guelph U12
2022-2023 - Guelph U12
2021-2022 - Guelph Fun 3
2020-2021 - Covid Gap in Play</t>
        </r>
      </text>
    </comment>
    <comment ref="O110" authorId="1" shapeId="0" xr:uid="{4738B7A7-328F-421D-9EB2-AE53691492EC}">
      <text>
        <r>
          <rPr>
            <sz val="9"/>
            <color indexed="81"/>
            <rFont val="Tahoma"/>
            <family val="2"/>
          </rPr>
          <t>2024-2025 - Kitchener U16AA
2023-2024 - Kitchener U14AA
2022-2023 - Guelph U14A
2021-2022 - Guelph U12A
2020-2021 - Covid Gap in Play
2019-2020 - Guelph U10</t>
        </r>
      </text>
    </comment>
    <comment ref="T110" authorId="2" shapeId="0" xr:uid="{890A51FB-0851-45D8-A306-757871FB79FD}">
      <text>
        <r>
          <rPr>
            <sz val="9"/>
            <color indexed="81"/>
            <rFont val="Tahoma"/>
            <family val="2"/>
          </rPr>
          <t>Could not select “no” to male only league.</t>
        </r>
      </text>
    </comment>
    <comment ref="X110" authorId="1" shapeId="0" xr:uid="{0F652398-9FC1-437F-8E91-0B1818C70668}">
      <text>
        <r>
          <rPr>
            <sz val="9"/>
            <color indexed="81"/>
            <rFont val="Tahoma"/>
            <family val="2"/>
          </rPr>
          <t xml:space="preserve">2023-2024 - Burlington U19AA
2022-2023 - Guelph U19A
2021-2022 - Kitchener U16AA
2020-2021 - Covid Gap in Play
2019-2020 - Waterloo U14AA
2018-2019 - </t>
        </r>
      </text>
    </comment>
    <comment ref="AC110" authorId="2" shapeId="0" xr:uid="{14DCF1CB-51CF-4B3B-B0EA-68A4677D155C}">
      <text>
        <r>
          <rPr>
            <sz val="9"/>
            <color indexed="81"/>
            <rFont val="Tahoma"/>
            <family val="2"/>
          </rPr>
          <t>Not sure which university I’ll be attending in the fall</t>
        </r>
      </text>
    </comment>
    <comment ref="F111" authorId="1" shapeId="0" xr:uid="{AB02D79F-AFFD-45B9-A434-CD6311F47245}">
      <text>
        <r>
          <rPr>
            <sz val="9"/>
            <color indexed="81"/>
            <rFont val="Tahoma"/>
            <family val="2"/>
          </rPr>
          <t>2024-2025 - Guelph U14A
2023-2024 - Guelph U12A
2022-2023 - Guelph U12A
2021-2022 - Guelph Fun 3
2020-2021 - Covid Gap in Play</t>
        </r>
      </text>
    </comment>
    <comment ref="O111" authorId="1" shapeId="0" xr:uid="{0BEE1E6A-11FC-4450-A863-FACB8C33AF2F}">
      <text>
        <r>
          <rPr>
            <sz val="9"/>
            <color indexed="81"/>
            <rFont val="Tahoma"/>
            <family val="2"/>
          </rPr>
          <t xml:space="preserve">2023-2024 - Waterloo U14
2022-2023 - Guelph U12
2021-2022 - 
2020-2021 - Covid Gap in Play
2019-2020 - </t>
        </r>
      </text>
    </comment>
    <comment ref="X111" authorId="3" shapeId="0" xr:uid="{EED737A8-2132-46C6-9F08-B1908DBBB082}">
      <text>
        <r>
          <rPr>
            <sz val="9"/>
            <color indexed="81"/>
            <rFont val="Tahoma"/>
            <family val="2"/>
          </rPr>
          <t>2024-2025 - Guelph U19A
2023-2024 - Out of Region U19A
2022-2023 - Guelph U16A
2021-2022 - Guelph U19A
2020-2021 - Covid Gap in Play
2019-2020 - Guelph U14A
2018-2019 - Guelph U12A
2017-2018 - Kitchener U10</t>
        </r>
      </text>
    </comment>
    <comment ref="AC111" authorId="2" shapeId="0" xr:uid="{CBCC2D1E-91A2-4A82-BED0-DB13013BCDF1}">
      <text>
        <r>
          <rPr>
            <sz val="9"/>
            <color indexed="81"/>
            <rFont val="Tahoma"/>
            <family val="2"/>
          </rPr>
          <t xml:space="preserve">Would like to tryout for U19AA
</t>
        </r>
        <r>
          <rPr>
            <b/>
            <sz val="9"/>
            <color indexed="81"/>
            <rFont val="Tahoma"/>
            <family val="2"/>
          </rPr>
          <t xml:space="preserve">April 15, 2024
</t>
        </r>
        <r>
          <rPr>
            <sz val="9"/>
            <color indexed="81"/>
            <rFont val="Tahoma"/>
            <family val="2"/>
          </rPr>
          <t>Intends on submitting an Player Intent in Southern Region as well</t>
        </r>
      </text>
    </comment>
    <comment ref="F112" authorId="1" shapeId="0" xr:uid="{971C6682-8FF1-4212-A472-3E013525711A}">
      <text>
        <r>
          <rPr>
            <sz val="9"/>
            <color indexed="81"/>
            <rFont val="Tahoma"/>
            <family val="2"/>
          </rPr>
          <t>2024-2025 - Guelph U14AA
2023-2024 - Kitchener U14AA
2022-2023 - Guelph U12A
2021-2022 - Guelph U12A
2020-2021 - Covid Gap in Play
2019-2020 - Guelph U10</t>
        </r>
      </text>
    </comment>
    <comment ref="O112" authorId="1" shapeId="0" xr:uid="{6DE26400-0EE5-40F1-9819-B63078980B55}">
      <text>
        <r>
          <rPr>
            <sz val="9"/>
            <color indexed="81"/>
            <rFont val="Tahoma"/>
            <family val="2"/>
          </rPr>
          <t>2024-2025 - Guelph U16A
2023-2024 - Guelph U14A
2022-2023 - Guelph U14A
2021-2022 - Guelph U12A
2020-2021 - Covid Gap in Play</t>
        </r>
      </text>
    </comment>
    <comment ref="T112" authorId="2" shapeId="0" xr:uid="{DAED4FCB-C53F-4593-9A47-DB5FF3F781D7}">
      <text>
        <r>
          <rPr>
            <b/>
            <sz val="9"/>
            <color indexed="81"/>
            <rFont val="Tahoma"/>
            <family val="2"/>
          </rPr>
          <t xml:space="preserve">April 17, 2024
</t>
        </r>
        <r>
          <rPr>
            <sz val="9"/>
            <color indexed="81"/>
            <rFont val="Tahoma"/>
            <family val="2"/>
          </rPr>
          <t xml:space="preserve">Attended the Kitchener U16AA tryout
</t>
        </r>
      </text>
    </comment>
    <comment ref="X112" authorId="1" shapeId="0" xr:uid="{399E1090-37A7-4658-AC70-80B99DBE8CEB}">
      <text>
        <r>
          <rPr>
            <sz val="9"/>
            <color indexed="81"/>
            <rFont val="Tahoma"/>
            <family val="2"/>
          </rPr>
          <t>2024-2025 - Kitchener U19AA
2023-2024 - Waterloo U19AA
2022-2023 - Kitchener U16AA
2021-2022 - Kitchener U16AA
2020-2021 - Covid Gap in Play
2019-2020 - Waterloo U14AA
2018-2019 - Guelph U12A
2018-2018 - Guelph U12A</t>
        </r>
      </text>
    </comment>
    <comment ref="F113" authorId="1" shapeId="0" xr:uid="{54B34988-211B-46C0-BA99-683B42BE1476}">
      <text>
        <r>
          <rPr>
            <sz val="9"/>
            <color indexed="81"/>
            <rFont val="Tahoma"/>
            <family val="2"/>
          </rPr>
          <t>2023-2024 - Guelph U12
2022-2023 - Guelph U12
2021-2022 - Guelph Fun 3
2020-2021 - Covid Gap in Play</t>
        </r>
      </text>
    </comment>
    <comment ref="K113" authorId="2" shapeId="0" xr:uid="{88A32B56-C247-4DE4-A999-4D857E6D6B42}">
      <text>
        <r>
          <rPr>
            <b/>
            <sz val="9"/>
            <color indexed="81"/>
            <rFont val="Tahoma"/>
            <family val="2"/>
          </rPr>
          <t>March 26, 2024</t>
        </r>
        <r>
          <rPr>
            <sz val="9"/>
            <color indexed="81"/>
            <rFont val="Tahoma"/>
            <family val="2"/>
          </rPr>
          <t xml:space="preserve">
Hi there, 
When completing our intention to play for HANNAH HIRANI, june 2012, currently playing for GRA U12B-Wyville, I selected U12 again when I believe it should have been U14A. Are you able to modify our intention to play form or should I resubmit somehow?
Kindly,
Dr. Nadia Hirani
</t>
        </r>
        <r>
          <rPr>
            <b/>
            <sz val="9"/>
            <color indexed="81"/>
            <rFont val="Tahoma"/>
            <family val="2"/>
          </rPr>
          <t xml:space="preserve">April 2, 2024
</t>
        </r>
        <r>
          <rPr>
            <sz val="9"/>
            <color indexed="81"/>
            <rFont val="Tahoma"/>
            <family val="2"/>
          </rPr>
          <t xml:space="preserve">Hi Peter, please see below request to change Hannah's intent to 14AA Guelph. 
Thank you,
Satinder 
</t>
        </r>
      </text>
    </comment>
    <comment ref="O113" authorId="1" shapeId="0" xr:uid="{411A5BEE-6EEB-482D-B43D-4842D550B68B}">
      <text>
        <r>
          <rPr>
            <sz val="9"/>
            <color indexed="81"/>
            <rFont val="Tahoma"/>
            <family val="2"/>
          </rPr>
          <t>2024-2025 - Guelph U16A
2023-2024 - Guelph U14A
2022-2023 - Guelph U12
2021-2022 - Guelph U12A
2020-2021 - Covid Gap in Play
2019-2020 - Guelph U10</t>
        </r>
      </text>
    </comment>
    <comment ref="T113" authorId="2" shapeId="0" xr:uid="{0F5E1D8D-BC6D-45C9-A3E9-1E275AAACC25}">
      <text>
        <r>
          <rPr>
            <b/>
            <sz val="9"/>
            <color indexed="81"/>
            <rFont val="Tahoma"/>
            <family val="2"/>
          </rPr>
          <t xml:space="preserve">April 17, 2024
</t>
        </r>
        <r>
          <rPr>
            <sz val="9"/>
            <color indexed="81"/>
            <rFont val="Tahoma"/>
            <family val="2"/>
          </rPr>
          <t xml:space="preserve">Attended the Kitchener U16AA tryout
</t>
        </r>
      </text>
    </comment>
    <comment ref="X113" authorId="1" shapeId="0" xr:uid="{B4D848FB-1F47-4B36-AA65-8379EB356496}">
      <text>
        <r>
          <rPr>
            <sz val="9"/>
            <color indexed="81"/>
            <rFont val="Tahoma"/>
            <family val="2"/>
          </rPr>
          <t xml:space="preserve">2023-2024 - Guelph U19A
2024-2025 - Kitchener U19AA
2022-2023 - Kitchener U16AA
2021-2022 - Guelph U19A
2020-2021 - Covid Gap in Play
2019-2020 - Guelpn U14A
</t>
        </r>
      </text>
    </comment>
    <comment ref="F114" authorId="1" shapeId="0" xr:uid="{A0D2CF8E-8299-4F00-B96D-D943B70F7CC8}">
      <text>
        <r>
          <rPr>
            <sz val="9"/>
            <color indexed="81"/>
            <rFont val="Tahoma"/>
            <family val="2"/>
          </rPr>
          <t>2023-2024 - Guelph U14A
2022-2023 - Guelph U12A
2021-2022 - Guelph U12
2020-2021 - Covid Gap in Play
2019-2020 - Guelph U10</t>
        </r>
      </text>
    </comment>
    <comment ref="O114" authorId="1" shapeId="0" xr:uid="{7D83FB5A-E050-4A3E-8306-31338FC6328C}">
      <text>
        <r>
          <rPr>
            <sz val="9"/>
            <color indexed="81"/>
            <rFont val="Tahoma"/>
            <family val="2"/>
          </rPr>
          <t>2024-2025 - Guelph U16A
2023-2024 - Guelph U14A
2021-2022 - Guelph U12
2020-2021 - Covid Gap in Play
2019-2020 - Guelph U10</t>
        </r>
      </text>
    </comment>
    <comment ref="X114" authorId="1" shapeId="0" xr:uid="{2B1549BF-AEB1-490C-88B7-D0F961400531}">
      <text>
        <r>
          <rPr>
            <sz val="9"/>
            <color indexed="81"/>
            <rFont val="Tahoma"/>
            <family val="2"/>
          </rPr>
          <t xml:space="preserve">2024-2025 - Guelph U19A
2023-2024 - Guelph U16A
2022-2023 - Guelph U16A
2021-2022 - Guelph U14A
2020-2021 - Covid Gap in Play
2019-2020 - Guelph U12A
</t>
        </r>
      </text>
    </comment>
    <comment ref="AC114" authorId="2" shapeId="0" xr:uid="{0F334A7F-2D71-42E1-8F52-4FFE1428C1C1}">
      <text>
        <r>
          <rPr>
            <sz val="9"/>
            <color indexed="81"/>
            <rFont val="Tahoma"/>
            <family val="2"/>
          </rPr>
          <t>Would like to tryout for U19AA</t>
        </r>
      </text>
    </comment>
    <comment ref="F115" authorId="2" shapeId="0" xr:uid="{1F8D95CA-BE75-40FD-BFB2-AD2F22A2FD8D}">
      <text>
        <r>
          <rPr>
            <sz val="9"/>
            <color indexed="81"/>
            <rFont val="Tahoma"/>
            <family val="2"/>
          </rPr>
          <t>2023-2024 - Guelph U12</t>
        </r>
      </text>
    </comment>
    <comment ref="K115" authorId="2" shapeId="0" xr:uid="{FEDB7412-3682-4040-9B2E-0A14F49AC7B5}">
      <text>
        <r>
          <rPr>
            <b/>
            <sz val="9"/>
            <color indexed="81"/>
            <rFont val="Tahoma"/>
            <family val="2"/>
          </rPr>
          <t>March 27, 2024</t>
        </r>
        <r>
          <rPr>
            <sz val="9"/>
            <color indexed="81"/>
            <rFont val="Tahoma"/>
            <family val="2"/>
          </rPr>
          <t xml:space="preserve">
Hello, I wanted to confirm that my daughter Lilian Johnston is signed up for the right tryout.  She would like to tryout for U14AA
Thanks
</t>
        </r>
      </text>
    </comment>
    <comment ref="O115" authorId="1" shapeId="0" xr:uid="{62736FF6-B37C-48CE-B3E2-AED17AEE1488}">
      <text>
        <r>
          <rPr>
            <sz val="9"/>
            <color indexed="81"/>
            <rFont val="Tahoma"/>
            <family val="2"/>
          </rPr>
          <t>2024-2025 - Guelph U16A
2023-2024 - Guelph U16A
2022-2023 - Guelph U14A
2021-2022 - Guelph U14A
2020-2021 - Covid Gap in Play
2019-2020 - Guelph U12A
2018-2019 - Elora Fergus U10</t>
        </r>
      </text>
    </comment>
    <comment ref="X115" authorId="1" shapeId="0" xr:uid="{8BF67A51-46D6-46FB-A443-C018333D05F0}">
      <text>
        <r>
          <rPr>
            <sz val="9"/>
            <color indexed="81"/>
            <rFont val="Tahoma"/>
            <family val="2"/>
          </rPr>
          <t>2024-2025 - Kitchener U19AA
2023-2024 - Waterloo U19AA
2022-2023 - Kitchener U16AA
2021-2022 - Guelph U19A
2020-2021 - Covid Gap in Play
2019-2020 - Guelpn U14A</t>
        </r>
      </text>
    </comment>
    <comment ref="F116" authorId="1" shapeId="0" xr:uid="{C4CF349E-6A1E-48C6-B9F8-B2E9DE111B6F}">
      <text>
        <r>
          <rPr>
            <sz val="9"/>
            <color indexed="81"/>
            <rFont val="Tahoma"/>
            <family val="2"/>
          </rPr>
          <t>2024-2025 - Guelph U14AA
2023-2024 - Guelph U12A
2022-2023 - Guelpn U12A
2021-2022 - Guelph U12
2020-2021 - Covid Gap in Play
2019-2020 - Guelph U10</t>
        </r>
      </text>
    </comment>
    <comment ref="O116" authorId="1" shapeId="0" xr:uid="{46409A0B-DD9D-469B-ADB1-A837C36501AC}">
      <text>
        <r>
          <rPr>
            <sz val="9"/>
            <color indexed="81"/>
            <rFont val="Tahoma"/>
            <family val="2"/>
          </rPr>
          <t>2024-2025 - Guelph U16A
2023-2024 - Guelph U14A
2022-2023 - Guelph U14A
2021-2022 - Guelph U12A
2020-2021 - Covid Gap in Play
2019-2020 - U10</t>
        </r>
      </text>
    </comment>
    <comment ref="X116" authorId="1" shapeId="0" xr:uid="{A012945E-91A5-45E5-97AD-EFE94FDB4F7E}">
      <text>
        <r>
          <rPr>
            <sz val="9"/>
            <color indexed="81"/>
            <rFont val="Tahoma"/>
            <family val="2"/>
          </rPr>
          <t>2023-2024 - Kitchener U19
2022-2023 - Kitchener U16
2021-2022 - Guelph U16
2020-2021 - Covid Gap in Play
2019-2020 - Guelph U14</t>
        </r>
      </text>
    </comment>
    <comment ref="F117" authorId="1" shapeId="0" xr:uid="{8934A2CF-52EF-4619-A6BA-315D78205342}">
      <text>
        <r>
          <rPr>
            <sz val="9"/>
            <color indexed="81"/>
            <rFont val="Tahoma"/>
            <family val="2"/>
          </rPr>
          <t>2024-2025 - Guelph U14AA
2023-2024 - Guelph U14A
2022-2023 - Guelph U12A
2021-2022 - Guelph U12
2020-2021 - Covid Gap in Play
2019-2020 - Guelph U10</t>
        </r>
      </text>
    </comment>
    <comment ref="K117" authorId="2" shapeId="0" xr:uid="{94B3DC03-6FA8-42D4-B047-0E45809B9D3F}">
      <text>
        <r>
          <rPr>
            <b/>
            <sz val="9"/>
            <color indexed="81"/>
            <rFont val="Tahoma"/>
            <family val="2"/>
          </rPr>
          <t>April 2, 2024</t>
        </r>
        <r>
          <rPr>
            <sz val="9"/>
            <color indexed="81"/>
            <rFont val="Tahoma"/>
            <family val="2"/>
          </rPr>
          <t xml:space="preserve">
Good afternoon,
We registered Maiya for the u14A tryouts but we would like her to be moved to the u14AA tryouts please. 
We were told this was not an issue but she is not showing up on the u14AA list as far as we are aware. 
I appreciate your help and look forward to hearing from you. 
Ashleigh Leon
</t>
        </r>
      </text>
    </comment>
    <comment ref="O117" authorId="1" shapeId="0" xr:uid="{8924E8E7-2DFD-4270-A7FB-8B7644D6E685}">
      <text>
        <r>
          <rPr>
            <sz val="9"/>
            <color indexed="81"/>
            <rFont val="Tahoma"/>
            <family val="2"/>
          </rPr>
          <t>2024-2025 - Guelph U16A
2023-2024 - Guelph U16A
2022-2023 - Guelph U14A
2021-2022 - Guelph U14A
2020-2021 - Covid Gap in Play
2019-2020 - Guelph U12</t>
        </r>
      </text>
    </comment>
    <comment ref="X117" authorId="1" shapeId="0" xr:uid="{04B2DB88-A48C-4845-A39D-CD3834C4C822}">
      <text>
        <r>
          <rPr>
            <sz val="9"/>
            <color indexed="81"/>
            <rFont val="Tahoma"/>
            <family val="2"/>
          </rPr>
          <t xml:space="preserve">2023-2024 - Out of Region U19AA
2022-2023 - Guelph U19A
2021-2022 - Kitchener U16AA
2020-2021 - Covid Gap in Play
2019-2020 - Waterloo U14AA
2018-2019 - </t>
        </r>
      </text>
    </comment>
    <comment ref="F118" authorId="2" shapeId="0" xr:uid="{4D3E9A23-DDA1-4EE4-ABA4-69E4A2D0F682}">
      <text>
        <r>
          <rPr>
            <sz val="9"/>
            <color indexed="81"/>
            <rFont val="Tahoma"/>
            <family val="2"/>
          </rPr>
          <t>2023-2024 - Guelph U12</t>
        </r>
      </text>
    </comment>
    <comment ref="O118" authorId="2" shapeId="0" xr:uid="{3ABFBD39-16DA-4A39-BA35-9814D61B2F49}">
      <text>
        <r>
          <rPr>
            <sz val="9"/>
            <color indexed="81"/>
            <rFont val="Tahoma"/>
            <family val="2"/>
          </rPr>
          <t>2024-2025 - Guelph U16A
2023-2024 - Guelph U16
2022-2023 - Guelph U14
2021-2022 - 
2020-2021 - Covid Gap in Play</t>
        </r>
      </text>
    </comment>
    <comment ref="T118" authorId="2" shapeId="0" xr:uid="{BDA78AEE-57E5-4F28-B7DE-976C546CF62E}">
      <text>
        <r>
          <rPr>
            <b/>
            <sz val="9"/>
            <color indexed="81"/>
            <rFont val="Tahoma"/>
            <family val="2"/>
          </rPr>
          <t xml:space="preserve">April 17, 2024
</t>
        </r>
        <r>
          <rPr>
            <sz val="9"/>
            <color indexed="81"/>
            <rFont val="Tahoma"/>
            <family val="2"/>
          </rPr>
          <t xml:space="preserve">Attended the Kitchener U16AA tryout
</t>
        </r>
      </text>
    </comment>
    <comment ref="F119" authorId="1" shapeId="0" xr:uid="{E540ECA0-D841-412B-96B5-A9719123652B}">
      <text>
        <r>
          <rPr>
            <sz val="9"/>
            <color indexed="81"/>
            <rFont val="Tahoma"/>
            <family val="2"/>
          </rPr>
          <t>2023-2024 - Guelph U12
2022-2023 - Guelph U12
2021-2022 - Guelph Fun 3
2020-2021 - Covid Gap in Play</t>
        </r>
      </text>
    </comment>
    <comment ref="K119" authorId="2" shapeId="0" xr:uid="{8ACF2A93-FE4C-4FF6-B373-ED929ECC00EB}">
      <text>
        <r>
          <rPr>
            <b/>
            <sz val="9"/>
            <color indexed="81"/>
            <rFont val="Tahoma"/>
            <family val="2"/>
          </rPr>
          <t>April 2, 2024</t>
        </r>
        <r>
          <rPr>
            <sz val="9"/>
            <color indexed="81"/>
            <rFont val="Tahoma"/>
            <family val="2"/>
          </rPr>
          <t xml:space="preserve">
Hi Peter, kindly add Kaylee Mohammed for Guelph 14AA as well.  
Thanks, Satinder 
</t>
        </r>
      </text>
    </comment>
    <comment ref="O119" authorId="1" shapeId="0" xr:uid="{634CC3E7-3D4C-4E26-960B-79A095E14D15}">
      <text>
        <r>
          <rPr>
            <sz val="9"/>
            <color indexed="81"/>
            <rFont val="Tahoma"/>
            <family val="2"/>
          </rPr>
          <t>2024-2025 - Kitchener U16AA
2023-2024 - Kitchener U16AA
2022-2023 - Kitchener U14AA
2021-2022 - Guelph U14A
2020-2021 - Covid Gap in Play
2019-2020 - Guelph U12A</t>
        </r>
      </text>
    </comment>
    <comment ref="F120" authorId="1" shapeId="0" xr:uid="{F1C37AFC-17EA-441A-AD4A-C756F6D53151}">
      <text>
        <r>
          <rPr>
            <sz val="9"/>
            <color indexed="81"/>
            <rFont val="Tahoma"/>
            <family val="2"/>
          </rPr>
          <t>2024-2025 - Guelph U14AA
2023-2024 - Guelph U14A
2022-2023 - Guelph U12A
2021-2022 - Guelph U12A
2020-2021 - Covid Gap in Play</t>
        </r>
      </text>
    </comment>
    <comment ref="O120" authorId="1" shapeId="0" xr:uid="{26BFD77A-A645-4480-B996-21FE904D827C}">
      <text>
        <r>
          <rPr>
            <sz val="9"/>
            <color indexed="81"/>
            <rFont val="Tahoma"/>
            <family val="2"/>
          </rPr>
          <t>2024-2025 - Guelph U16A
2023-2024 - Guelph U14A
2022-2023 - Guelph U14A
2021-2022 - Guelph U12A
2020-2021 - Covid Gap in Play
2019-2020 - Guelph U10</t>
        </r>
      </text>
    </comment>
    <comment ref="T120" authorId="2" shapeId="0" xr:uid="{C7E68385-DD03-40CA-AAB5-2E3D794BB108}">
      <text>
        <r>
          <rPr>
            <b/>
            <sz val="9"/>
            <color indexed="81"/>
            <rFont val="Tahoma"/>
            <family val="2"/>
          </rPr>
          <t xml:space="preserve">April 17, 2024
</t>
        </r>
        <r>
          <rPr>
            <sz val="9"/>
            <color indexed="81"/>
            <rFont val="Tahoma"/>
            <family val="2"/>
          </rPr>
          <t xml:space="preserve">Attended the Kitchener U16AA tryout
</t>
        </r>
      </text>
    </comment>
    <comment ref="F121" authorId="1" shapeId="0" xr:uid="{6F4527EC-40C1-4B5C-9E81-271CDCA88AA0}">
      <text>
        <r>
          <rPr>
            <sz val="9"/>
            <color indexed="81"/>
            <rFont val="Tahoma"/>
            <family val="2"/>
          </rPr>
          <t xml:space="preserve">2023-2024 - Guelph U12A
2021-2022 - 
2020-2021 - Covid Gap in Play
2019-2020 - </t>
        </r>
      </text>
    </comment>
    <comment ref="O121" authorId="1" shapeId="0" xr:uid="{214D51FB-33B3-446D-847B-A6EB2E091A14}">
      <text>
        <r>
          <rPr>
            <sz val="9"/>
            <color indexed="81"/>
            <rFont val="Tahoma"/>
            <family val="2"/>
          </rPr>
          <t>2024-2025 - Guelph U16A
2023-2024 - Guelph U16A
2022-2023 - Guelph U14A
2021-2022 - Guelph U14A
2020-2021 - Covid Gap in Play
2019-2020 - Guelph U12A</t>
        </r>
      </text>
    </comment>
    <comment ref="F122" authorId="1" shapeId="0" xr:uid="{ECD8E139-9A5B-462D-A074-91DBA50FD1C7}">
      <text>
        <r>
          <rPr>
            <sz val="9"/>
            <color indexed="81"/>
            <rFont val="Tahoma"/>
            <family val="2"/>
          </rPr>
          <t>2024-2025 - Guelph U14A
2023-2024 - Guelph U14A
2022-2023 - Guelph U12A
2021-2022 - Guelph U12A
2020-2021 - Covid Gap in Play</t>
        </r>
      </text>
    </comment>
    <comment ref="O122" authorId="1" shapeId="0" xr:uid="{D1230A7B-8CA6-48E7-9D49-D76EDF02C330}">
      <text>
        <r>
          <rPr>
            <sz val="9"/>
            <color indexed="81"/>
            <rFont val="Tahoma"/>
            <family val="2"/>
          </rPr>
          <t>2023-2024 - Guelph/Elora Fergus U16
2022-2023 - Guelph U16
2021-2022 - Guelph U16
2020-2021 - Covid Gap in Play
2019-2020 - Guelph U12</t>
        </r>
      </text>
    </comment>
    <comment ref="T122" authorId="2" shapeId="0" xr:uid="{FCE7B6C5-A262-42EC-B129-62B63E244117}">
      <text>
        <r>
          <rPr>
            <b/>
            <sz val="9"/>
            <color indexed="81"/>
            <rFont val="Tahoma"/>
            <family val="2"/>
          </rPr>
          <t>March 23, 2024</t>
        </r>
        <r>
          <rPr>
            <sz val="9"/>
            <color indexed="81"/>
            <rFont val="Tahoma"/>
            <family val="2"/>
          </rPr>
          <t xml:space="preserve">
Hello Peter,
I am hoping that I might be able to put in a late application for two players for 16A tryouts in Guelph. This has been a rough year for my family (death in the family) and we totally missed the deadline. I have discussed it with the GRA President (cc'd) and mentioned that we regretted not submitting.
The players are Ffion Anthony and Mavis Whitehead, currently on the 16B EFTA/GRA combined team.
Thanks in advance for considering.
Jennifer Hundleby-Anthony
</t>
        </r>
      </text>
    </comment>
    <comment ref="F123" authorId="1" shapeId="0" xr:uid="{DB270E88-2AC3-4660-BE10-726C9500F785}">
      <text>
        <r>
          <rPr>
            <sz val="9"/>
            <color indexed="81"/>
            <rFont val="Tahoma"/>
            <family val="2"/>
          </rPr>
          <t>2024-2025 - Guelph U14A
2023-2024 - Guelph U12A
2022-2023 - Guelph U12A
2021-2022 - Guelph Fun 3
2020-2021 - Covid Gap in Play</t>
        </r>
      </text>
    </comment>
    <comment ref="O123" authorId="1" shapeId="0" xr:uid="{2DC650D5-C2CE-47C3-A057-2DED727F04C8}">
      <text>
        <r>
          <rPr>
            <sz val="9"/>
            <color indexed="81"/>
            <rFont val="Tahoma"/>
            <family val="2"/>
          </rPr>
          <t>2024-2025 - Guelph U16A
2023-2024 - Guelph U14A
2022-2023 - Guelph U14A
2021-2022 - Guelph U12A
2020-2021 - Covid Gap in Play
2019-2020 - Guelph U10</t>
        </r>
      </text>
    </comment>
    <comment ref="F124" authorId="1" shapeId="0" xr:uid="{45622384-9DC9-4388-B2BD-6B1643CA0027}">
      <text>
        <r>
          <rPr>
            <sz val="9"/>
            <color indexed="81"/>
            <rFont val="Tahoma"/>
            <family val="2"/>
          </rPr>
          <t>2024-2025 - Guelph U14A
2023-2024 - Guelph U12A
2022-2023 - Guelph U12
2021-2022 - Guelph U12
2020-2021 - Covid Gap in Play
2019-2020 - Guelph U10</t>
        </r>
      </text>
    </comment>
    <comment ref="F125" authorId="1" shapeId="0" xr:uid="{7AFA0652-D4A1-4C0B-A194-6DF26F46D2EE}">
      <text>
        <r>
          <rPr>
            <sz val="9"/>
            <color indexed="81"/>
            <rFont val="Tahoma"/>
            <family val="2"/>
          </rPr>
          <t xml:space="preserve">2024-2025 - Guelph U14A
2023-2024 - Guelph U12A
2021-2022 - Guelph Fun 3
2020-2021 - Covid Gap in Play
2019-2020 - </t>
        </r>
      </text>
    </comment>
    <comment ref="F126" authorId="1" shapeId="0" xr:uid="{F7C79656-700A-4F36-AD36-D9D85F233498}">
      <text>
        <r>
          <rPr>
            <sz val="9"/>
            <color indexed="81"/>
            <rFont val="Tahoma"/>
            <family val="2"/>
          </rPr>
          <t>2024-2025 - Guelph U14A
2023-2024 - Guelph U14A
2022-2023 - Guelph U12A
2021-2022 - Guelph U12A
2020-2021 - Covid Gap in Play
2019-2020 - Guelph U10</t>
        </r>
      </text>
    </comment>
    <comment ref="F129" authorId="1" shapeId="0" xr:uid="{277167CF-051F-4954-9209-D660FD894566}">
      <text>
        <r>
          <rPr>
            <sz val="9"/>
            <color indexed="81"/>
            <rFont val="Tahoma"/>
            <family val="2"/>
          </rPr>
          <t>2023-2024 - Hanover U12
2022-2023 - 
2021-2022 - 
2020-2021 - Covid Gap in Play</t>
        </r>
      </text>
    </comment>
    <comment ref="K129" authorId="2" shapeId="0" xr:uid="{A842FD5C-3EA5-4E23-8A4A-845260E59246}">
      <text>
        <r>
          <rPr>
            <b/>
            <sz val="9"/>
            <color indexed="81"/>
            <rFont val="Tahoma"/>
            <family val="2"/>
          </rPr>
          <t>March 30, 2024</t>
        </r>
        <r>
          <rPr>
            <sz val="9"/>
            <color indexed="81"/>
            <rFont val="Tahoma"/>
            <family val="2"/>
          </rPr>
          <t xml:space="preserve">
Good evening,
I was just informed two players from Hanover Minor Ringette (U12B) would like to be added to the "AA" player intent list.
Abigail Merpaw and Cadence Loder
Feel free to reach out if anything more is needed.
Thank you,
Danielle Watson
Hanover Minor Ringette
</t>
        </r>
      </text>
    </comment>
    <comment ref="X129" authorId="3" shapeId="0" xr:uid="{C4C66BB8-124E-41A3-8A08-2DBE9D936F71}">
      <text>
        <r>
          <rPr>
            <sz val="9"/>
            <color indexed="81"/>
            <rFont val="Tahoma"/>
            <family val="2"/>
          </rPr>
          <t>2023-2024 - Elora Fergus U19
2022-2023 - Guelph U16A
2021-2022 - Hanover U16
2020-2021 - Covid Gap in Play
2019-2020 - Hanover U14
2018-2019 - Guelph U12A
2017-2018 - Hanover U12</t>
        </r>
      </text>
    </comment>
    <comment ref="F130" authorId="1" shapeId="0" xr:uid="{F276C232-0734-4260-9985-14834F815363}">
      <text>
        <r>
          <rPr>
            <sz val="9"/>
            <color indexed="81"/>
            <rFont val="Tahoma"/>
            <family val="2"/>
          </rPr>
          <t>2024-2025 - Guelph U14A
2023-2024 - Hanover U12
2022-2023 - 
2021-2022 - 
2020-2021 - Covid Gap in Play</t>
        </r>
      </text>
    </comment>
    <comment ref="K130" authorId="2" shapeId="0" xr:uid="{FD98CB4C-FB79-4212-991D-4AEC4EA8C634}">
      <text>
        <r>
          <rPr>
            <b/>
            <sz val="9"/>
            <color indexed="81"/>
            <rFont val="Tahoma"/>
            <family val="2"/>
          </rPr>
          <t>March 30. 2024</t>
        </r>
        <r>
          <rPr>
            <sz val="9"/>
            <color indexed="81"/>
            <rFont val="Tahoma"/>
            <family val="2"/>
          </rPr>
          <t xml:space="preserve">
Good evening,
Sorry one more,  Hanover Minor Ringette (U12B) would like to be added to the "A" player intent list.
Grace McLean
Feel free to reach out if anything more is needed.
Thank you,
Danielle Watson
Hanover Minor Ringette
</t>
        </r>
      </text>
    </comment>
    <comment ref="X130" authorId="2" shapeId="0" xr:uid="{70E498EA-D986-411B-8AB8-BA55C8F07AB9}">
      <text>
        <r>
          <rPr>
            <sz val="9"/>
            <color indexed="81"/>
            <rFont val="Tahoma"/>
            <family val="2"/>
          </rPr>
          <t>2023-2024 - Elora Fergus U16</t>
        </r>
      </text>
    </comment>
    <comment ref="F131" authorId="1" shapeId="0" xr:uid="{7B51764A-5C40-4166-96FE-22FEB44D3C14}">
      <text>
        <r>
          <rPr>
            <sz val="9"/>
            <color indexed="81"/>
            <rFont val="Tahoma"/>
            <family val="2"/>
          </rPr>
          <t>2024-2025 - Guelph U14A
2023-2024 - Hanover U12
2022-2023 - 
2021-2022 - 
2020-2021 - Covid Gap in Play</t>
        </r>
      </text>
    </comment>
    <comment ref="K131" authorId="2" shapeId="0" xr:uid="{7C4631AD-0CB5-4477-9AF3-621FF621A844}">
      <text>
        <r>
          <rPr>
            <b/>
            <sz val="9"/>
            <color indexed="81"/>
            <rFont val="Tahoma"/>
            <family val="2"/>
          </rPr>
          <t>March 30, 2024</t>
        </r>
        <r>
          <rPr>
            <sz val="9"/>
            <color indexed="81"/>
            <rFont val="Tahoma"/>
            <family val="2"/>
          </rPr>
          <t xml:space="preserve">
Good evening,
I was just informed two players from Hanover Minor Ringette (U12B) would like to be added to the "AA" player intent list.
Abigail Merpaw and Cadence Loder
Feel free to reach out if anything more is needed.
Thank you,
Danielle Watson
Hanover Minor Ringette
</t>
        </r>
      </text>
    </comment>
    <comment ref="F135" authorId="1" shapeId="0" xr:uid="{E615F793-FEA1-4E32-B59D-27D3CAF41143}">
      <text>
        <r>
          <rPr>
            <sz val="9"/>
            <color indexed="81"/>
            <rFont val="Tahoma"/>
            <family val="2"/>
          </rPr>
          <t>2023-2024 - Kitchener U12
2022-2023 - 
2021-2022 - 
2020-2021 - Covid Gap in Play</t>
        </r>
      </text>
    </comment>
    <comment ref="K135" authorId="2" shapeId="0" xr:uid="{D8081617-63D8-4094-AE2D-57C2FBBAFE62}">
      <text>
        <r>
          <rPr>
            <sz val="9"/>
            <color indexed="81"/>
            <rFont val="Tahoma"/>
            <family val="2"/>
          </rPr>
          <t>Hailey has always played with her sister Savannah, Savannah is a goalie. Savannah is still u12 age for next season (they are 1 year apart) but Savannah could potentially play on the same u14 team assuming they both would make the team.</t>
        </r>
      </text>
    </comment>
    <comment ref="O135" authorId="2" shapeId="0" xr:uid="{AD608405-3127-4A99-A188-B8EC66DBDE09}">
      <text>
        <r>
          <rPr>
            <sz val="9"/>
            <color indexed="81"/>
            <rFont val="Tahoma"/>
            <family val="2"/>
          </rPr>
          <t>2023-2024 - Kitchener U16</t>
        </r>
      </text>
    </comment>
    <comment ref="T135" authorId="2" shapeId="0" xr:uid="{3E076BDF-D1F5-4D0A-8295-805C508A57C2}">
      <text>
        <r>
          <rPr>
            <sz val="9"/>
            <color indexed="81"/>
            <rFont val="Tahoma"/>
            <family val="2"/>
          </rPr>
          <t>Georgia has a two team agreement and plays for Kitchener R and Waterloo A</t>
        </r>
      </text>
    </comment>
    <comment ref="X135" authorId="3" shapeId="0" xr:uid="{F384FFA1-A281-4279-9982-D88F5C543D85}">
      <text>
        <r>
          <rPr>
            <sz val="9"/>
            <color indexed="81"/>
            <rFont val="Tahoma"/>
            <family val="2"/>
          </rPr>
          <t>2023-2024 - Kitchener U19A
2022-2023 - Kitchener U16AA
2021-2022 - Kitchener U16AA
2020-2021 - Covid Gap in Play
2019-2020 - Waterloo U14AA
2018-2019 - Waterloo U12A
2017-2018 - Waterloo U12A
2016-2017 - Woolwich U10</t>
        </r>
      </text>
    </comment>
    <comment ref="AC135" authorId="2" shapeId="0" xr:uid="{6591AD17-1A85-4E9C-B63F-1FCBFA395959}">
      <text>
        <r>
          <rPr>
            <b/>
            <sz val="9"/>
            <color indexed="81"/>
            <rFont val="Tahoma"/>
            <family val="2"/>
          </rPr>
          <t>April 7, 2024</t>
        </r>
        <r>
          <rPr>
            <sz val="9"/>
            <color indexed="81"/>
            <rFont val="Tahoma"/>
            <family val="2"/>
          </rPr>
          <t xml:space="preserve">
Hi Peter,
I had a parent reach out about their daughter not being on the intent list.  She is sure she filled out the intent for her, but doesn't see her name.
The player's name is Nora Camm.  She is a Kitchener player who would like intent to be put in under U19AA.  Her birth year is 2007 and she played Kitchener U19A this past season.
Thanks
Natalie Piggott
</t>
        </r>
      </text>
    </comment>
    <comment ref="F136" authorId="1" shapeId="0" xr:uid="{EEE01226-C907-44A3-933A-E78B3B47B1FF}">
      <text>
        <r>
          <rPr>
            <sz val="9"/>
            <color indexed="81"/>
            <rFont val="Tahoma"/>
            <family val="2"/>
          </rPr>
          <t>2023-2024 - Kitchener U12
2022-2023 - 
2021-2022 - 
2020-2021 - Covid Gap in Play</t>
        </r>
      </text>
    </comment>
    <comment ref="K136" authorId="2" shapeId="0" xr:uid="{44281378-3B6E-4253-833A-035E4B1BDE94}">
      <text>
        <r>
          <rPr>
            <sz val="9"/>
            <color indexed="81"/>
            <rFont val="Tahoma"/>
            <family val="2"/>
          </rPr>
          <t>Savannah is open to trying out for u14A as well, although she will be u12 age still, she’s a goalie.</t>
        </r>
      </text>
    </comment>
    <comment ref="O136" authorId="1" shapeId="0" xr:uid="{324C1D5D-6DC9-4A67-A8B0-81DE2E13497F}">
      <text>
        <r>
          <rPr>
            <sz val="9"/>
            <color indexed="81"/>
            <rFont val="Tahoma"/>
            <family val="2"/>
          </rPr>
          <t>2024-2025 - Kitchener U16AA
2023-2024 - Kitchener U16AA
2022-2023 - Kitchener U16AA
2021-2022 - Kitchener U14AA
2020-2021 - Covid Gap in Play
2019-2020 - Waterloo U12A</t>
        </r>
      </text>
    </comment>
    <comment ref="X136" authorId="1" shapeId="0" xr:uid="{41E49A58-31F4-4E11-A1F4-D9FAB155EADE}">
      <text>
        <r>
          <rPr>
            <sz val="9"/>
            <color indexed="81"/>
            <rFont val="Tahoma"/>
            <family val="2"/>
          </rPr>
          <t>2023-2024 - Kitchener U19A
2022-2023 - Kitchener U16AA
2021-2022 - Kitchener U16AA
2020-2021 - Covid Gap in Play
2019-2020 - Kitchener U14A</t>
        </r>
      </text>
    </comment>
    <comment ref="F137" authorId="1" shapeId="0" xr:uid="{1A35C51F-28DB-4995-8124-3351398693AE}">
      <text>
        <r>
          <rPr>
            <sz val="9"/>
            <color indexed="81"/>
            <rFont val="Tahoma"/>
            <family val="2"/>
          </rPr>
          <t>2024-2025 - Kitchener U14A
2023-2024 - Kitchener U12
2022-2023 - Kitchener U12
2021-2022 - Kitchener U12
2020-2021 - Covid Gap in Play</t>
        </r>
      </text>
    </comment>
    <comment ref="O137" authorId="1" shapeId="0" xr:uid="{D1A52B79-749A-4C7B-9141-30ED1D8A61B7}">
      <text>
        <r>
          <rPr>
            <sz val="9"/>
            <color indexed="81"/>
            <rFont val="Tahoma"/>
            <family val="2"/>
          </rPr>
          <t>2023-2024 - Kitchener U16
2022-2023 - Kitchener U14
2021-2022 - Kitchener U14
2020-2021 - Covid Gap in Play
2019-2020 - Kitchener U12</t>
        </r>
      </text>
    </comment>
    <comment ref="X137" authorId="1" shapeId="0" xr:uid="{49EF83FC-9C7C-4A3E-8239-BEF82898CAE6}">
      <text>
        <r>
          <rPr>
            <sz val="9"/>
            <color indexed="81"/>
            <rFont val="Tahoma"/>
            <family val="2"/>
          </rPr>
          <t xml:space="preserve">2024-2025 - Kitchener U19AA
2023-2024 - Waterloo U19AA
2022-2023 - Kitchener U16AA
2021-2022 - Kitchener U16AA
2020-2021 - Covid Gap in Play
2019-2020 - Kitchener U14A
</t>
        </r>
      </text>
    </comment>
    <comment ref="F138" authorId="1" shapeId="0" xr:uid="{18A2B677-13EA-498F-9E5E-C276FEF790A9}">
      <text>
        <r>
          <rPr>
            <sz val="9"/>
            <color indexed="81"/>
            <rFont val="Tahoma"/>
            <family val="2"/>
          </rPr>
          <t>2024-2025 - Kitchener U14A
2023-2024 - Kitchener U12
2022-2023 - Kitchener U12
2021-2022 - Kitchener Fun 3
2020-2021 - Covid Gap in Play</t>
        </r>
      </text>
    </comment>
    <comment ref="O138" authorId="1" shapeId="0" xr:uid="{58CFED43-0E22-4049-9199-4FCE3861BB2B}">
      <text>
        <r>
          <rPr>
            <sz val="9"/>
            <color indexed="81"/>
            <rFont val="Tahoma"/>
            <family val="2"/>
          </rPr>
          <t>2024-2025 - Kitchener U16AA
2023-2024 - Kitchener U16AA
2022-2023 - Kitchener U14AA
2021-2022 - Kitchener U14AA
2020-2021 - Covid Gap in Play
2019-2020 - Kitchener U12A</t>
        </r>
      </text>
    </comment>
    <comment ref="X138" authorId="1" shapeId="0" xr:uid="{F054C6E1-C54E-4A03-A32D-0DC43ACEF977}">
      <text>
        <r>
          <rPr>
            <sz val="9"/>
            <color indexed="81"/>
            <rFont val="Tahoma"/>
            <family val="2"/>
          </rPr>
          <t>2024-2025 - Kitchener U19AA
2023-2024 - Waterloo U19AA
2022-2023 - Kitchener U16AA
2021-2022 - Kitchener U16AA
2020-2021 - Covid Gap in Play
2019-2020 - Waterloo U14AA
2018-2019 - Kitchener U12A
2017-2018 - Kitchener U12A
2016-2017 - Kitchener U10</t>
        </r>
      </text>
    </comment>
    <comment ref="F139" authorId="1" shapeId="0" xr:uid="{81848A64-BA0C-49DA-BF4F-D49AA353D9F5}">
      <text>
        <r>
          <rPr>
            <sz val="9"/>
            <color indexed="81"/>
            <rFont val="Tahoma"/>
            <family val="2"/>
          </rPr>
          <t xml:space="preserve">2024-2025 - Kitchener U14A
2023-2024 - Kitchener U14
2022-2023 - 
2021-2022 - 
2020-2021 - Covid Gap in Play
2019-2020 - </t>
        </r>
      </text>
    </comment>
    <comment ref="K139" authorId="2" shapeId="0" xr:uid="{21D51A6C-8EEF-45F8-B55E-7B67FFEFF878}">
      <text>
        <r>
          <rPr>
            <b/>
            <sz val="9"/>
            <color indexed="81"/>
            <rFont val="Tahoma"/>
            <family val="2"/>
          </rPr>
          <t>May 21, 2024</t>
        </r>
        <r>
          <rPr>
            <sz val="9"/>
            <color indexed="81"/>
            <rFont val="Tahoma"/>
            <family val="2"/>
          </rPr>
          <t xml:space="preserve">
Showed up at Kitchener U14A Tryout.</t>
        </r>
      </text>
    </comment>
    <comment ref="O139" authorId="1" shapeId="0" xr:uid="{6FD05B0C-6897-48AC-9F96-561DA472F1D0}">
      <text>
        <r>
          <rPr>
            <sz val="9"/>
            <color indexed="81"/>
            <rFont val="Tahoma"/>
            <family val="2"/>
          </rPr>
          <t xml:space="preserve">2023-2024 - Waterloo U14A
2022-2023 - Kitchener U14
2021-2022 - 
2020-2021 - Covid Gap in Play
2019-2020 - </t>
        </r>
      </text>
    </comment>
    <comment ref="X139" authorId="1" shapeId="0" xr:uid="{E5E00DBD-740E-471E-A1E8-34B7B221A243}">
      <text>
        <r>
          <rPr>
            <sz val="9"/>
            <color indexed="81"/>
            <rFont val="Tahoma"/>
            <family val="2"/>
          </rPr>
          <t>2024-2025 - Kitchener U19AA
2023-2024 - Kitchener U19A
2022-2023 - Kitchener U16AA
2021-2022 - Kitchener U16AA
2020-2021 - Covid Gap in Play
2019-2020 - Waterloo U14AA
2018-2019 - Kitchener U12A
2017-2018 - Kitchener U12A</t>
        </r>
      </text>
    </comment>
    <comment ref="F140" authorId="2" shapeId="0" xr:uid="{38FCC702-33A1-422B-B85B-656A0D7B1C13}">
      <text>
        <r>
          <rPr>
            <sz val="9"/>
            <color indexed="81"/>
            <rFont val="Tahoma"/>
            <family val="2"/>
          </rPr>
          <t>2024-2025 - Kitchener U14A
2023-2024 - Kitchener U12</t>
        </r>
      </text>
    </comment>
    <comment ref="K140" authorId="2" shapeId="0" xr:uid="{236E276F-DE19-41B0-808D-7DEDD12DD9FC}">
      <text>
        <r>
          <rPr>
            <sz val="9"/>
            <color indexed="81"/>
            <rFont val="Tahoma"/>
            <family val="2"/>
          </rPr>
          <t>Assuming U12R = U12B</t>
        </r>
      </text>
    </comment>
    <comment ref="O140" authorId="2" shapeId="0" xr:uid="{4FF1C230-E701-4FC5-A6BA-24AF40323144}">
      <text>
        <r>
          <rPr>
            <sz val="9"/>
            <color indexed="81"/>
            <rFont val="Tahoma"/>
            <family val="2"/>
          </rPr>
          <t>2024-2025 - Waterloo U16A
2023-2024 - Kitchener U14</t>
        </r>
      </text>
    </comment>
    <comment ref="T140" authorId="2" shapeId="0" xr:uid="{CE313319-8EC4-43DE-8149-32312EC6472D}">
      <text>
        <r>
          <rPr>
            <b/>
            <sz val="9"/>
            <color indexed="81"/>
            <rFont val="Tahoma"/>
            <family val="2"/>
          </rPr>
          <t xml:space="preserve">April 17, 2024
</t>
        </r>
        <r>
          <rPr>
            <sz val="9"/>
            <color indexed="81"/>
            <rFont val="Tahoma"/>
            <family val="2"/>
          </rPr>
          <t xml:space="preserve">Attended the Kitchener U16AA tryout
</t>
        </r>
      </text>
    </comment>
    <comment ref="X140" authorId="1" shapeId="0" xr:uid="{CD5DAA8D-6A0F-4F1F-BF86-C6E4E925257B}">
      <text>
        <r>
          <rPr>
            <sz val="9"/>
            <color indexed="81"/>
            <rFont val="Tahoma"/>
            <family val="2"/>
          </rPr>
          <t xml:space="preserve">2024-2025 - Kitchener U19AA
2023-2024 - Waterloo U19AA
2022-2023 - Kitchener U16AA
2021-2022 - Kitchener U16AA
2020-2021 - Covid Gap in Play
2019-2020 - Waterloo U14AA
2018-2019 - Kitchener U12A
2017-2018 - Kitchener U12A
</t>
        </r>
      </text>
    </comment>
    <comment ref="F141" authorId="1" shapeId="0" xr:uid="{2DE55D6D-8BD4-4DDF-B3E5-40691982F007}">
      <text>
        <r>
          <rPr>
            <sz val="9"/>
            <color indexed="81"/>
            <rFont val="Tahoma"/>
            <family val="2"/>
          </rPr>
          <t>2024-2025 - Kitchener U14A
2023-2024 - Kitchener U14
2022-2023 - Kitchener U12
2021-2022 - Kitchener U12
2020-2021 - Covid Gap in Play
2019-2020 - Kitchener U10</t>
        </r>
      </text>
    </comment>
    <comment ref="O141" authorId="1" shapeId="0" xr:uid="{A9298DB2-7F3B-4C21-BBD0-7899BFB99A7B}">
      <text>
        <r>
          <rPr>
            <sz val="9"/>
            <color indexed="81"/>
            <rFont val="Tahoma"/>
            <family val="2"/>
          </rPr>
          <t xml:space="preserve">2024-2025 - Waterloo U16A
2023-2024 - Waterloo U14A
2022-2023 - Kitchener U14
2021-2022 - 
2020-2021 - Covid Gap in Play
2019-2020 - </t>
        </r>
      </text>
    </comment>
    <comment ref="T141" authorId="2" shapeId="0" xr:uid="{3C636615-F967-4672-9AC6-4D757AF26477}">
      <text>
        <r>
          <rPr>
            <sz val="9"/>
            <color indexed="81"/>
            <rFont val="Tahoma"/>
            <family val="2"/>
          </rPr>
          <t>She would prefer not to play in mixed league- but if this is the only option, she would</t>
        </r>
      </text>
    </comment>
    <comment ref="X141" authorId="1" shapeId="0" xr:uid="{99470143-6B4F-43B2-BED8-E66032CB37D5}">
      <text>
        <r>
          <rPr>
            <sz val="9"/>
            <color indexed="81"/>
            <rFont val="Tahoma"/>
            <family val="2"/>
          </rPr>
          <t>2024-2025 - Kitchener U19AA
2023-2024 - Kitchener U16AA
2022-2023 - Waterloo U16A
2021-2022 - Kitchener U14AA
2020-2021 - Covid Gap in Play
2019-2020 - Kitchener U12A</t>
        </r>
      </text>
    </comment>
    <comment ref="F142" authorId="1" shapeId="0" xr:uid="{51EE43B2-491C-47B7-8BFE-65A429B79DB3}">
      <text>
        <r>
          <rPr>
            <sz val="9"/>
            <color indexed="81"/>
            <rFont val="Tahoma"/>
            <family val="2"/>
          </rPr>
          <t>2024-2025 - Kitchener U14A
2023-2024 - Kitchener U12
2022-2023 - Kitchener U12
2021-2022 - Kitchener Fun 3
2020-2021 - Covid Gap in Play</t>
        </r>
      </text>
    </comment>
    <comment ref="O142" authorId="1" shapeId="0" xr:uid="{FC4D3A22-503F-4950-9101-95C0926E5701}">
      <text>
        <r>
          <rPr>
            <sz val="9"/>
            <color indexed="81"/>
            <rFont val="Tahoma"/>
            <family val="2"/>
          </rPr>
          <t xml:space="preserve">2024-2025 - Waterloo U16A
2023-2024 - Kitchener U16
2022-2023 - Kitchener U14
2021-2022 - Kitchener U14
2020-2021 - Covid Gap in Play
2019-2020 - </t>
        </r>
      </text>
    </comment>
    <comment ref="X142" authorId="1" shapeId="0" xr:uid="{A6C72365-5689-4CC0-9EA5-655440C46C2B}">
      <text>
        <r>
          <rPr>
            <sz val="9"/>
            <color indexed="81"/>
            <rFont val="Tahoma"/>
            <family val="2"/>
          </rPr>
          <t>2023-2024 - Out of Region U16AA
2022-2023 - Waterloo U16A
2021-2022 - Kitchener U14AA
2020-2021 - Covid Gap in Play
2019-2020 - Kitchener U12A</t>
        </r>
      </text>
    </comment>
    <comment ref="F143" authorId="1" shapeId="0" xr:uid="{FACA006D-B9D7-403A-896F-8346F1D26FCF}">
      <text>
        <r>
          <rPr>
            <sz val="9"/>
            <color indexed="81"/>
            <rFont val="Tahoma"/>
            <family val="2"/>
          </rPr>
          <t>2024-2025 - Guelph U14AA
2023-2024 - Waterloo U14A
2022-2023 - Kitchener U12A
2021-2022 - Kitchener Fun 3
2020-2021 - Covid Gap in Play</t>
        </r>
      </text>
    </comment>
    <comment ref="O143" authorId="1" shapeId="0" xr:uid="{D93505F1-EDB9-43FB-968B-EF589DA300CE}">
      <text>
        <r>
          <rPr>
            <sz val="9"/>
            <color indexed="81"/>
            <rFont val="Tahoma"/>
            <family val="2"/>
          </rPr>
          <t>2024-2025 - Waterloo U16A
2024-2025 - Kitchener U16AA
2023-2024 - Kitchener U16AA
2022-2023 - Kitchener U14AA
2021-2022 - Kitchener U14AA
2020-2021 - Covid Gap in Play
2019-2020 - Kitchener U12A</t>
        </r>
      </text>
    </comment>
    <comment ref="X143" authorId="1" shapeId="0" xr:uid="{9DDFCCE5-A9B7-4150-A8F5-9D7796BDC841}">
      <text>
        <r>
          <rPr>
            <sz val="9"/>
            <color indexed="81"/>
            <rFont val="Tahoma"/>
            <family val="2"/>
          </rPr>
          <t>2023-2024 - Waterloo U19
2022-2023 - Out of Region 
2021-2022 - Waterloo U16A
2020-2021 - Covid Gap in Play
2019-2020 - Kitchener U14A</t>
        </r>
      </text>
    </comment>
    <comment ref="F144" authorId="1" shapeId="0" xr:uid="{B4DF6EB0-CCAD-4D98-900B-01FD8EF19DEE}">
      <text>
        <r>
          <rPr>
            <sz val="9"/>
            <color indexed="81"/>
            <rFont val="Tahoma"/>
            <family val="2"/>
          </rPr>
          <t>2024-2025 - Kitchener U14A
2023-2024 - Kitchener U12
2022-2023 - Kitchener U12
2021-2022 - 
2020-2021 - Covid Gap in Play</t>
        </r>
      </text>
    </comment>
    <comment ref="K144" authorId="2" shapeId="0" xr:uid="{5126BEBA-4BAA-4439-BB3C-E22BEE2BED3C}">
      <text>
        <r>
          <rPr>
            <sz val="9"/>
            <color indexed="81"/>
            <rFont val="Tahoma"/>
            <family val="2"/>
          </rPr>
          <t>My request is that KRA is transparent about the AA/A plan for the 2024/2025 season. What are the options, what factors are they considering.</t>
        </r>
      </text>
    </comment>
    <comment ref="O144" authorId="1" shapeId="0" xr:uid="{0691629F-3CD9-475F-8318-7D13BA07106B}">
      <text>
        <r>
          <rPr>
            <sz val="9"/>
            <color indexed="81"/>
            <rFont val="Tahoma"/>
            <family val="2"/>
          </rPr>
          <t xml:space="preserve">2023-2024 - Waterloo U16A
2021-2022 - Waterloo U14
2020-2021 - Covid Gap in Play
2019-2020 - </t>
        </r>
      </text>
    </comment>
    <comment ref="X144" authorId="1" shapeId="0" xr:uid="{6BC29877-F2D5-4424-BF44-2DD289DABC4B}">
      <text>
        <r>
          <rPr>
            <sz val="9"/>
            <color indexed="81"/>
            <rFont val="Tahoma"/>
            <family val="2"/>
          </rPr>
          <t>2023-2024 - Kitchener U19A
2022-2023 - Kitchener U19A
2021-2022 - Kitchener U16AA
2020-2021 - Covid Gap in Play
2019-2020 - Kitchener U14A</t>
        </r>
      </text>
    </comment>
    <comment ref="F145" authorId="1" shapeId="0" xr:uid="{3649464E-02A9-478B-989E-29935B23A725}">
      <text>
        <r>
          <rPr>
            <sz val="9"/>
            <color indexed="81"/>
            <rFont val="Tahoma"/>
            <family val="2"/>
          </rPr>
          <t>2024-2025 - Kitchener U14A
2023-2024 - Kitchener U14
2022-2023 - Kitchener U12
2021-2022 - Kitchener U12
2020-2021 - Covid Gap in Play
2019-2020 - Kitchener U10</t>
        </r>
      </text>
    </comment>
    <comment ref="O145" authorId="1" shapeId="0" xr:uid="{4D388F07-802A-4EC6-B566-4ECABB04D2E4}">
      <text>
        <r>
          <rPr>
            <sz val="9"/>
            <color indexed="81"/>
            <rFont val="Tahoma"/>
            <family val="2"/>
          </rPr>
          <t xml:space="preserve">2024-2025 - Waterloo U16A
2023-2024 - Waterloo U16A
2021-2022 - Waterloo U14
2020-2021 - Covid Gap in Play
2019-2020 - </t>
        </r>
      </text>
    </comment>
    <comment ref="X145" authorId="1" shapeId="0" xr:uid="{EFCF2CEC-2B4F-4439-B3D3-EE4E3654EA37}">
      <text>
        <r>
          <rPr>
            <sz val="9"/>
            <color indexed="81"/>
            <rFont val="Tahoma"/>
            <family val="2"/>
          </rPr>
          <t>2024-2025 - Kitchener U19AA
2023-2024 - Kitchener U16AA
2022-2023 - Kitchener U16AA
2021-2022 - Kitchener U14AA
2020-2021 - Covid Gap in Play
2019-2020 - Kitchener U12A</t>
        </r>
      </text>
    </comment>
    <comment ref="F146" authorId="1" shapeId="0" xr:uid="{2E05EF6A-7B0F-461E-8FD8-E4E4F5B67B00}">
      <text>
        <r>
          <rPr>
            <sz val="9"/>
            <color indexed="81"/>
            <rFont val="Tahoma"/>
            <family val="2"/>
          </rPr>
          <t>2024-2025 - Kitchener U14A
2023-2024 - Kitchener U12
2022-2023 - 
2021-2022 - 
2020-2021 - Covid Gap in Play</t>
        </r>
      </text>
    </comment>
    <comment ref="O146" authorId="1" shapeId="0" xr:uid="{48FF32FB-73AC-40E4-91D2-F8C64E645255}">
      <text>
        <r>
          <rPr>
            <sz val="9"/>
            <color indexed="81"/>
            <rFont val="Tahoma"/>
            <family val="2"/>
          </rPr>
          <t>2024-2025 - Kitchener U16AA
2023-2024 - Kitchener U16AA
2022-2023 - Kitchener U14AA
2021-2022 - Kitchener U14AA
2020-2021 - Covid Gap in Play
2019-2020 - Kitchener U12A</t>
        </r>
      </text>
    </comment>
    <comment ref="X146" authorId="1" shapeId="0" xr:uid="{443C224A-1FC4-4A69-B22B-AE9A8A6DAC90}">
      <text>
        <r>
          <rPr>
            <sz val="9"/>
            <color indexed="81"/>
            <rFont val="Tahoma"/>
            <family val="2"/>
          </rPr>
          <t>2023-2024 - Kitchener U19A
2022-2023 - Kitchener U19A
2021-2022 - Waterloo U16A
2020-2021 - Covid Gap in Play
2019-2020 - Kitchener U14A</t>
        </r>
      </text>
    </comment>
    <comment ref="F147" authorId="1" shapeId="0" xr:uid="{DCD71600-095E-4FA3-823E-6A1CD5DB40BA}">
      <text>
        <r>
          <rPr>
            <sz val="9"/>
            <color indexed="81"/>
            <rFont val="Tahoma"/>
            <family val="2"/>
          </rPr>
          <t>2024-2025 - Guelph U14AA
2023-2024 - Kitchener U14AA
2022-2023 - Waterloo U12A
2021-2022 - Kitchener U12
2020-2021 - Covid Gap in Play</t>
        </r>
      </text>
    </comment>
    <comment ref="O147" authorId="1" shapeId="0" xr:uid="{66E24842-A6B5-4C9C-9D5C-D3633F9BB147}">
      <text>
        <r>
          <rPr>
            <sz val="9"/>
            <color indexed="81"/>
            <rFont val="Tahoma"/>
            <family val="2"/>
          </rPr>
          <t>2024-2025 - Kitchener U16AA
2023-2024 - Kitchener U16AA
2022-2023 - Kitchener U14AA
2021-2022 - Kitchener U14AA
2020-2021 - Covid Gap in Play
2019-2020 - Kitchener U12A</t>
        </r>
      </text>
    </comment>
    <comment ref="X147" authorId="1" shapeId="0" xr:uid="{F923C463-72D3-4670-B06B-3D45B64AC40B}">
      <text>
        <r>
          <rPr>
            <sz val="9"/>
            <color indexed="81"/>
            <rFont val="Tahoma"/>
            <family val="2"/>
          </rPr>
          <t>2024-2025 - Kitchener U19AA
2023-2024 - Kitchener U16AA
2022-2023 - Kitchener U16AA
2021-2022 - Kitchener U14AA
2020-2021 - Covid Gap in Play
2019-2020 - Kitchener U14A</t>
        </r>
      </text>
    </comment>
    <comment ref="F148" authorId="1" shapeId="0" xr:uid="{8FF9B546-019D-4522-946E-336A592C8C88}">
      <text>
        <r>
          <rPr>
            <sz val="9"/>
            <color indexed="81"/>
            <rFont val="Tahoma"/>
            <family val="2"/>
          </rPr>
          <t>2024-2025 - Guelph U14AA
2023-2024 - Waterloo U14A
2022-2023 - Kitchener U12A
2021-2022 - Kitchener U12
2020-2021 - Covid Gap in Play</t>
        </r>
      </text>
    </comment>
    <comment ref="O148" authorId="1" shapeId="0" xr:uid="{53F4989A-75A3-44A5-9238-01773220878B}">
      <text>
        <r>
          <rPr>
            <sz val="9"/>
            <color indexed="81"/>
            <rFont val="Tahoma"/>
            <family val="2"/>
          </rPr>
          <t>2023-2024 - Waterloo U16A
2022-2023 - Waterloo U14A
2021-2022 - Kitchener U14AA
2020-2021 - Covid Gap in Play
2019-2020 - Kitchener U12A</t>
        </r>
      </text>
    </comment>
    <comment ref="X148" authorId="1" shapeId="0" xr:uid="{02E5136F-41F4-43D9-AE6E-53DE6E055901}">
      <text>
        <r>
          <rPr>
            <sz val="9"/>
            <color indexed="81"/>
            <rFont val="Tahoma"/>
            <family val="2"/>
          </rPr>
          <t>2024-2025 - Kitchener U19AA
2023-2024 - Kitchener U16AA
2022-2023 - Kitchener U16AA
2021-2022 - Kitchener U14AA
2020-2021 - Covid Gap in Play
2019-2020 - Kitchener U12A</t>
        </r>
      </text>
    </comment>
    <comment ref="F149" authorId="1" shapeId="0" xr:uid="{6D47EBC8-B228-443D-896C-F6A782EB4F82}">
      <text>
        <r>
          <rPr>
            <sz val="9"/>
            <color indexed="81"/>
            <rFont val="Tahoma"/>
            <family val="2"/>
          </rPr>
          <t>2024-2025 - Guelph U14AA
2023-2024 - Kitchener U14AA
2022-2023 - Waterloo U14A
2021-2022 - Waterloo U12A
2020-2021 - Covid Gap in Play
2019-2020 - Kitchener U10</t>
        </r>
      </text>
    </comment>
    <comment ref="O149" authorId="1" shapeId="0" xr:uid="{0799F23E-ACAC-43F7-91FF-BC54D6C7DE06}">
      <text>
        <r>
          <rPr>
            <sz val="9"/>
            <color indexed="81"/>
            <rFont val="Tahoma"/>
            <family val="2"/>
          </rPr>
          <t>2024-2025 - Kitchener U16AA
2023-2024 - Kitchener U16AA
2022-2023 - Kitchener U14AA
2021-2022 - Kitchener U14AA
2020-2021 - Covid Gap in Play
2019-2020 - Kitchener U12A</t>
        </r>
      </text>
    </comment>
    <comment ref="X149" authorId="1" shapeId="0" xr:uid="{283873D5-A5DC-4091-B82C-5E221879D666}">
      <text>
        <r>
          <rPr>
            <sz val="9"/>
            <color indexed="81"/>
            <rFont val="Tahoma"/>
            <family val="2"/>
          </rPr>
          <t>2023-2024 - Kitchener U19A
2022-2023 - Kitchener U19A
2021-2022 - Waterloo U16A
2020-2021 - Covid Gap in Play
2019-2020 - Kitchener U14A</t>
        </r>
      </text>
    </comment>
    <comment ref="F150" authorId="1" shapeId="0" xr:uid="{2D5A8056-1F5A-4AC6-AA30-BE049B21DAD2}">
      <text>
        <r>
          <rPr>
            <sz val="9"/>
            <color indexed="81"/>
            <rFont val="Tahoma"/>
            <family val="2"/>
          </rPr>
          <t>2024-2025 - Kitchener U14A
2023-2024 - Kitchener U14AA
2022-2023 - Waterloo U12A
2021-2022 - Waterloo U12A
2020-2021 - Covid Gap in Play
2019-2020 - Kitchener U10</t>
        </r>
      </text>
    </comment>
    <comment ref="O150" authorId="1" shapeId="0" xr:uid="{5D866EB9-AF9A-4FA1-B2AD-48DA00D90C34}">
      <text>
        <r>
          <rPr>
            <sz val="9"/>
            <color indexed="81"/>
            <rFont val="Tahoma"/>
            <family val="2"/>
          </rPr>
          <t xml:space="preserve">2023-2024 - Kitchener U16
2022-2023 - Kitchener U14
2021-2022 - 
2020-2021 - Covid Gap in Play
2019-2020 - </t>
        </r>
      </text>
    </comment>
    <comment ref="X150" authorId="1" shapeId="0" xr:uid="{A1D038FB-27C2-44DE-A243-0B3551BBC102}">
      <text>
        <r>
          <rPr>
            <sz val="9"/>
            <color indexed="81"/>
            <rFont val="Tahoma"/>
            <family val="2"/>
          </rPr>
          <t>2024-2025 - Waterloo U19A
2023-2024 - Waterloo U16A
2022-2023 - Waterloo U16A
2021-2022 - Kitchener U14AA
2020-2021 - Covid Gap in Play
2019-2020 - Kitchener U12A</t>
        </r>
      </text>
    </comment>
    <comment ref="F151" authorId="1" shapeId="0" xr:uid="{B1F1F316-D61D-471E-AC35-51E33431B410}">
      <text>
        <r>
          <rPr>
            <sz val="9"/>
            <color indexed="81"/>
            <rFont val="Tahoma"/>
            <family val="2"/>
          </rPr>
          <t>2024-2025 - Kitchener U14A
2023-2024 - Waterloo U14A
2022-2023 - Waterloo U12A
2021-2022 - Kitchener U12
2020-2021 - Covid Gap in Play
2019-2020 - Kitchener U10</t>
        </r>
      </text>
    </comment>
    <comment ref="O151" authorId="1" shapeId="0" xr:uid="{8000B58C-F02F-4A60-B556-174540CDF4DA}">
      <text>
        <r>
          <rPr>
            <sz val="9"/>
            <color indexed="81"/>
            <rFont val="Tahoma"/>
            <family val="2"/>
          </rPr>
          <t xml:space="preserve">2024-2025 - Kitchener U16AA
2023-2024 - Kitchener U16AA
2022-2023 - Kitchener U16AA
2021-2022 - Kitchener U14
2020-2021 - Covid Gap in Play
2019-2020 - </t>
        </r>
      </text>
    </comment>
    <comment ref="X151" authorId="1" shapeId="0" xr:uid="{251B49B2-6F3C-40CE-B49E-A8215AEF4B13}">
      <text>
        <r>
          <rPr>
            <sz val="9"/>
            <color indexed="81"/>
            <rFont val="Tahoma"/>
            <family val="2"/>
          </rPr>
          <t>2023-2024 - Out of Region U19A
2022-2023 - Waterloo U16A
2021-2022 - Waterloo U16A
2020-2021 - Covid Gap in Play
2019-2020 - Kitchener U14A</t>
        </r>
      </text>
    </comment>
    <comment ref="F152" authorId="1" shapeId="0" xr:uid="{C79EFCB4-69F7-4BC2-8957-3809532A4151}">
      <text>
        <r>
          <rPr>
            <sz val="9"/>
            <color indexed="81"/>
            <rFont val="Tahoma"/>
            <family val="2"/>
          </rPr>
          <t>2024-2025 - Kitchener U14A
2023-2024 - Waterloo U14A
2022-2023 - Kitchener U12A
2021-2022 - Kitchener U12
2020-2021 - Covid Gap in Play
2019-2020 - Kitchener U10</t>
        </r>
      </text>
    </comment>
    <comment ref="K152" authorId="2" shapeId="0" xr:uid="{EB8E5C67-1CC1-4688-8CAB-F0BD2C35DCA6}">
      <text>
        <r>
          <rPr>
            <sz val="9"/>
            <color indexed="81"/>
            <rFont val="Tahoma"/>
            <family val="2"/>
          </rPr>
          <t xml:space="preserve">Anna intends to try out for both U14AA and U14A. She would be willing and able to play in Kitchener or in Waterloo.
</t>
        </r>
        <r>
          <rPr>
            <b/>
            <sz val="9"/>
            <color indexed="81"/>
            <rFont val="Tahoma"/>
            <family val="2"/>
          </rPr>
          <t>March 27, 2024</t>
        </r>
        <r>
          <rPr>
            <sz val="9"/>
            <color indexed="81"/>
            <rFont val="Tahoma"/>
            <family val="2"/>
          </rPr>
          <t xml:space="preserve">
We’re also sorry hear to that Waterloo won’t be hosting either of the U14 teams next year, as my daughter Anna Whitzman has really enjoyed playing for the Wildfire this year (U14A) and the year before (U12A).
I believe we have already expressed her intent to try out for U14A and U14AA for the upcoming year, via the KRA, which is our home association.
But in light of today’s news about hosting associations, she’d also like to try out for the U16A.
Is that still possible? Can her add name be added to that list?
Thanks very much,
Jon Whitzman
</t>
        </r>
      </text>
    </comment>
    <comment ref="O152" authorId="1" shapeId="0" xr:uid="{19B4B174-512C-4382-9535-F57C5838AB7C}">
      <text>
        <r>
          <rPr>
            <sz val="9"/>
            <color indexed="81"/>
            <rFont val="Tahoma"/>
            <family val="2"/>
          </rPr>
          <t>2024-2025 - Kitchener U16AA
2023-2024 - Kitchener U16AA
2022-2023 - Kitchener U14AA
2021-2022 - Kitchener U14AA
2020-2021 - Covid Gap in Play
2019-2020 - Mitchell U12A</t>
        </r>
      </text>
    </comment>
    <comment ref="X152" authorId="1" shapeId="0" xr:uid="{9FFABFF4-45D7-475F-9CA8-C9133C55B827}">
      <text>
        <r>
          <rPr>
            <sz val="9"/>
            <color indexed="81"/>
            <rFont val="Tahoma"/>
            <family val="2"/>
          </rPr>
          <t>2024-2025 - Guelph U19A
2023-2024 - Guelph U16A
2022-2023 - Guelph U16A
2021-2022 - Waterloo U14A
2020-2021 - Covid Gap in Play
2019-2020 - Waterloo U12A
2018-2019 - Kitchener U12</t>
        </r>
      </text>
    </comment>
    <comment ref="AC152" authorId="2" shapeId="0" xr:uid="{463B6CC7-1745-4B86-AE84-61AF18F6C4BD}">
      <text>
        <r>
          <rPr>
            <sz val="9"/>
            <color indexed="81"/>
            <rFont val="Tahoma"/>
            <family val="2"/>
          </rPr>
          <t>played in Guelph past 2 seasons consecutively (2022/2023 and 2023/2024)</t>
        </r>
      </text>
    </comment>
    <comment ref="F153" authorId="1" shapeId="0" xr:uid="{49F39C15-43A0-4340-A8E8-7C3308471655}">
      <text>
        <r>
          <rPr>
            <sz val="9"/>
            <color indexed="81"/>
            <rFont val="Tahoma"/>
            <family val="2"/>
          </rPr>
          <t>2024-2025 - Kitchener U14A
2023-2024 - Kitchener U12
2022-2023 - Kitchener U12
2021-2022 - Kitchener Fun 3
2020-2021 - Covid Gap in Play</t>
        </r>
      </text>
    </comment>
    <comment ref="O153" authorId="1" shapeId="0" xr:uid="{89819C4E-2F25-4DD7-B966-799C130EED9A}">
      <text>
        <r>
          <rPr>
            <sz val="9"/>
            <color indexed="81"/>
            <rFont val="Tahoma"/>
            <family val="2"/>
          </rPr>
          <t>2023-2024 - Waterloo U14A
2022-2023 - Kitchener U12A
2021-2022 - Kitchener U12
2020-2021 - Covid Gap in Play
2019-2020 - Kitchener U10</t>
        </r>
      </text>
    </comment>
    <comment ref="T153" authorId="2" shapeId="0" xr:uid="{9A0F3F4D-74D7-4ED0-8829-436B6E09AB93}">
      <text>
        <r>
          <rPr>
            <sz val="9"/>
            <color indexed="81"/>
            <rFont val="Tahoma"/>
            <family val="2"/>
          </rPr>
          <t xml:space="preserve">Anna intends to try out for both U14AA and U14A. She would be willing and able to play in Kitchener or in Waterloo.
</t>
        </r>
        <r>
          <rPr>
            <b/>
            <sz val="9"/>
            <color indexed="81"/>
            <rFont val="Tahoma"/>
            <family val="2"/>
          </rPr>
          <t>March 27, 2024</t>
        </r>
        <r>
          <rPr>
            <sz val="9"/>
            <color indexed="81"/>
            <rFont val="Tahoma"/>
            <family val="2"/>
          </rPr>
          <t xml:space="preserve">
We’re also sorry hear to that Waterloo won’t be hosting either of the U14 teams next year, as my daughter Anna Whitzman has really enjoyed playing for the Wildfire this year (U14A) and the year before (U12A).
I believe we have already expressed her intent to try out for U14A and U14AA for the upcoming year, via the KRA, which is our home association.
But in light of today’s news about hosting associations, she’d also like to try out for the U16A.
Is that still possible? Can her add name be added to that list?
Thanks very much,
Jon Whitzman
</t>
        </r>
      </text>
    </comment>
    <comment ref="X153" authorId="1" shapeId="0" xr:uid="{580C0FB5-E8D1-4542-8723-B1192A1582BC}">
      <text>
        <r>
          <rPr>
            <sz val="9"/>
            <color indexed="81"/>
            <rFont val="Tahoma"/>
            <family val="2"/>
          </rPr>
          <t>2024-2025 - Kitchener U19AA
2023-2024 - Kitchener U19A
2022-2023 - Kitchener U19A
2021-2022 - Kitchener U16AA
2020-2021 - Covid Gap in Play
2019-2020 - Waterloo U14AA</t>
        </r>
      </text>
    </comment>
    <comment ref="F154" authorId="1" shapeId="0" xr:uid="{272714C5-FE29-459E-8053-50D49A407376}">
      <text>
        <r>
          <rPr>
            <sz val="9"/>
            <color indexed="81"/>
            <rFont val="Tahoma"/>
            <family val="2"/>
          </rPr>
          <t xml:space="preserve">2023-2024 - Kitchener U14
2022-2023 - 
2021-2022 - 
2020-2021 - Covid Gap in Play
2019-2020 - </t>
        </r>
      </text>
    </comment>
    <comment ref="K154" authorId="2" shapeId="0" xr:uid="{61A17D24-74BE-4B47-97AA-EFB5860236D7}">
      <text>
        <r>
          <rPr>
            <b/>
            <sz val="9"/>
            <color indexed="81"/>
            <rFont val="Tahoma"/>
            <family val="2"/>
          </rPr>
          <t>May 21, 2024</t>
        </r>
        <r>
          <rPr>
            <sz val="9"/>
            <color indexed="81"/>
            <rFont val="Tahoma"/>
            <family val="2"/>
          </rPr>
          <t xml:space="preserve">
Showed up at Kitchener U14A Tryout.</t>
        </r>
      </text>
    </comment>
    <comment ref="O154" authorId="1" shapeId="0" xr:uid="{9C71EC58-51B6-440A-9A06-9BA07276585E}">
      <text>
        <r>
          <rPr>
            <sz val="9"/>
            <color indexed="81"/>
            <rFont val="Tahoma"/>
            <family val="2"/>
          </rPr>
          <t>2024-2025 - Kitchener U16AA
2023-2024 - Kitchener U16AA
2022-2023 - Kitchener U14AA
2021-2022 - Waterloo U4A
2020-2021 - Covid Gap in Play
2019-2020 - Kitchener U12A</t>
        </r>
      </text>
    </comment>
    <comment ref="X154" authorId="1" shapeId="0" xr:uid="{11B61176-8289-4FFC-8C2E-1AC0542BAC0B}">
      <text>
        <r>
          <rPr>
            <sz val="9"/>
            <color indexed="81"/>
            <rFont val="Tahoma"/>
            <family val="2"/>
          </rPr>
          <t>2024-2025 - Waterloo U19A
2023-2024 - Kitchener U19A
2022-2023 - Kitchener U16AA
2021-2022 - Waterloo U16A
2020-2021 - Covid Gap in Play
2019-2020 - Waterloo U14AA
2018-2019 - Kitchener U12A
2017-2018 - Kitchener U12</t>
        </r>
      </text>
    </comment>
    <comment ref="O155" authorId="1" shapeId="0" xr:uid="{594758B8-AA27-4EDA-8FEF-12C9628AD9F0}">
      <text>
        <r>
          <rPr>
            <sz val="9"/>
            <color indexed="81"/>
            <rFont val="Tahoma"/>
            <family val="2"/>
          </rPr>
          <t>2023-2024 - Waterloo U14A
2022-2023 - Kitchener U14A
2021-2022 - Waterloo U12A
2020-2021 - Covid Gap in Play
2019-2020 - Kitchener U10</t>
        </r>
      </text>
    </comment>
    <comment ref="T155" authorId="2" shapeId="0" xr:uid="{017B2DA0-DC4D-4A50-98B1-928D693E1FE0}">
      <text>
        <r>
          <rPr>
            <sz val="9"/>
            <color indexed="81"/>
            <rFont val="Tahoma"/>
            <family val="2"/>
          </rPr>
          <t>Willing to play for Waterloo association , may also try out for AA</t>
        </r>
      </text>
    </comment>
    <comment ref="X155" authorId="1" shapeId="0" xr:uid="{4F4EC1FC-84F8-4980-B096-38ACD508699A}">
      <text>
        <r>
          <rPr>
            <sz val="9"/>
            <color indexed="81"/>
            <rFont val="Tahoma"/>
            <family val="2"/>
          </rPr>
          <t>2023-2024 - Kitchener U19A
2022-2023 - Waterloo U16A
2021-2022 - Kitchener U16
2020-2021 - Covid Gap in Play
2019-2020 - Waterloo U14A
2018-2019 - Kitchener U12A
2017-2018 - Kitchener U12</t>
        </r>
      </text>
    </comment>
    <comment ref="F158" authorId="1" shapeId="0" xr:uid="{562C32E0-E837-43F5-AD56-0309EDB08587}">
      <text>
        <r>
          <rPr>
            <sz val="9"/>
            <color indexed="81"/>
            <rFont val="Tahoma"/>
            <family val="2"/>
          </rPr>
          <t xml:space="preserve">2024-2025 - Dorchester U14A
2023-2024 - London U12A
2022-2023 - London U12A
2021-2022 - London Fun 3
2020-2021 - Covid Gap in Play
2019-2020 - </t>
        </r>
      </text>
    </comment>
    <comment ref="K158" authorId="2" shapeId="0" xr:uid="{FD8F0A6F-E138-49B5-9289-0C73E62D0705}">
      <text>
        <r>
          <rPr>
            <sz val="9"/>
            <color indexed="81"/>
            <rFont val="Tahoma"/>
            <family val="2"/>
          </rPr>
          <t xml:space="preserve">Our daughter, Veronica Austin, currently plays U12A in London. When we filled it out we put A as what we felt would be good. Assuming she would be able to go tryout for AA as well, the way the wording was.
Is it alright if she attends the AA tryouts? As well as the A try outs like we put in the intent form.
</t>
        </r>
      </text>
    </comment>
    <comment ref="O158" authorId="1" shapeId="0" xr:uid="{149F4AF0-8B0F-43C7-97F8-5E885B4FABCA}">
      <text>
        <r>
          <rPr>
            <sz val="9"/>
            <color indexed="81"/>
            <rFont val="Tahoma"/>
            <family val="2"/>
          </rPr>
          <t>2024-2025 - London U16AA
2023-2024 - London U16AA
2022-2023 - London U14A
2021-2022 - London U14
2020-2021 - Covid Gap in Play
2019-2020 - London U12A</t>
        </r>
      </text>
    </comment>
    <comment ref="X158" authorId="1" shapeId="0" xr:uid="{1F1014A3-8A75-4C2D-B9F9-461F55FC40C3}">
      <text>
        <r>
          <rPr>
            <sz val="9"/>
            <color indexed="81"/>
            <rFont val="Tahoma"/>
            <family val="2"/>
          </rPr>
          <t>2024-2025 - London U19AA
2023-2024 - London U19AA
2022-2023 - London U16AA
2021-2022 - London U16AA
2020-2021 - Covid Gap in Play
2019-2020 - St. Marys U14A</t>
        </r>
      </text>
    </comment>
    <comment ref="F159" authorId="1" shapeId="0" xr:uid="{AD0A9076-CD7B-41CB-9190-600BDD9A05DA}">
      <text>
        <r>
          <rPr>
            <sz val="9"/>
            <color indexed="81"/>
            <rFont val="Tahoma"/>
            <family val="2"/>
          </rPr>
          <t>2023-2024 - London U12
2022-2023 - 
2021-2022 - 
2020-2021 - Covid Gap in Play</t>
        </r>
      </text>
    </comment>
    <comment ref="O159" authorId="1" shapeId="0" xr:uid="{0C7E36C7-2335-4616-B1CE-78E36AAFF526}">
      <text>
        <r>
          <rPr>
            <sz val="9"/>
            <color indexed="81"/>
            <rFont val="Tahoma"/>
            <family val="2"/>
          </rPr>
          <t>2024-2025 - London U16AA
2023-2024 - Dorchester U14A
2022-2023 - London U14
2021-2022 - London U12
2020-2021 - Covid Gap in Play
2019-2020 - London U10</t>
        </r>
      </text>
    </comment>
    <comment ref="T159" authorId="2" shapeId="0" xr:uid="{5A67EBF4-6D6D-4357-95F8-81B48FAC11EF}">
      <text>
        <r>
          <rPr>
            <sz val="9"/>
            <color indexed="81"/>
            <rFont val="Tahoma"/>
            <family val="2"/>
          </rPr>
          <t xml:space="preserve">Sorry I wasn’t paying attention and realized I put my info and not my daughters in previous submission. Redid.
</t>
        </r>
        <r>
          <rPr>
            <b/>
            <sz val="9"/>
            <color indexed="81"/>
            <rFont val="Tahoma"/>
            <family val="2"/>
          </rPr>
          <t xml:space="preserve">April 19, 2024
</t>
        </r>
        <r>
          <rPr>
            <sz val="9"/>
            <color indexed="81"/>
            <rFont val="Tahoma"/>
            <family val="2"/>
          </rPr>
          <t>Attended U16AA tryouts in London</t>
        </r>
      </text>
    </comment>
    <comment ref="X159" authorId="1" shapeId="0" xr:uid="{65E3EC40-DD19-464B-B48D-588D1C8C259C}">
      <text>
        <r>
          <rPr>
            <sz val="9"/>
            <color indexed="81"/>
            <rFont val="Tahoma"/>
            <family val="2"/>
          </rPr>
          <t xml:space="preserve">2024-2025 - London U19A
2023-2024 - London U16
2022-2023 - 
2021-2022 - 
2020-2021 - Covid Gap in Play
2019-2020 - </t>
        </r>
      </text>
    </comment>
    <comment ref="AC159" authorId="2" shapeId="0" xr:uid="{3ABA880D-582F-410A-8284-51795611A0E9}">
      <text>
        <r>
          <rPr>
            <b/>
            <sz val="9"/>
            <color indexed="81"/>
            <rFont val="Tahoma"/>
            <family val="2"/>
          </rPr>
          <t>April 4, 2024</t>
        </r>
        <r>
          <rPr>
            <sz val="9"/>
            <color indexed="81"/>
            <rFont val="Tahoma"/>
            <family val="2"/>
          </rPr>
          <t xml:space="preserve">
Hello Peter,
I hope you’re doing well.  I am writing to ask if you can update my daughter, Olivia’s, tryout intent to U19AA.  
I completed for A but she would very much like to tryout at the AA level.  Kindly let me know next steps.
Thank you so much,
Leah Bacon
</t>
        </r>
      </text>
    </comment>
    <comment ref="F160" authorId="1" shapeId="0" xr:uid="{955EC618-7A33-40DB-93E3-700C50C1EB9A}">
      <text>
        <r>
          <rPr>
            <sz val="9"/>
            <color indexed="81"/>
            <rFont val="Tahoma"/>
            <family val="2"/>
          </rPr>
          <t>2024-2025 - London U14AA
2023-2024 - London U14AA
2022-2023 - London U12A
2021-2022 - London U12A
2020-2021 - Covid Gap in Play
2019-2020 - London U10</t>
        </r>
      </text>
    </comment>
    <comment ref="O160" authorId="1" shapeId="0" xr:uid="{7E1D4B1D-D4F1-46DA-BEC7-EE53D60C6B7A}">
      <text>
        <r>
          <rPr>
            <sz val="9"/>
            <color indexed="81"/>
            <rFont val="Tahoma"/>
            <family val="2"/>
          </rPr>
          <t xml:space="preserve">2023-2024 - London U14
2022-2023 - 
2021-2022 - 
2020-2021 - Covid Gap in Play
2019-2020 - </t>
        </r>
      </text>
    </comment>
    <comment ref="X160" authorId="1" shapeId="0" xr:uid="{D01F1BEA-C71D-48C8-9ABE-03A3B6994833}">
      <text>
        <r>
          <rPr>
            <sz val="9"/>
            <color indexed="81"/>
            <rFont val="Tahoma"/>
            <family val="2"/>
          </rPr>
          <t>2024-2025 - London U19AA
2023-2024 - London U19AA
2022-2023 - London U16AA
2021-2022 - London U16A
2020-2021 - Covid Gap in Play
2019-2020 - London U14A
2018-2019 - Dorchester U12A
2017-2018 - Dorchester U12A</t>
        </r>
      </text>
    </comment>
    <comment ref="F161" authorId="1" shapeId="0" xr:uid="{B7C71968-4E57-4909-8BEB-44E20031C2ED}">
      <text>
        <r>
          <rPr>
            <sz val="9"/>
            <color indexed="81"/>
            <rFont val="Tahoma"/>
            <family val="2"/>
          </rPr>
          <t>2023-2024 - London U12
2022-2023 - 
2021-2022 - 
2020-2021 - Covid Gap in Play</t>
        </r>
      </text>
    </comment>
    <comment ref="K161" authorId="2" shapeId="0" xr:uid="{DE0CE4FC-E0C2-49D9-A74E-2E00EF3CA48B}">
      <text>
        <r>
          <rPr>
            <b/>
            <sz val="9"/>
            <color indexed="81"/>
            <rFont val="Tahoma"/>
            <family val="2"/>
          </rPr>
          <t>April 22, 2024</t>
        </r>
        <r>
          <rPr>
            <sz val="9"/>
            <color indexed="81"/>
            <rFont val="Tahoma"/>
            <family val="2"/>
          </rPr>
          <t xml:space="preserve">
Quinn Englehardt
Birth year 2012
Home association: London
She is not a goalie
Played U12C last season
Not sure about willingness to travel. 
Jenna
</t>
        </r>
      </text>
    </comment>
    <comment ref="O161" authorId="1" shapeId="0" xr:uid="{C367D1B9-4E90-492F-AA82-1279E65F06A9}">
      <text>
        <r>
          <rPr>
            <sz val="9"/>
            <color indexed="81"/>
            <rFont val="Tahoma"/>
            <family val="2"/>
          </rPr>
          <t>2024-2025 - London U16AA
2023-2024 - London U16AA
2022-2023 - Dorchester U14AA
2021-2022 - London U14A
2020-2021 - Covid Gap in Play
2019-2020 - London U12A</t>
        </r>
      </text>
    </comment>
    <comment ref="X161" authorId="1" shapeId="0" xr:uid="{56F8F697-B011-4903-9D70-F00FD43DE190}">
      <text>
        <r>
          <rPr>
            <sz val="9"/>
            <color indexed="81"/>
            <rFont val="Tahoma"/>
            <family val="2"/>
          </rPr>
          <t>2024-2025 - London U19A
2023-2024 - St. Marys U19A
2022-2023 - St. Marys U16A
2021-2022 - London U16A
2020-2021 - Covid Gap in Play
2019-2020 - London U14A</t>
        </r>
      </text>
    </comment>
    <comment ref="F162" authorId="1" shapeId="0" xr:uid="{32D7D320-691B-4552-9AC6-159112633167}">
      <text>
        <r>
          <rPr>
            <sz val="9"/>
            <color indexed="81"/>
            <rFont val="Tahoma"/>
            <family val="2"/>
          </rPr>
          <t>2023-2024 - London U12A
2022-2023 - 
2021-2022 - 
2020-2021 - Covid Gap in Play</t>
        </r>
      </text>
    </comment>
    <comment ref="K162" authorId="2" shapeId="0" xr:uid="{319D8420-9900-470C-9475-BB07BFF3466C}">
      <text>
        <r>
          <rPr>
            <b/>
            <sz val="9"/>
            <color indexed="81"/>
            <rFont val="Tahoma"/>
            <family val="2"/>
          </rPr>
          <t>April 4, 2024</t>
        </r>
        <r>
          <rPr>
            <sz val="9"/>
            <color indexed="81"/>
            <rFont val="Tahoma"/>
            <family val="2"/>
          </rPr>
          <t xml:space="preserve">
Hi
I originally put Naomi Forbes’s intent down for the A team when I thought there would be an A team in London. Could I change that to AA?  
Thanks
Christina Forbes 
</t>
        </r>
      </text>
    </comment>
    <comment ref="O162" authorId="1" shapeId="0" xr:uid="{FF32CD94-8E23-4E59-AB75-6A3A3B9BE03C}">
      <text>
        <r>
          <rPr>
            <sz val="9"/>
            <color indexed="81"/>
            <rFont val="Tahoma"/>
            <family val="2"/>
          </rPr>
          <t>2024-2025 - Dorchester U16A
2023-2024 - Dorchester U16A
2022-2023 - London U14A
2021-2022 - London U14A
2020-2021 - Covid Gap in Play
2019-2020 - London U12A</t>
        </r>
      </text>
    </comment>
    <comment ref="X162" authorId="1" shapeId="0" xr:uid="{1FCB6735-12F4-4DAE-AAA6-3D19AE4FAC02}">
      <text>
        <r>
          <rPr>
            <sz val="9"/>
            <color indexed="81"/>
            <rFont val="Tahoma"/>
            <family val="2"/>
          </rPr>
          <t>2024-2025 - London U19A
2023-2024 - London U19A
2022-2023 - London U19A
2021-2022 - London U16A
2020-2021 - Covid Gap in Play
2019-2020 - London U14A
2018-2019 - Mitchell U14
2017-2018 - Mitchell U12</t>
        </r>
      </text>
    </comment>
    <comment ref="AC162" authorId="2" shapeId="0" xr:uid="{730E1FBB-1B2B-40AF-B6FD-424401B71B08}">
      <text>
        <r>
          <rPr>
            <b/>
            <sz val="9"/>
            <color indexed="81"/>
            <rFont val="Tahoma"/>
            <family val="2"/>
          </rPr>
          <t>May 26, 2024</t>
        </r>
        <r>
          <rPr>
            <sz val="9"/>
            <color indexed="81"/>
            <rFont val="Tahoma"/>
            <family val="2"/>
          </rPr>
          <t xml:space="preserve">
Hi Peter ! 
Sorry this is last Minute however Paige Christie was wondering if it was too late to Add her Intent for the London 19 A team 
She is a Home association London Player who played on last years 19A team 
Her plan was to go to The University of Alberta this Fall but has decided to Defer her Acceptance for a year . 
So sorry it's last minute but her decision to wait a year to move away only came about this weekend . So she would like to come back and tryout to play again! 
The Intent forms say that late intents can only come In the form of an email from the association president. 
 We have Emailed Sean Reidy  at London Lynx as well just waiting on his reply 
Paige has to work now and will be working tonight but will be able to make the rest of the tryout dates.  
Again sorry to be a pain AGAIN !!! 
Cheri / Paige Christie 
</t>
        </r>
      </text>
    </comment>
    <comment ref="F163" authorId="1" shapeId="0" xr:uid="{71BEF87B-C86A-4018-A6E4-C16EDAFFF05F}">
      <text>
        <r>
          <rPr>
            <sz val="9"/>
            <color indexed="81"/>
            <rFont val="Tahoma"/>
            <family val="2"/>
          </rPr>
          <t>2023-2024 - London U12A
2022-2023 - 
2021-2022 - 
2020-2021 - Covid Gap in Play</t>
        </r>
      </text>
    </comment>
    <comment ref="K163" authorId="2" shapeId="0" xr:uid="{623B8A49-5E75-4E7C-98FF-62344C02F4C1}">
      <text>
        <r>
          <rPr>
            <sz val="9"/>
            <color indexed="81"/>
            <rFont val="Tahoma"/>
            <family val="2"/>
          </rPr>
          <t xml:space="preserve">Good afternoon!
I was just speaking to some other parents and it seems as if I may have filled out the intent form wrong.
My daughter Kristina Gaboury currently plays for London U12A.  I put on the form that I expect her to likely be a U14A player next year.  Does this disqualify her from trying out for U14AA?  We intend to try out for AA but the way the form was worded led me to believe I should just check the U14A box.
Will Kristina still be able to try out for U14AA?
</t>
        </r>
      </text>
    </comment>
    <comment ref="O163" authorId="1" shapeId="0" xr:uid="{2483E9FD-30B9-4646-A519-23F37AFE37CA}">
      <text>
        <r>
          <rPr>
            <sz val="9"/>
            <color indexed="81"/>
            <rFont val="Tahoma"/>
            <family val="2"/>
          </rPr>
          <t>2023-2024 - Dorchester U14A
2022-2023 - London U14A
2021-2022 - London U12A
2020-2021 - Covid Gap in Play
2019-2020 - London U10</t>
        </r>
      </text>
    </comment>
    <comment ref="X163" authorId="1" shapeId="0" xr:uid="{486E9B8E-7E76-409E-9C96-28F11A402EF5}">
      <text>
        <r>
          <rPr>
            <sz val="9"/>
            <color indexed="81"/>
            <rFont val="Tahoma"/>
            <family val="2"/>
          </rPr>
          <t>2024-2025 - London U19A
2023-2024 - St. Marys U19A
2022-2023 - St. Marys U16A
2021-2022 - London U16
2020-2021 - Covid Gap in Play
2019-2020 - London U14A</t>
        </r>
      </text>
    </comment>
    <comment ref="F164" authorId="2" shapeId="0" xr:uid="{DE1549A6-0C18-402E-8343-D1D8F124D826}">
      <text>
        <r>
          <rPr>
            <sz val="9"/>
            <color indexed="81"/>
            <rFont val="Tahoma"/>
            <family val="2"/>
          </rPr>
          <t>2023-2024 - London U12A</t>
        </r>
      </text>
    </comment>
    <comment ref="K164" authorId="2" shapeId="0" xr:uid="{BD9758D1-1B5F-49C7-9042-06710BB8C117}">
      <text>
        <r>
          <rPr>
            <b/>
            <sz val="9"/>
            <color indexed="81"/>
            <rFont val="Tahoma"/>
            <family val="2"/>
          </rPr>
          <t>April 5, 2024</t>
        </r>
        <r>
          <rPr>
            <sz val="9"/>
            <color indexed="81"/>
            <rFont val="Tahoma"/>
            <family val="2"/>
          </rPr>
          <t xml:space="preserve">
Good Afternoon Peter,
I'm looking to switch my daughter's intent to try out from A to AA in U14 so she can stay with London Lynx.
Player: Madeleine Griffiths
Thank you, Lindsay 
</t>
        </r>
      </text>
    </comment>
    <comment ref="O164" authorId="1" shapeId="0" xr:uid="{8B404CEA-99E4-45D3-812C-C80F53EB9544}">
      <text>
        <r>
          <rPr>
            <sz val="9"/>
            <color indexed="81"/>
            <rFont val="Tahoma"/>
            <family val="2"/>
          </rPr>
          <t>2024-2025 - Dorchester U16A
2023-2024 - Dorchester U16A
2022-2023 - Dorchester U14AA
2021-2022 - London U14A
2020-2021 - Covid Gap in Play
2019-2020 - London U12A</t>
        </r>
      </text>
    </comment>
    <comment ref="X164" authorId="1" shapeId="0" xr:uid="{05E0D359-C23E-4456-9DB3-F6F3E83DFAC5}">
      <text>
        <r>
          <rPr>
            <sz val="9"/>
            <color indexed="81"/>
            <rFont val="Tahoma"/>
            <family val="2"/>
          </rPr>
          <t>2023-2024 - London U19AA
2022-2023 - London U19A
2021-2022 - London U16AA
2020-2021 - Covid Gap in Play
2019-2020 - London U14AA</t>
        </r>
      </text>
    </comment>
    <comment ref="F165" authorId="1" shapeId="0" xr:uid="{269B4EF7-3B6E-402D-8024-63F07AB8A513}">
      <text>
        <r>
          <rPr>
            <sz val="9"/>
            <color indexed="81"/>
            <rFont val="Tahoma"/>
            <family val="2"/>
          </rPr>
          <t>2024-2025 - London U14AA
2022-2023 - London U12A
2021-2022 - London U12
2020-2021 - Covid Gap in Play
2019-2020 - London U10</t>
        </r>
      </text>
    </comment>
    <comment ref="K165" authorId="2" shapeId="0" xr:uid="{418163DE-8CB5-4EBF-939A-2EA9209296CE}">
      <text>
        <r>
          <rPr>
            <b/>
            <sz val="9"/>
            <color indexed="81"/>
            <rFont val="Tahoma"/>
            <family val="2"/>
          </rPr>
          <t>April 6, 2024</t>
        </r>
        <r>
          <rPr>
            <sz val="9"/>
            <color indexed="81"/>
            <rFont val="Tahoma"/>
            <family val="2"/>
          </rPr>
          <t xml:space="preserve">
Dear Peter / Shawn,
I am reaching out as we’d like to change Zoe Grouette’s intent from U14A to U14AA.  I understand an email to you both was necessary in order for making that change. Should we need to do anything else, please let us know.
Thanks for your help!
Trisha Grouette
</t>
        </r>
      </text>
    </comment>
    <comment ref="O165" authorId="1" shapeId="0" xr:uid="{3234A4D7-72B3-4AA0-9946-482EC545A45B}">
      <text>
        <r>
          <rPr>
            <sz val="9"/>
            <color indexed="81"/>
            <rFont val="Tahoma"/>
            <family val="2"/>
          </rPr>
          <t>2023-2024 - Dorchester U14A
2022-2023 - London U14
2021-2022 - London U14A
2020-2021 - Covid Gap in Play
2019-2020 - London U12</t>
        </r>
      </text>
    </comment>
    <comment ref="T165" authorId="2" shapeId="0" xr:uid="{A9763B7D-E889-425A-9F63-FE9A4E929FFD}">
      <text>
        <r>
          <rPr>
            <b/>
            <sz val="9"/>
            <color indexed="81"/>
            <rFont val="Tahoma"/>
            <family val="2"/>
          </rPr>
          <t xml:space="preserve">April 19, 2024
</t>
        </r>
        <r>
          <rPr>
            <sz val="9"/>
            <color indexed="81"/>
            <rFont val="Tahoma"/>
            <family val="2"/>
          </rPr>
          <t xml:space="preserve">Attendend U16AA tryout in London
</t>
        </r>
      </text>
    </comment>
    <comment ref="X165" authorId="1" shapeId="0" xr:uid="{5D3AC164-435A-4833-ABB5-993B0A5E4C5B}">
      <text>
        <r>
          <rPr>
            <sz val="9"/>
            <color indexed="81"/>
            <rFont val="Tahoma"/>
            <family val="2"/>
          </rPr>
          <t xml:space="preserve">2024-2025 - London U19A
2023-2024 - St. Marys U19A
2022-2023 - St. Marys U16A
2021-2022 - 
2020-2021 - Covid Gap in Play
2019-2020 - </t>
        </r>
      </text>
    </comment>
    <comment ref="F166" authorId="2" shapeId="0" xr:uid="{53761179-7F44-4B24-95AF-CA9295575D21}">
      <text>
        <r>
          <rPr>
            <sz val="9"/>
            <color indexed="81"/>
            <rFont val="Tahoma"/>
            <family val="2"/>
          </rPr>
          <t>2023-2024 - London U12A</t>
        </r>
      </text>
    </comment>
    <comment ref="K166" authorId="2" shapeId="0" xr:uid="{47784888-72A7-4763-BD05-228B5250A515}">
      <text>
        <r>
          <rPr>
            <b/>
            <sz val="9"/>
            <color indexed="81"/>
            <rFont val="Tahoma"/>
            <family val="2"/>
          </rPr>
          <t>March 30, 2024</t>
        </r>
        <r>
          <rPr>
            <sz val="9"/>
            <color indexed="81"/>
            <rFont val="Tahoma"/>
            <family val="2"/>
          </rPr>
          <t xml:space="preserve">
Hi Peter, 
My name is Miriam Hendry and I made a mistake on my daughter, Leah Jensen’s intent form for ringette for the 2024-25 season. I put U14A but if possible, would like to put U14AA.  She is a goalie and plays for London Lynx.
Is this still okay to change? 
Thank you very much!
Miriam Hendry
</t>
        </r>
      </text>
    </comment>
    <comment ref="O166" authorId="1" shapeId="0" xr:uid="{3E44509D-D2E3-4765-90FD-89EBDE82D0DE}">
      <text>
        <r>
          <rPr>
            <sz val="9"/>
            <color indexed="81"/>
            <rFont val="Tahoma"/>
            <family val="2"/>
          </rPr>
          <t>2023-2024 - London U14
2022-2023 - London U14
2021-2022 - London U12
2020-2021 - Covid Gap in Play
2019-2020 - London U10</t>
        </r>
      </text>
    </comment>
    <comment ref="T166" authorId="2" shapeId="0" xr:uid="{35E96061-43D6-49E3-B0C7-15F4D0F3E465}">
      <text>
        <r>
          <rPr>
            <sz val="9"/>
            <color indexed="81"/>
            <rFont val="Tahoma"/>
            <family val="2"/>
          </rPr>
          <t>Submitted an Intent for U14A but because of her birth year I move her to U16A</t>
        </r>
      </text>
    </comment>
    <comment ref="X166" authorId="1" shapeId="0" xr:uid="{91CD3767-34AC-4A41-8EF3-35DF1F005357}">
      <text>
        <r>
          <rPr>
            <sz val="9"/>
            <color indexed="81"/>
            <rFont val="Tahoma"/>
            <family val="2"/>
          </rPr>
          <t>2024-2025 - London U19A
2023-2024 - Dorchester U16A
2022-2023 - London U16
2021-2022 - London U14A
2020-2021 - Covid Gap in Play
2019-2020 - London U12 A</t>
        </r>
      </text>
    </comment>
    <comment ref="F167" authorId="1" shapeId="0" xr:uid="{DD0D836D-BA23-427D-BF1E-C54E8B967FC4}">
      <text>
        <r>
          <rPr>
            <sz val="9"/>
            <color indexed="81"/>
            <rFont val="Tahoma"/>
            <family val="2"/>
          </rPr>
          <t>2023-2024 - London U12
2022-2023 - London U12
2021-2022 - London Fun 3
2020-2021 - Covid Gap in Play</t>
        </r>
      </text>
    </comment>
    <comment ref="O167" authorId="2" shapeId="0" xr:uid="{FF53D06B-E55C-47D6-BC30-44AD3C280BC2}">
      <text>
        <r>
          <rPr>
            <sz val="9"/>
            <color indexed="81"/>
            <rFont val="Tahoma"/>
            <family val="2"/>
          </rPr>
          <t>Coming from Hockey</t>
        </r>
      </text>
    </comment>
    <comment ref="T167" authorId="2" shapeId="0" xr:uid="{54AD4795-10ED-48FD-A347-325B3E6D0892}">
      <text>
        <r>
          <rPr>
            <b/>
            <sz val="9"/>
            <color indexed="81"/>
            <rFont val="Tahoma"/>
            <family val="2"/>
          </rPr>
          <t>April 28, 2024</t>
        </r>
        <r>
          <rPr>
            <sz val="9"/>
            <color indexed="81"/>
            <rFont val="Tahoma"/>
            <family val="2"/>
          </rPr>
          <t xml:space="preserve">
Good evening....my daughter is looking to tryout for the A U16 team in Dorchester. I ave reached out to the organization in Dorchester and they said I needed to reach out to London first as we live in London and you would let us know the process for this. If you could help us out that would be great.  My name is Shannon Marsh and my daughter is Jayden Marsh.  She has played hockey since she was 6 years old and is looking t9 change to ringette
Thanks
Shannon
</t>
        </r>
      </text>
    </comment>
    <comment ref="X167" authorId="1" shapeId="0" xr:uid="{F30AC9F3-49BD-4CC3-8C31-04A9F7012DE0}">
      <text>
        <r>
          <rPr>
            <sz val="9"/>
            <color indexed="81"/>
            <rFont val="Tahoma"/>
            <family val="2"/>
          </rPr>
          <t>2024-2025 - London U19AA
2023-2024 - London U19AA
2022-2023 - London U16AA
2021-2022 - London U16AA
2020-2021 - Covid Gap in Play
2019-2020 - London U14AA</t>
        </r>
      </text>
    </comment>
    <comment ref="F168" authorId="1" shapeId="0" xr:uid="{D7C7B968-4138-4480-A6FA-815C2A9B84E5}">
      <text>
        <r>
          <rPr>
            <sz val="9"/>
            <color indexed="81"/>
            <rFont val="Tahoma"/>
            <family val="2"/>
          </rPr>
          <t>2023-2024 - London U12A
2022-2023 - 
2021-2022 - 
2020-2021 - Covid Gap in Play</t>
        </r>
      </text>
    </comment>
    <comment ref="K168" authorId="2" shapeId="0" xr:uid="{63BDD8E1-6B5D-4239-AC80-CD607FDBC3D7}">
      <text>
        <r>
          <rPr>
            <b/>
            <sz val="9"/>
            <color indexed="81"/>
            <rFont val="Tahoma"/>
            <family val="2"/>
          </rPr>
          <t>April 5, 2024</t>
        </r>
        <r>
          <rPr>
            <sz val="9"/>
            <color indexed="81"/>
            <rFont val="Tahoma"/>
            <family val="2"/>
          </rPr>
          <t xml:space="preserve">
Thank-you Peter!
1. Players Name:  Mary Leitch
2. Player Home Association:  London Ringette Association
3. Players Year of Birth:  2012
4. Is the player a goalie:  No
5. What level play did the player participate at this year:  U12A
6. What Association did the player play for this season:  London Ringette Association
7. What level of play is the player interested in trying out for  U14AA
8. Is the player willing to travel outside of her home association to secure a spot on a team:  Yes
Randy Leitch
</t>
        </r>
      </text>
    </comment>
    <comment ref="O168" authorId="1" shapeId="0" xr:uid="{0C692436-1868-454F-9D3F-4B82503F2380}">
      <text>
        <r>
          <rPr>
            <sz val="9"/>
            <color indexed="81"/>
            <rFont val="Tahoma"/>
            <family val="2"/>
          </rPr>
          <t>2023-2024 - London U16
2022-2023 - London U14A
2021-2022 - London U14A
2020-2021 - Covid Gap in Play
2019-2020 - London U12</t>
        </r>
      </text>
    </comment>
    <comment ref="T168" authorId="2" shapeId="0" xr:uid="{20E8E4D8-AA03-4F42-B709-22165B5DC9F7}">
      <text>
        <r>
          <rPr>
            <b/>
            <sz val="9"/>
            <color indexed="81"/>
            <rFont val="Tahoma"/>
            <family val="2"/>
          </rPr>
          <t>March 18, 2024</t>
        </r>
        <r>
          <rPr>
            <sz val="9"/>
            <color indexed="81"/>
            <rFont val="Tahoma"/>
            <family val="2"/>
          </rPr>
          <t xml:space="preserve">
Hi Peter,
We would like to change our daughter, Rylen Mount's, intent to tryout for AA.  She plays in London and we had originally said A, but it looks like London is only going to host AA in U16.
Are you able to make that change for us so that she can tryout for U16AA?
Please let me know if there is any other information that you need.
Thanks,
Erin Mount
</t>
        </r>
      </text>
    </comment>
    <comment ref="X168" authorId="1" shapeId="0" xr:uid="{02FCFF51-1C76-4504-9F77-DCEB13DF189A}">
      <text>
        <r>
          <rPr>
            <sz val="9"/>
            <color indexed="81"/>
            <rFont val="Tahoma"/>
            <family val="2"/>
          </rPr>
          <t>2024-2025 - London U19A
2023-2024 - St. Marys U19A
2022-2023 - St. Marys U16A
2021-2022 - London U16
2020-2021 - Covid Gap in Play
2019-2020 - London U14A</t>
        </r>
      </text>
    </comment>
    <comment ref="F169" authorId="1" shapeId="0" xr:uid="{53D8183A-4A1B-4D7C-9E37-C385DF6688DC}">
      <text>
        <r>
          <rPr>
            <sz val="9"/>
            <color indexed="81"/>
            <rFont val="Tahoma"/>
            <family val="2"/>
          </rPr>
          <t>2023-2024 - London U12
2022-2023 - 
2021-2022 - 
2020-2021 - Covid Gap in Play</t>
        </r>
      </text>
    </comment>
    <comment ref="K169" authorId="2" shapeId="0" xr:uid="{47DDE452-E91C-427E-8296-93CDD682EC6E}">
      <text>
        <r>
          <rPr>
            <b/>
            <sz val="9"/>
            <color indexed="81"/>
            <rFont val="Tahoma"/>
            <family val="2"/>
          </rPr>
          <t>May 12, 2024</t>
        </r>
        <r>
          <rPr>
            <sz val="9"/>
            <color indexed="81"/>
            <rFont val="Tahoma"/>
            <family val="2"/>
          </rPr>
          <t xml:space="preserve">
Sorry for being last minute. Our daughter has changed her mind and would like to tryout for U14A this year. I see that the tryouts start tomorrow but I have not filled out an intent to tryout form…is there a way to do that today and get her registered?</t>
        </r>
      </text>
    </comment>
    <comment ref="O169" authorId="1" shapeId="0" xr:uid="{946C7DB8-2F31-493E-8D9B-49C5B4FBFC4E}">
      <text>
        <r>
          <rPr>
            <sz val="9"/>
            <color indexed="81"/>
            <rFont val="Tahoma"/>
            <family val="2"/>
          </rPr>
          <t>2024-2025 - London U16AA
2023-2024 - London U16AA
2022-2023 - Dorchester U14AA
2021-2022 - London U14A
2020-2021 - Covid Gap in Play
2019-2020 - London U12</t>
        </r>
      </text>
    </comment>
    <comment ref="X169" authorId="1" shapeId="0" xr:uid="{C8E4F97B-66C7-4410-A0C8-D177A26B8206}">
      <text>
        <r>
          <rPr>
            <sz val="9"/>
            <color indexed="81"/>
            <rFont val="Tahoma"/>
            <family val="2"/>
          </rPr>
          <t>2024-2025 - London U19AA
2023-2024 - London U19AA
2022-2023 - London U16AA
2021-2022 - London U16AA
2020-2021 - Covid Gap in Play
2019-2020 - St. Marys U14A</t>
        </r>
      </text>
    </comment>
    <comment ref="F170" authorId="1" shapeId="0" xr:uid="{EF559E87-B4CE-47BE-A44D-E74E71DB9E4E}">
      <text>
        <r>
          <rPr>
            <sz val="9"/>
            <color indexed="81"/>
            <rFont val="Tahoma"/>
            <family val="2"/>
          </rPr>
          <t>2024-2025 - Dorchester U14A
2023-2024 - London U12A
2022-2023 - London U12
2021-2022 - London Fun 3
2020-2021 - Covid Gap in Play</t>
        </r>
      </text>
    </comment>
    <comment ref="K170" authorId="2" shapeId="0" xr:uid="{C090610A-AEA0-42E6-B3A9-10BA68F1F002}">
      <text>
        <r>
          <rPr>
            <b/>
            <sz val="9"/>
            <color indexed="81"/>
            <rFont val="Tahoma"/>
            <family val="2"/>
          </rPr>
          <t>April 4, 2024</t>
        </r>
        <r>
          <rPr>
            <sz val="9"/>
            <color indexed="81"/>
            <rFont val="Tahoma"/>
            <family val="2"/>
          </rPr>
          <t xml:space="preserve">
Hello,
Lily Rumford would like to try out for U14AA in London. Her intent form only stated U14A. I was under the impression that the intent form did not prevent us from still trying out for AA if we wanted as that is what it said on the form. 
I have completed the registration and submitted payment so if this is not possible to switch please let me know. 
Thanks,
Meghan Rumford
</t>
        </r>
      </text>
    </comment>
    <comment ref="O170" authorId="1" shapeId="0" xr:uid="{D9530A2E-F230-46CE-B785-19DBFC30C41E}">
      <text>
        <r>
          <rPr>
            <sz val="9"/>
            <color indexed="81"/>
            <rFont val="Tahoma"/>
            <family val="2"/>
          </rPr>
          <t>2023-2024 - London U14AA
2022-2023 - London U14A
2021-2022 - London U12A
2020-2021 - Covid Gap in Play
2019-2020 - London U10</t>
        </r>
      </text>
    </comment>
    <comment ref="T170" authorId="2" shapeId="0" xr:uid="{0014F4F8-5CEA-4500-A650-7DFF1F36F3C5}">
      <text>
        <r>
          <rPr>
            <sz val="9"/>
            <color indexed="81"/>
            <rFont val="Tahoma"/>
            <family val="2"/>
          </rPr>
          <t xml:space="preserve">Peter,
Can you please add Natalie Porter (LRA) to the tracking sheet. She intends on trying out for U16A. She played U14AA this year.
Thanks,
Jamie
</t>
        </r>
      </text>
    </comment>
    <comment ref="X170" authorId="1" shapeId="0" xr:uid="{D3C3B8A1-354D-44CB-84F1-96032C11062E}">
      <text>
        <r>
          <rPr>
            <sz val="9"/>
            <color indexed="81"/>
            <rFont val="Tahoma"/>
            <family val="2"/>
          </rPr>
          <t xml:space="preserve">2023-2024 - London U16
2022-2023 - 
2021-2022 - 
2020-2021 - Covid Gap in Play
2019-2020 - </t>
        </r>
      </text>
    </comment>
    <comment ref="AC170" authorId="2" shapeId="0" xr:uid="{BE0A507E-5C6F-440E-8133-40C36D5AF18B}">
      <text>
        <r>
          <rPr>
            <b/>
            <sz val="9"/>
            <color indexed="81"/>
            <rFont val="Tahoma"/>
            <charset val="1"/>
          </rPr>
          <t>June 1, 2024</t>
        </r>
        <r>
          <rPr>
            <sz val="9"/>
            <color indexed="81"/>
            <rFont val="Tahoma"/>
            <charset val="1"/>
          </rPr>
          <t xml:space="preserve">
Home Association: London
Birth Year: 2007
Position: She is a Defence man
Last Level of play: U16 Regional
Association last Season: London
Willing to Travel: I don’t believe so, I don’t think she is trying out anywhere else, but I can confirm with her on Monday at our tryout and let you know if she says differently.
</t>
        </r>
      </text>
    </comment>
    <comment ref="F171" authorId="1" shapeId="0" xr:uid="{8A201FA4-B7A3-447F-B910-B0D632FFCCD2}">
      <text>
        <r>
          <rPr>
            <sz val="9"/>
            <color indexed="81"/>
            <rFont val="Tahoma"/>
            <family val="2"/>
          </rPr>
          <t>2024-2025 - Dorchester U14A
2023-2024 - London U12A
2022-2023 - London U12A
2021-2022 - London Fun 3
2020-2021 - Covid Gap in Play</t>
        </r>
      </text>
    </comment>
    <comment ref="K171" authorId="2" shapeId="0" xr:uid="{134C4F03-111C-4B83-BEA4-E3132839E560}">
      <text>
        <r>
          <rPr>
            <sz val="9"/>
            <color indexed="81"/>
            <rFont val="Tahoma"/>
            <family val="2"/>
          </rPr>
          <t xml:space="preserve">Hi Peter, 
My name is Rhonda White and I made a mistake on my daughter’s intent form for ringette for the 2024-25 season. I put U14A but if possible, would like to put U14AA.  She plays for London Lynx. 
Is this still okay to change? 
Thank you very much!
Rhonda White 
</t>
        </r>
      </text>
    </comment>
    <comment ref="O171" authorId="1" shapeId="0" xr:uid="{6BA6703A-3949-4B4C-AAAC-F9EB0B6424E7}">
      <text>
        <r>
          <rPr>
            <sz val="9"/>
            <color indexed="81"/>
            <rFont val="Tahoma"/>
            <family val="2"/>
          </rPr>
          <t xml:space="preserve">2023-2024 - London U16
2022-2023 - 
2021-2022 - 
2020-2021 - Covid Gap in Play
2019-2020 - </t>
        </r>
      </text>
    </comment>
    <comment ref="X171" authorId="1" shapeId="0" xr:uid="{F7D2FD68-A4A2-4511-A708-1DED7AA38163}">
      <text>
        <r>
          <rPr>
            <sz val="9"/>
            <color indexed="81"/>
            <rFont val="Tahoma"/>
            <family val="2"/>
          </rPr>
          <t>2024-2025 - London U19A
2023-2024 - London U16
2022-2023 - London U16
2021-2022 - London 14
2020-2021 - Covid Gap in Play
2019-2020 - London U12</t>
        </r>
      </text>
    </comment>
    <comment ref="F172" authorId="2" shapeId="0" xr:uid="{20CC134C-DB14-4935-9BE9-7029C9A6E2E3}">
      <text>
        <r>
          <rPr>
            <sz val="9"/>
            <color indexed="81"/>
            <rFont val="Tahoma"/>
            <family val="2"/>
          </rPr>
          <t>2023-2024 - London U12A</t>
        </r>
      </text>
    </comment>
    <comment ref="K172" authorId="2" shapeId="0" xr:uid="{EDBD8DD8-B0BB-4F6B-9127-8F66336619C7}">
      <text>
        <r>
          <rPr>
            <b/>
            <sz val="9"/>
            <color indexed="81"/>
            <rFont val="Tahoma"/>
            <family val="2"/>
          </rPr>
          <t>April 2, 2024</t>
        </r>
        <r>
          <rPr>
            <sz val="9"/>
            <color indexed="81"/>
            <rFont val="Tahoma"/>
            <family val="2"/>
          </rPr>
          <t xml:space="preserve">
Hello,
I'd like to make an edit on the player intent.
Miigis Wilde would like to tryout for the London AA u14 team for the 2024-25 year. We had indicated 14A but London is not hosting an A team.
Thank you,
Natasha George
</t>
        </r>
      </text>
    </comment>
    <comment ref="O172" authorId="1" shapeId="0" xr:uid="{5035ECEC-AE0B-4352-AF6A-53BFFEE19207}">
      <text>
        <r>
          <rPr>
            <sz val="9"/>
            <color indexed="81"/>
            <rFont val="Tahoma"/>
            <family val="2"/>
          </rPr>
          <t>2024-2025 - London U16AA
2023-2024 - London U14AA
2022-2023 - Dorchester U14AA
2021-2022 - London U12A
2020-2021 - Covid Gap in Play
2019-2020 - London U12A</t>
        </r>
      </text>
    </comment>
    <comment ref="X172" authorId="1" shapeId="0" xr:uid="{D1EED058-F02C-47D9-984D-66D4DF968934}">
      <text>
        <r>
          <rPr>
            <sz val="9"/>
            <color indexed="81"/>
            <rFont val="Tahoma"/>
            <family val="2"/>
          </rPr>
          <t>2024-2025 - London U19A
2023-2024 - London U19A
2022-2023 - London U19
2021-2022 - London U16A
2020-2021 - Covid Gap in Play
2019-2020 - London U14A</t>
        </r>
      </text>
    </comment>
    <comment ref="F173" authorId="1" shapeId="0" xr:uid="{74644C7A-3ECE-4C82-A985-F8BEE771056F}">
      <text>
        <r>
          <rPr>
            <sz val="9"/>
            <color indexed="81"/>
            <rFont val="Tahoma"/>
            <family val="2"/>
          </rPr>
          <t>2024-2025 - London U14AA
2023-2024 - Dorchester U14A
2022-2023 - London U12A
2021-2022 - London U12A
2020-2021 - Covid Gap in Play
2019-2020 - London U10</t>
        </r>
      </text>
    </comment>
    <comment ref="O173" authorId="1" shapeId="0" xr:uid="{ECF9E4D3-DD60-4A23-971C-7BECDDE0F58A}">
      <text>
        <r>
          <rPr>
            <sz val="9"/>
            <color indexed="81"/>
            <rFont val="Tahoma"/>
            <family val="2"/>
          </rPr>
          <t xml:space="preserve">2023-2024 - London U16
2022-2023 - London U14A
2021-2022 - London U14
2020-2021 - Covid Gap in Play
2019-2020 - </t>
        </r>
      </text>
    </comment>
    <comment ref="T173" authorId="2" shapeId="0" xr:uid="{A7C65BDF-FE99-424B-983F-3B9965DDE05C}">
      <text>
        <r>
          <rPr>
            <sz val="9"/>
            <color indexed="81"/>
            <rFont val="Tahoma"/>
            <family val="2"/>
          </rPr>
          <t xml:space="preserve">Hi Peter.
Can you please change Keira Spicer's intent from A to AA?
Thanks 
Richard.
</t>
        </r>
      </text>
    </comment>
    <comment ref="X173" authorId="1" shapeId="0" xr:uid="{582DAFE8-A122-44CF-9D3F-74362B6087DF}">
      <text>
        <r>
          <rPr>
            <sz val="9"/>
            <color indexed="81"/>
            <rFont val="Tahoma"/>
            <family val="2"/>
          </rPr>
          <t>2024-2025 - London U19A
2023-2024 - London U19A
2022-2023 - London U16AA
2021-2022 - London U16A
2020-2021 - Covid Gap in Play
2019-2020 - St. Marys U14A
2018-2019 - Dorchester U12A
2017-2018 - Dorchester U12</t>
        </r>
      </text>
    </comment>
    <comment ref="F174" authorId="1" shapeId="0" xr:uid="{22C2C226-E4BE-47EE-88AD-E5419FDB35DC}">
      <text>
        <r>
          <rPr>
            <sz val="9"/>
            <color indexed="81"/>
            <rFont val="Tahoma"/>
            <family val="2"/>
          </rPr>
          <t>2023-2024 - Dorchester U14A
2022-2023 - London U12A
2021-2022 - London U12A
2020-2021 - Covid Gap in Play
2019-2020 - London U12</t>
        </r>
      </text>
    </comment>
    <comment ref="K174" authorId="2" shapeId="0" xr:uid="{59375446-E32E-47F7-BF05-B431A18D59CF}">
      <text>
        <r>
          <rPr>
            <b/>
            <sz val="9"/>
            <color indexed="81"/>
            <rFont val="Tahoma"/>
            <family val="2"/>
          </rPr>
          <t>April 7, 2024</t>
        </r>
        <r>
          <rPr>
            <sz val="9"/>
            <color indexed="81"/>
            <rFont val="Tahoma"/>
            <family val="2"/>
          </rPr>
          <t xml:space="preserve">
Hi Peter,
If you wouldn’t mind updating Hannah’s Young intent to include U14aa as well.  We only indicated 14a originally on her intent.  Thanks Dave 
</t>
        </r>
      </text>
    </comment>
    <comment ref="O174" authorId="1" shapeId="0" xr:uid="{D64F45F4-EE4C-482E-8AA2-363AAC26D111}">
      <text>
        <r>
          <rPr>
            <sz val="9"/>
            <color indexed="81"/>
            <rFont val="Tahoma"/>
            <family val="2"/>
          </rPr>
          <t>2023-2024 - London U14AA
2022-2023 - London U14A
2021-2022 - London U12A
2020-2021 - Covid Gap in Play
2019-2020 - London U12</t>
        </r>
      </text>
    </comment>
    <comment ref="T174" authorId="2" shapeId="0" xr:uid="{DDF21250-E66D-4263-B799-FC76820AF728}">
      <text>
        <r>
          <rPr>
            <b/>
            <sz val="9"/>
            <color indexed="81"/>
            <rFont val="Tahoma"/>
            <family val="2"/>
          </rPr>
          <t>March 23, 2024</t>
        </r>
        <r>
          <rPr>
            <sz val="9"/>
            <color indexed="81"/>
            <rFont val="Tahoma"/>
            <family val="2"/>
          </rPr>
          <t xml:space="preserve">
Good afternoon, I thought I put my Daughter in for U16AA tryouts.  The spread sheet say U16A.
Can this be changed please?
</t>
        </r>
      </text>
    </comment>
    <comment ref="X174" authorId="1" shapeId="0" xr:uid="{01E395F2-9E22-4C31-BDEF-83ADE3AB9D36}">
      <text>
        <r>
          <rPr>
            <sz val="9"/>
            <color indexed="81"/>
            <rFont val="Tahoma"/>
            <family val="2"/>
          </rPr>
          <t>2024-2025 - London U19AA
2023-2024 - London U19AA
2022-2023 - London U16AA
2021-2022 - London U16AA
2020-2021 - Covid Gap in Play
2019-2020 - London U14AA</t>
        </r>
      </text>
    </comment>
    <comment ref="F175" authorId="1" shapeId="0" xr:uid="{D4AB7524-2CFF-4607-ABAE-658EEF8459B3}">
      <text>
        <r>
          <rPr>
            <sz val="9"/>
            <color indexed="81"/>
            <rFont val="Tahoma"/>
            <family val="2"/>
          </rPr>
          <t>2023-2024 - London U14
2022-2023 - London U12A
2021-2022 - London U12A
2020-2021 - Covid Gap in Play
2019-2020 - London U10</t>
        </r>
      </text>
    </comment>
    <comment ref="O175" authorId="2" shapeId="0" xr:uid="{B36D7B1F-BB28-4A89-968A-190749DD7A47}">
      <text>
        <r>
          <rPr>
            <sz val="9"/>
            <color indexed="81"/>
            <rFont val="Tahoma"/>
            <family val="2"/>
          </rPr>
          <t>2023-2024 - London U16
2022-2023 - London U16
2021-2022 - 
2020-2021 - Covid Gap in Play</t>
        </r>
      </text>
    </comment>
    <comment ref="T175" authorId="2" shapeId="0" xr:uid="{6082E04B-D8E1-4F5F-AFF5-E2533286473A}">
      <text>
        <r>
          <rPr>
            <sz val="9"/>
            <color indexed="81"/>
            <rFont val="Tahoma"/>
            <family val="2"/>
          </rPr>
          <t>Will play U19 whatever is available</t>
        </r>
      </text>
    </comment>
    <comment ref="X175" authorId="1" shapeId="0" xr:uid="{5662C42F-9053-466C-905C-D6C5C9161296}">
      <text>
        <r>
          <rPr>
            <sz val="9"/>
            <color indexed="81"/>
            <rFont val="Tahoma"/>
            <family val="2"/>
          </rPr>
          <t>2024-2025 - London U19AA
2023-2024 - London U19AA
2022-2023 - London U16AA
2021-2022 - London U16AA
2020-2021 - Covid Gap in Play
2019-2020 - London U14AA
2018-2019 - Exeter Seaforth U14</t>
        </r>
      </text>
    </comment>
    <comment ref="AC175" authorId="2" shapeId="0" xr:uid="{ABE6D1A3-D660-4E21-97C2-267BB57D04DD}">
      <text>
        <r>
          <rPr>
            <sz val="9"/>
            <color indexed="81"/>
            <rFont val="Tahoma"/>
            <family val="2"/>
          </rPr>
          <t>I think I already submitted Ava's intent but cannot find the receipt of doing so</t>
        </r>
      </text>
    </comment>
    <comment ref="O176" authorId="1" shapeId="0" xr:uid="{AE4713A8-D7E2-40E6-9909-4C2D757C28E9}">
      <text>
        <r>
          <rPr>
            <sz val="9"/>
            <color indexed="81"/>
            <rFont val="Tahoma"/>
            <family val="2"/>
          </rPr>
          <t>2024-2025 - London U16AA
2023-2024 - London U16AA
2022-2023 - Dorchester U14AA
2021-2022 - London U14A
2020-2021 - Covid Gap in Play
2019-2020 - London U12A</t>
        </r>
      </text>
    </comment>
    <comment ref="X176" authorId="1" shapeId="0" xr:uid="{62335968-5BD9-4E72-AE79-F07FEFE3B90F}">
      <text>
        <r>
          <rPr>
            <sz val="9"/>
            <color indexed="81"/>
            <rFont val="Tahoma"/>
            <family val="2"/>
          </rPr>
          <t>2023-2024 - London U16
2022-2023 - Dorchester U16AA
2021-2022 - London U14A
2020-2021 - Covid Gap in Play
2019-2020 - London U14</t>
        </r>
      </text>
    </comment>
    <comment ref="X177" authorId="2" shapeId="0" xr:uid="{E2354C1E-230D-420F-9B03-4B4121D89A62}">
      <text>
        <r>
          <rPr>
            <sz val="9"/>
            <color indexed="81"/>
            <rFont val="Tahoma"/>
            <family val="2"/>
          </rPr>
          <t>2024-2025 - London U19AA
2023-2024 - London U16AA
2022-2023 - London U16</t>
        </r>
      </text>
    </comment>
    <comment ref="X178" authorId="2" shapeId="0" xr:uid="{BF90A589-D1D3-4BC4-8B3A-EFC58CC0F5DE}">
      <text>
        <r>
          <rPr>
            <sz val="9"/>
            <color indexed="81"/>
            <rFont val="Tahoma"/>
            <family val="2"/>
          </rPr>
          <t>2024-2025 - London U19A
2023-2024 - London U16
2022-2023 - London U16
2021-2022 - 
2020-2021 - Covid Gap in Play</t>
        </r>
      </text>
    </comment>
    <comment ref="AC178" authorId="2" shapeId="0" xr:uid="{3C4E3C25-FA12-44FD-981D-947D7FECDFB5}">
      <text>
        <r>
          <rPr>
            <sz val="9"/>
            <color indexed="81"/>
            <rFont val="Tahoma"/>
            <family val="2"/>
          </rPr>
          <t xml:space="preserve">Open to opportunity to play up for U19
</t>
        </r>
        <r>
          <rPr>
            <b/>
            <sz val="9"/>
            <color indexed="81"/>
            <rFont val="Tahoma"/>
            <family val="2"/>
          </rPr>
          <t>April 14, 2024</t>
        </r>
        <r>
          <rPr>
            <sz val="9"/>
            <color indexed="81"/>
            <rFont val="Tahoma"/>
            <family val="2"/>
          </rPr>
          <t xml:space="preserve">
Good morning Peter. 
It was suggested that I contact you regarding Macy Stafford to add her to the list of Tryouts for the next season.
Would it be possible to have her come out?
We did register for intent for both AA and A I had thought but was told that she is listed for A only. 
Please let me know if is still an opportunity. 
Thanks so much,
Marisa Stafford
</t>
        </r>
      </text>
    </comment>
    <comment ref="X179" authorId="1" shapeId="0" xr:uid="{D943686D-89D8-4BF9-B964-974EC5CCEACF}">
      <text>
        <r>
          <rPr>
            <sz val="9"/>
            <color indexed="81"/>
            <rFont val="Tahoma"/>
            <family val="2"/>
          </rPr>
          <t>2024-2025 - London U19AA
2023-2024 - London U19AA
2022-2023 - London U16AA
2021-2022 - London U16AA
2020-2021 - Covid Gap In Play
2019-2020 - Mitchell U12A
2018-2029 - Tillsonburg U12</t>
        </r>
      </text>
    </comment>
    <comment ref="X180" authorId="1" shapeId="0" xr:uid="{6B506452-E9A2-48A5-ACE5-BB77A87AAAF4}">
      <text>
        <r>
          <rPr>
            <sz val="9"/>
            <color indexed="81"/>
            <rFont val="Tahoma"/>
            <family val="2"/>
          </rPr>
          <t>2024-2025 - Kitchener U19AA
2023-2024 - London U16AA
2022-2023 - London U16AA
2021-2022 - London U14A
2020-2021 - Covid Gap in Play
2019-2020 - St. Thomass U14</t>
        </r>
      </text>
    </comment>
    <comment ref="X181" authorId="2" shapeId="0" xr:uid="{0CE86FB2-BAFF-47D1-A8FF-2AA360E7B136}">
      <text>
        <r>
          <rPr>
            <sz val="9"/>
            <color indexed="81"/>
            <rFont val="Tahoma"/>
            <family val="2"/>
          </rPr>
          <t xml:space="preserve">2023-2024 - London U19A
2022-2023 - London U16 </t>
        </r>
      </text>
    </comment>
    <comment ref="X182" authorId="1" shapeId="0" xr:uid="{E1BEB0C2-A937-44CC-A5C5-F3D6F276F9C8}">
      <text>
        <r>
          <rPr>
            <sz val="9"/>
            <color indexed="81"/>
            <rFont val="Tahoma"/>
            <family val="2"/>
          </rPr>
          <t>2024-2025 - London U19AA
2023-2024 - London U19AA
2022-2023 - London U19A
2021-2022 - London U16AA
2020-2021 - Covid Gap in Play
2019-2020 - London U14AA
2018-2019 - Exeter Seaforth U14</t>
        </r>
      </text>
    </comment>
    <comment ref="F184" authorId="1" shapeId="0" xr:uid="{D1A55456-61CE-4598-9528-A7E7CD9E1F50}">
      <text>
        <r>
          <rPr>
            <sz val="9"/>
            <color indexed="81"/>
            <rFont val="Tahoma"/>
            <family val="2"/>
          </rPr>
          <t xml:space="preserve">2023-2024 - Mitchell U14
2022-2023 - Mitchell U12
2021-2022 - Mitchell Fun 3
2020-2021 - Covid Gap in Play
</t>
        </r>
      </text>
    </comment>
    <comment ref="O184" authorId="1" shapeId="0" xr:uid="{7B0850F1-0BB9-4959-99AD-5950505769EC}">
      <text>
        <r>
          <rPr>
            <sz val="9"/>
            <color indexed="81"/>
            <rFont val="Tahoma"/>
            <family val="2"/>
          </rPr>
          <t>2024-2025 - Mitchell U16A
2023-2024 - Mitchell U14A
2022-2023 - Mitchell U14A
2021-2022 - Mitchell U12A
2020-2021 - Covid Gap in Play
2019-2020 - Mitchell U10</t>
        </r>
      </text>
    </comment>
    <comment ref="X184" authorId="1" shapeId="0" xr:uid="{363EB63E-969E-4795-93B7-13673F346CDD}">
      <text>
        <r>
          <rPr>
            <sz val="9"/>
            <color indexed="81"/>
            <rFont val="Tahoma"/>
            <family val="2"/>
          </rPr>
          <t xml:space="preserve">2023-2024 - Kitchener U16AA
2022-2023 - Kitchener U14AA
2021-2022 - Did not play
2020-2021 - Covid Gap in Play
2019-2020 - Mitchell U14
</t>
        </r>
      </text>
    </comment>
    <comment ref="F185" authorId="1" shapeId="0" xr:uid="{F535A417-670B-441E-8D9B-FFE4D3BDEB0A}">
      <text>
        <r>
          <rPr>
            <sz val="9"/>
            <color indexed="81"/>
            <rFont val="Tahoma"/>
            <family val="2"/>
          </rPr>
          <t>2023-2024 - Mitchell U14
2022-2023 - Mitchell U12
2021-2022 - Mitchell U12
2020-2021 - Covid Gap in Play
2019-2020 - Mitchell U10</t>
        </r>
      </text>
    </comment>
    <comment ref="O185" authorId="1" shapeId="0" xr:uid="{ED7497F9-E399-4CA3-A4C7-CE01E180713D}">
      <text>
        <r>
          <rPr>
            <sz val="9"/>
            <color indexed="81"/>
            <rFont val="Tahoma"/>
            <family val="2"/>
          </rPr>
          <t xml:space="preserve">2023-2024 - Mitchell U16
2022-2023 - 
2021-2022 - 
2020-2021 - Covid Gap in Play
2019-2020 - </t>
        </r>
      </text>
    </comment>
    <comment ref="T185" authorId="2" shapeId="0" xr:uid="{C268762A-4736-40EC-A8EF-7D14E872F43C}">
      <text>
        <r>
          <rPr>
            <b/>
            <sz val="9"/>
            <color indexed="81"/>
            <rFont val="Tahoma"/>
            <family val="2"/>
          </rPr>
          <t>March 29, 2024</t>
        </r>
        <r>
          <rPr>
            <sz val="9"/>
            <color indexed="81"/>
            <rFont val="Tahoma"/>
            <family val="2"/>
          </rPr>
          <t xml:space="preserve">
Hello Peter,
I have a request for the addition of Calista Bambrough to the Mitchell U16A Intents.  
 Is it still possible to get her on the list?
 I have copied her parents on the message and they can fill in the details if she is able to get signed up.
 Thanks,
Chris Dowson
President
Mitchell Ringette Association
</t>
        </r>
      </text>
    </comment>
    <comment ref="O186" authorId="2" shapeId="0" xr:uid="{08880F83-75C0-4726-9B46-9CAC20BB9DB3}">
      <text>
        <r>
          <rPr>
            <sz val="9"/>
            <color indexed="81"/>
            <rFont val="Tahoma"/>
            <family val="2"/>
          </rPr>
          <t>2023-2024 - Mitchell U16</t>
        </r>
      </text>
    </comment>
    <comment ref="O187" authorId="1" shapeId="0" xr:uid="{C7A2D526-EDB6-40B8-AC6B-D64C9BEBB928}">
      <text>
        <r>
          <rPr>
            <sz val="9"/>
            <color indexed="81"/>
            <rFont val="Tahoma"/>
            <family val="2"/>
          </rPr>
          <t xml:space="preserve">2023-2024 - Mitchell U14
2022-2023 - 
2021-2022 - 
2020-2021 - Covid Gap in Play
</t>
        </r>
      </text>
    </comment>
    <comment ref="O188" authorId="1" shapeId="0" xr:uid="{489106AF-5810-44DD-9189-6A86A26F94B8}">
      <text>
        <r>
          <rPr>
            <sz val="9"/>
            <color indexed="81"/>
            <rFont val="Tahoma"/>
            <family val="2"/>
          </rPr>
          <t>2024-2025 - Mitchell U16A
2023-2024 - Mitchell U14A
2022-2023 - Mitchell U14A
2021-2022 - Mitchell U12A
2020-2021 - Covid Gap in Play
2019-2020 - Mitchell U10</t>
        </r>
      </text>
    </comment>
    <comment ref="O189" authorId="1" shapeId="0" xr:uid="{8E68FBAA-CB6D-47D3-9C52-C3612D2EA3EA}">
      <text>
        <r>
          <rPr>
            <sz val="9"/>
            <color indexed="81"/>
            <rFont val="Tahoma"/>
            <family val="2"/>
          </rPr>
          <t>2024-2025 - Mitchell U16A
2023-2024 - Mitchell U14A
2022-2023 - Mitchell U14A
2021-2022 - Mitchell U12A
2020-2021 - Covid Gap in Play
2019-2020 - Mitchell U10</t>
        </r>
      </text>
    </comment>
    <comment ref="T189" authorId="2" shapeId="0" xr:uid="{5A159046-4BA3-411C-BCD1-B62EEFD59E4D}">
      <text>
        <r>
          <rPr>
            <b/>
            <sz val="9"/>
            <color indexed="81"/>
            <rFont val="Tahoma"/>
            <family val="2"/>
          </rPr>
          <t>May 15, 2024</t>
        </r>
        <r>
          <rPr>
            <sz val="9"/>
            <color indexed="81"/>
            <rFont val="Tahoma"/>
            <family val="2"/>
          </rPr>
          <t xml:space="preserve">
Hi .
Blair Christie Home association Mitchell is not Listed on the 16A tracking sheet .
We put an intent in for her  I think for both AA and A but I do not see her listed on A 
Can you add her please 
Cheri Bell 
</t>
        </r>
      </text>
    </comment>
    <comment ref="O190" authorId="1" shapeId="0" xr:uid="{9144BE42-8805-4786-8D15-FED1D6DE2C6B}">
      <text>
        <r>
          <rPr>
            <sz val="9"/>
            <color indexed="81"/>
            <rFont val="Tahoma"/>
            <family val="2"/>
          </rPr>
          <t>2023-2024 - Mitchell U14A
2022-2023 - Mitchell U14A
2021-2022 - Mitchell U12A
2020-2021 - Covid Gap in Play
2019-2020 - St. Marys U10</t>
        </r>
      </text>
    </comment>
    <comment ref="T190" authorId="2" shapeId="0" xr:uid="{99118928-859F-403F-BA71-F94AF09D3131}">
      <text>
        <r>
          <rPr>
            <b/>
            <sz val="9"/>
            <color indexed="81"/>
            <rFont val="Tahoma"/>
            <family val="2"/>
          </rPr>
          <t xml:space="preserve">April 19, 2024
</t>
        </r>
        <r>
          <rPr>
            <sz val="9"/>
            <color indexed="81"/>
            <rFont val="Tahoma"/>
            <family val="2"/>
          </rPr>
          <t xml:space="preserve">Attendend U16AA tryout in London
</t>
        </r>
      </text>
    </comment>
    <comment ref="O191" authorId="1" shapeId="0" xr:uid="{8F8F6FA6-C49A-40B0-AE53-630895027163}">
      <text>
        <r>
          <rPr>
            <sz val="9"/>
            <color indexed="81"/>
            <rFont val="Tahoma"/>
            <family val="2"/>
          </rPr>
          <t>2023-2024 - Mitchell U16
2022-2023 - Mitchell U14
2021-2022 - Did Not Play
2020-2021 - Covid Gap in Play
2019-2020 - Mitchell U12A</t>
        </r>
      </text>
    </comment>
    <comment ref="O192" authorId="1" shapeId="0" xr:uid="{4E4CED0C-7A1E-48C0-B653-BA1A52CAA687}">
      <text>
        <r>
          <rPr>
            <sz val="9"/>
            <color indexed="81"/>
            <rFont val="Tahoma"/>
            <family val="2"/>
          </rPr>
          <t>2024-2025 - Mitchell U16A
2023-2024 - Mitchell U14A
2022-2023 - Mitchell U14
2021-2022 - Did Not Play
2020-2021 - Covid Gap in Play
2019-2020 - Mitchell U12</t>
        </r>
      </text>
    </comment>
    <comment ref="O193" authorId="2" shapeId="0" xr:uid="{8C388EAD-2DB1-4EEB-9665-6EE619FD2BFA}">
      <text>
        <r>
          <rPr>
            <sz val="9"/>
            <color indexed="81"/>
            <rFont val="Tahoma"/>
            <family val="2"/>
          </rPr>
          <t>2023-2024 - Mitchell U16</t>
        </r>
      </text>
    </comment>
    <comment ref="O194" authorId="1" shapeId="0" xr:uid="{35181D51-A85B-4483-B80F-403E727D715C}">
      <text>
        <r>
          <rPr>
            <sz val="9"/>
            <color indexed="81"/>
            <rFont val="Tahoma"/>
            <family val="2"/>
          </rPr>
          <t xml:space="preserve">2024-2025 - Mitchell U16A
2023-2024 - Mitchell U14
2022-2023 - Mitchell U12
2021-2022 - Mitchell Fun 3
2020-2021 - Covid Gap in Play
</t>
        </r>
      </text>
    </comment>
    <comment ref="T194" authorId="2" shapeId="0" xr:uid="{10F71131-19CE-42D4-BEC3-7F7F868507F6}">
      <text>
        <r>
          <rPr>
            <b/>
            <sz val="9"/>
            <color indexed="81"/>
            <rFont val="Tahoma"/>
            <family val="2"/>
          </rPr>
          <t>Peter:</t>
        </r>
        <r>
          <rPr>
            <sz val="9"/>
            <color indexed="81"/>
            <rFont val="Tahoma"/>
            <family val="2"/>
          </rPr>
          <t xml:space="preserve">
Intent entered for U14A but because of birth year I moved her to U16A</t>
        </r>
      </text>
    </comment>
    <comment ref="O195" authorId="1" shapeId="0" xr:uid="{05BD6977-7F7C-4D79-9BC1-D686FE29B044}">
      <text>
        <r>
          <rPr>
            <sz val="9"/>
            <color indexed="81"/>
            <rFont val="Tahoma"/>
            <family val="2"/>
          </rPr>
          <t>2024-2025 - Mitchell U16A
2023-2024 - Mitchell U14A
2022-2023 - Mitchell U14A
2021-2022 - Mitchell U12A
2020-2021 - Covid Gap in Play
2019-2020 - Mitchell U10</t>
        </r>
      </text>
    </comment>
    <comment ref="O196" authorId="1" shapeId="0" xr:uid="{1A980DD1-601B-42FB-AF04-060FC45BA0E0}">
      <text>
        <r>
          <rPr>
            <sz val="9"/>
            <color indexed="81"/>
            <rFont val="Tahoma"/>
            <family val="2"/>
          </rPr>
          <t>2023-2024 - Mitchell U16
2022-2023 - Mitchell U14
2021-2022 - Mitchell U16
2020-2021 - Covid Gap in Play
2019-2020 - Mitchell U12A</t>
        </r>
      </text>
    </comment>
    <comment ref="O197" authorId="1" shapeId="0" xr:uid="{F9184B46-ADF4-4CF3-836E-15309A6DE9E4}">
      <text>
        <r>
          <rPr>
            <sz val="9"/>
            <color indexed="81"/>
            <rFont val="Tahoma"/>
            <family val="2"/>
          </rPr>
          <t>2024-2025 - London U16AA
2023-2024 - Mitchell U14A
2022-2023 - Mitchell U14A
2021-2022 - Mitchell U12A
2020-2021 - Covid Gap in Play
2019-2020 - St. Marys U10</t>
        </r>
      </text>
    </comment>
    <comment ref="T197" authorId="2" shapeId="0" xr:uid="{594945B7-6A31-41CA-A276-A590C620E9E9}">
      <text>
        <r>
          <rPr>
            <b/>
            <sz val="9"/>
            <color indexed="81"/>
            <rFont val="Tahoma"/>
            <family val="2"/>
          </rPr>
          <t xml:space="preserve">April 17, 2024
</t>
        </r>
        <r>
          <rPr>
            <sz val="9"/>
            <color indexed="81"/>
            <rFont val="Tahoma"/>
            <family val="2"/>
          </rPr>
          <t xml:space="preserve">Attended the Kitchener U16AA tryout
</t>
        </r>
        <r>
          <rPr>
            <b/>
            <sz val="9"/>
            <color indexed="81"/>
            <rFont val="Tahoma"/>
            <family val="2"/>
          </rPr>
          <t xml:space="preserve">April 19, 2024
</t>
        </r>
        <r>
          <rPr>
            <sz val="9"/>
            <color indexed="81"/>
            <rFont val="Tahoma"/>
            <family val="2"/>
          </rPr>
          <t>Attended U16AA tryouts in London</t>
        </r>
      </text>
    </comment>
    <comment ref="O198" authorId="1" shapeId="0" xr:uid="{1B741255-F692-4828-9CE6-13C4158A3311}">
      <text>
        <r>
          <rPr>
            <sz val="9"/>
            <color indexed="81"/>
            <rFont val="Tahoma"/>
            <family val="2"/>
          </rPr>
          <t>2024-2025 - Mitchell U16A
2023-2024 - Mitchell U14A
2022-2023 - Mitchell U14
2021-2022 - Mitchell U12A
2020-2021 - Covid Gap in Play
2019-2020 - Mitchell U10</t>
        </r>
      </text>
    </comment>
    <comment ref="O199" authorId="1" shapeId="0" xr:uid="{A2E03FB5-8825-44F0-9327-0DB9D94209F1}">
      <text>
        <r>
          <rPr>
            <sz val="9"/>
            <color indexed="81"/>
            <rFont val="Tahoma"/>
            <family val="2"/>
          </rPr>
          <t>2024-2025 - Mitchell U16A
2023-2024 - Mitchell U14A
2022-2023 - Mitchell U14A
2021-2022 - Mitchell U12A
2020-2021 - Covid Gap in Play
2019-2020 - Mitchell U12</t>
        </r>
      </text>
    </comment>
    <comment ref="O200" authorId="1" shapeId="0" xr:uid="{F049BE1E-8567-4433-8572-D7B92F2043DF}">
      <text>
        <r>
          <rPr>
            <sz val="9"/>
            <color indexed="81"/>
            <rFont val="Tahoma"/>
            <family val="2"/>
          </rPr>
          <t xml:space="preserve">2023-2024 - Kitchener U14AA
2022-2023 - Mitchell U14
2021-2022 - 
2020-2021 - Covid Gap in Play
2019-2020 - </t>
        </r>
      </text>
    </comment>
    <comment ref="O201" authorId="1" shapeId="0" xr:uid="{E63FD89D-2DEE-45E9-8E05-BD2A1782FF94}">
      <text>
        <r>
          <rPr>
            <sz val="9"/>
            <color indexed="81"/>
            <rFont val="Tahoma"/>
            <family val="2"/>
          </rPr>
          <t>2024-2025 - Mitchell U16A
2023-2024 - Mitchell U14A
2022-2023 - Mitchell U14A
2021-2022 - Mitchell U12A
2020-2021 - Covid Gap in Play
2019-2020 - Mitchell U10</t>
        </r>
      </text>
    </comment>
    <comment ref="O202" authorId="1" shapeId="0" xr:uid="{D32D8345-865E-44F7-943E-A1F317EF2E81}">
      <text>
        <r>
          <rPr>
            <sz val="9"/>
            <color indexed="81"/>
            <rFont val="Tahoma"/>
            <family val="2"/>
          </rPr>
          <t>2024-2025 - Kitchener U16AA
2023-2024 - Kitchener U14AA
2022-2023 - Kitchener U14AA
2021-2022 - Mitchell U12A
2020-2021 - Covid Gap in Play
2019-2020 - Mitchell U12A</t>
        </r>
      </text>
    </comment>
    <comment ref="T202" authorId="2" shapeId="0" xr:uid="{E80E06FA-26E9-4D77-B556-EA00C1961172}">
      <text>
        <r>
          <rPr>
            <b/>
            <sz val="9"/>
            <color indexed="81"/>
            <rFont val="Tahoma"/>
            <family val="2"/>
          </rPr>
          <t xml:space="preserve">April 19, 2024
</t>
        </r>
        <r>
          <rPr>
            <sz val="9"/>
            <color indexed="81"/>
            <rFont val="Tahoma"/>
            <family val="2"/>
          </rPr>
          <t xml:space="preserve">Attended the London U14AA tryout
</t>
        </r>
      </text>
    </comment>
    <comment ref="O203" authorId="1" shapeId="0" xr:uid="{203D300D-B692-4735-9B51-C72B5A231FD2}">
      <text>
        <r>
          <rPr>
            <sz val="9"/>
            <color indexed="81"/>
            <rFont val="Tahoma"/>
            <family val="2"/>
          </rPr>
          <t xml:space="preserve">2024-2025 - London U16AA
2023-2024 - London U16AA
2022-2023 - Mitchell U14A
2021-2022 - Mitchell U16
2020-2021 - Covid Gap in Play
2019-2020 </t>
        </r>
      </text>
    </comment>
    <comment ref="O204" authorId="1" shapeId="0" xr:uid="{0C5BE6F5-91D3-4BBA-A8C3-D6190258FAA6}">
      <text>
        <r>
          <rPr>
            <sz val="9"/>
            <color indexed="81"/>
            <rFont val="Tahoma"/>
            <family val="2"/>
          </rPr>
          <t>2024-2025 - Mitchell U16A
2023-2024 - Mitchell U14A
2022-2023 - Mitchell U14A
2021-2022 - Mitchell U12A
2020-2021 - Covid Gap in Play
2019-2020 - Mitchell U10</t>
        </r>
      </text>
    </comment>
    <comment ref="F228" authorId="1" shapeId="0" xr:uid="{4549B07B-D001-4126-AC81-EF63D1B045A6}">
      <text>
        <r>
          <rPr>
            <sz val="9"/>
            <color indexed="81"/>
            <rFont val="Tahoma"/>
            <family val="2"/>
          </rPr>
          <t>2023-2024 - St. Marys U12
2022-2023 - St. Marys U12
2021-2022 - St. Marys Fun 3
2020-2021 - Covid Gap in Play
2019-2020 - St. Marys U10</t>
        </r>
      </text>
    </comment>
    <comment ref="O228" authorId="1" shapeId="0" xr:uid="{B60473A1-A0F2-44BD-B745-E5086C27AA67}">
      <text>
        <r>
          <rPr>
            <sz val="9"/>
            <color indexed="81"/>
            <rFont val="Tahoma"/>
            <family val="2"/>
          </rPr>
          <t xml:space="preserve">2023-2024 - St. Marys U14
2022-2023 - 
2021-2022 - 
2020-2021 - Covid Gap in Play
2019-2020 - </t>
        </r>
      </text>
    </comment>
    <comment ref="T228" authorId="2" shapeId="0" xr:uid="{5F153B2A-C509-418F-ADC5-EE371883EABE}">
      <text>
        <r>
          <rPr>
            <sz val="9"/>
            <color indexed="81"/>
            <rFont val="Tahoma"/>
            <family val="2"/>
          </rPr>
          <t xml:space="preserve">Will you please let me know when the deadline was to have intents in this year, I remember it being after the season was over, but the form seems to be closed already.  If it is closed is it actually too late to sign my two up?
Thanks,
Erin
</t>
        </r>
      </text>
    </comment>
    <comment ref="X228" authorId="1" shapeId="0" xr:uid="{6E38BF03-964A-4823-8331-34B930FA4D92}">
      <text>
        <r>
          <rPr>
            <sz val="9"/>
            <color indexed="81"/>
            <rFont val="Tahoma"/>
            <family val="2"/>
          </rPr>
          <t>2024-2025 - St. Marys U19A
2023-2024 - St. Marys U19A
2022-2023 - St. Marys U16A
2021-2022 - St. Marys U16A
2020-2021 - Covid Gap in Play
2019-2020 - St. Marys U12A</t>
        </r>
      </text>
    </comment>
    <comment ref="F229" authorId="1" shapeId="0" xr:uid="{9779B6D4-B181-45BE-A2DD-94F0AB2DB164}">
      <text>
        <r>
          <rPr>
            <sz val="9"/>
            <color indexed="81"/>
            <rFont val="Tahoma"/>
            <family val="2"/>
          </rPr>
          <t xml:space="preserve">2023-2024 - St. Marys U12
2022-2023 - 
2021-2022 - 
2020-2021 - Covid Gap in Play
2019-2020 - </t>
        </r>
      </text>
    </comment>
    <comment ref="O229" authorId="1" shapeId="0" xr:uid="{BB016D14-64EE-452B-9D0A-35A68C288540}">
      <text>
        <r>
          <rPr>
            <sz val="9"/>
            <color indexed="81"/>
            <rFont val="Tahoma"/>
            <family val="2"/>
          </rPr>
          <t xml:space="preserve">2023-2024 - St. Marys U14
2022-2023 - 
2021-2022 - 
2020-2021 - Covid Gap in Play
2019-2020 - </t>
        </r>
      </text>
    </comment>
    <comment ref="T229" authorId="2" shapeId="0" xr:uid="{C8147E69-D4B1-4156-B288-067CE4F09700}">
      <text>
        <r>
          <rPr>
            <sz val="9"/>
            <color indexed="81"/>
            <rFont val="Tahoma"/>
            <family val="2"/>
          </rPr>
          <t xml:space="preserve">Will you please let me know when the deadline was to have intents in this year, I remember it being after the season was over, but the form seems to be closed already.  If it is closed is it actually too late to sign my two up?
Thanks,
Erin
</t>
        </r>
      </text>
    </comment>
    <comment ref="X229" authorId="1" shapeId="0" xr:uid="{6207729A-8E01-431F-87D8-E189EC70D547}">
      <text>
        <r>
          <rPr>
            <sz val="9"/>
            <color indexed="81"/>
            <rFont val="Tahoma"/>
            <family val="2"/>
          </rPr>
          <t>2023-2024 - London U16AA
2024-2025 - London U19AA
2022-2023 - London U16AA
2021-2022 - St. Marys U16A
2020-2021 - Covid Gap in Play
2019-2020 - St. Marys U14A
2018-2019 - St. Marys U12A
2017-2018 - Mitchell U12</t>
        </r>
      </text>
    </comment>
    <comment ref="AC229" authorId="2" shapeId="0" xr:uid="{2D3B659D-6E0A-426C-8C3D-EAAB23CFCD03}">
      <text>
        <r>
          <rPr>
            <sz val="9"/>
            <color indexed="81"/>
            <rFont val="Tahoma"/>
            <family val="2"/>
          </rPr>
          <t xml:space="preserve">Hi Peter,
Pam Davis here, Ella Brodhagen's mom.
Did we miss the deadline for intents to play A/AA?
I am not sure how that happened if we did- can we add Ella's information.
Thanks Pam 
</t>
        </r>
      </text>
    </comment>
    <comment ref="F230" authorId="1" shapeId="0" xr:uid="{7F8CFB1F-A4A9-4A3A-8863-50B5CBDD62DF}">
      <text>
        <r>
          <rPr>
            <sz val="9"/>
            <color indexed="81"/>
            <rFont val="Tahoma"/>
            <family val="2"/>
          </rPr>
          <t>2023-2024 - St. Marys U12
2022-2023 - St. Marys U12
2021-2022 - St. Marys Fun 3
2020-2021 - Covid Gap in Play
2019-2020 - St. Marys U10</t>
        </r>
      </text>
    </comment>
    <comment ref="O230" authorId="1" shapeId="0" xr:uid="{1A101FBA-4EA5-422C-9170-A579DB3395F8}">
      <text>
        <r>
          <rPr>
            <sz val="9"/>
            <color indexed="81"/>
            <rFont val="Tahoma"/>
            <family val="2"/>
          </rPr>
          <t>2023-2024 - Mitchell U14A
2022-2023 - Mitchell U14A
2021-2022 - London U12A
2020-2021 - Covid Gap in Play
2019-2020 - St. Marys U10</t>
        </r>
      </text>
    </comment>
    <comment ref="X230" authorId="1" shapeId="0" xr:uid="{20AE92E0-7D39-42AF-9E3C-7E3D332A88EC}">
      <text>
        <r>
          <rPr>
            <sz val="9"/>
            <color indexed="81"/>
            <rFont val="Tahoma"/>
            <family val="2"/>
          </rPr>
          <t xml:space="preserve">2024-2025 - St. Marys U19A
2023-2024 - St. Marys U19A
2022-2023 - St. Marys U16A
2021-2022 - London U16A
2020-2021 - Covid Gap in Play
2019-2020 - St. Marys U14A
</t>
        </r>
      </text>
    </comment>
    <comment ref="F231" authorId="1" shapeId="0" xr:uid="{1F52901A-2C20-4D35-8F32-79AAB09BF780}">
      <text>
        <r>
          <rPr>
            <sz val="9"/>
            <color indexed="81"/>
            <rFont val="Tahoma"/>
            <family val="2"/>
          </rPr>
          <t xml:space="preserve">2023-2024 - St. Marys U12
2022-2023 - St. Marys U12
2021-2022 - St. Marys Fun 3
2020-2021 - Covid Gap in Play
2019-2020 - St. Marys U10
</t>
        </r>
      </text>
    </comment>
    <comment ref="O231" authorId="1" shapeId="0" xr:uid="{05461D0F-8B68-46E1-8E7B-03AA44A8AA37}">
      <text>
        <r>
          <rPr>
            <sz val="9"/>
            <color indexed="81"/>
            <rFont val="Tahoma"/>
            <family val="2"/>
          </rPr>
          <t>2024-2025 - Mitchell U16A
2023-2024 - Mitchell U14A
2022-2023 - Mitchell U14A
2021-2022 - Dorchester U12A
2020-2021 - Covid Gap in Play
2019-2020 - St. Marys U10</t>
        </r>
      </text>
    </comment>
    <comment ref="X231" authorId="1" shapeId="0" xr:uid="{B76AFD88-E39D-483B-9718-CC629B2DCF51}">
      <text>
        <r>
          <rPr>
            <sz val="9"/>
            <color indexed="81"/>
            <rFont val="Tahoma"/>
            <family val="2"/>
          </rPr>
          <t>2024-2025 - St. Marys U19A
2023-2024 - St. Marys U19A
2022-2023 - St. Marys U16A
2021-2022 - St. Marys U16A
2020-2021 - Covid Gap in Play
2019-2020 - St. Marys U14A
2018-2019 - Goderich U12</t>
        </r>
      </text>
    </comment>
    <comment ref="F232" authorId="1" shapeId="0" xr:uid="{7823D130-4BE2-4D55-B726-13BA5AA7F3E2}">
      <text>
        <r>
          <rPr>
            <sz val="9"/>
            <color indexed="81"/>
            <rFont val="Tahoma"/>
            <family val="2"/>
          </rPr>
          <t xml:space="preserve">2023-2024 - St. Marys U12
2022-2023 - St. Marys U12
2021-2022 - St. Marys Fun 3
2020-2021 - Covid Gap in Play
2019-2020 - St. Marys U10
</t>
        </r>
      </text>
    </comment>
    <comment ref="O232" authorId="1" shapeId="0" xr:uid="{59C3582E-C607-45A2-8ABA-F0E32C294E57}">
      <text>
        <r>
          <rPr>
            <sz val="9"/>
            <color indexed="81"/>
            <rFont val="Tahoma"/>
            <family val="2"/>
          </rPr>
          <t>2024-2025 - Mitchell U16A
2023-2024 - London U14AA
2022-2023 - Mitchell U14A
2021-2022 - Dorchester U12A
2020-2021 - Covid Gap in Play
2019-2020 - St. Marys U10</t>
        </r>
      </text>
    </comment>
    <comment ref="X232" authorId="1" shapeId="0" xr:uid="{B33C5E2B-37D7-4FD0-A1DB-01A746140DDB}">
      <text>
        <r>
          <rPr>
            <sz val="9"/>
            <color indexed="81"/>
            <rFont val="Tahoma"/>
            <family val="2"/>
          </rPr>
          <t>2024-2025 - St. Marys U19A
2023-2024 - St. Marys U19A
2022-2023 - St. Marys U16A
2021-2022 - St. Marys U16A
2020-2021 - Covid Gap in Play
2019-2020 - St. Marys U14A</t>
        </r>
      </text>
    </comment>
    <comment ref="F233" authorId="1" shapeId="0" xr:uid="{F90DA9EF-14DB-4961-BE60-656723576A62}">
      <text>
        <r>
          <rPr>
            <sz val="9"/>
            <color indexed="81"/>
            <rFont val="Tahoma"/>
            <family val="2"/>
          </rPr>
          <t xml:space="preserve">2023-2024 - St. Marys U14
2022-2023 - St. Marys U12
2021-2022 - St. Marys U12
2020-2021 - Covid Gap in Play
</t>
        </r>
      </text>
    </comment>
    <comment ref="X233" authorId="1" shapeId="0" xr:uid="{702BD9F2-2E96-413E-A566-88BF95968075}">
      <text>
        <r>
          <rPr>
            <sz val="9"/>
            <color indexed="81"/>
            <rFont val="Tahoma"/>
            <family val="2"/>
          </rPr>
          <t>2023-2024 - 
2022-2023 - St. Marys U16
2021-2022 - St. Marys U16
2020-2021 - Covid Gap in Play
2019-2020 - St. Marys U14</t>
        </r>
      </text>
    </comment>
    <comment ref="F234" authorId="1" shapeId="0" xr:uid="{F7354CA7-C150-4490-9A54-593CD6CB243E}">
      <text>
        <r>
          <rPr>
            <sz val="9"/>
            <color indexed="81"/>
            <rFont val="Tahoma"/>
            <family val="2"/>
          </rPr>
          <t xml:space="preserve">2023-2024 - St. Marys U14
2022-2023 - St. Marys U12
2021-2022 - St. Marys U12
2020-2021 - Covid Gap in Play
</t>
        </r>
      </text>
    </comment>
    <comment ref="X234" authorId="1" shapeId="0" xr:uid="{7AA7636C-0A30-4DEF-BA13-5B0D0641AC82}">
      <text>
        <r>
          <rPr>
            <sz val="9"/>
            <color indexed="81"/>
            <rFont val="Tahoma"/>
            <family val="2"/>
          </rPr>
          <t>2024-2025 - St. Marys U19A
2023-2024 - St. Marys U19A
2022-2023 - St. Marys U16A
2021-2022 - St. Marys U16A
2020-2021 - Covid Gap in Play
2019-2020 - London U14AA
2018-2019 - Dorchester U12</t>
        </r>
      </text>
    </comment>
    <comment ref="X235" authorId="1" shapeId="0" xr:uid="{6BA2A155-9807-4C91-8AA0-33D98BAA7A48}">
      <text>
        <r>
          <rPr>
            <sz val="9"/>
            <color indexed="81"/>
            <rFont val="Tahoma"/>
            <family val="2"/>
          </rPr>
          <t>2024-2025 - St. Marys U19A
2023-2024 - St. Marys U19A
2022-2023 - St. Marys U16A
2021-2022 - St. Marys U14
2020-2021 - Covid Gap in Play
2019-2020 - St. Marys U12A</t>
        </r>
      </text>
    </comment>
    <comment ref="X236" authorId="1" shapeId="0" xr:uid="{87AE21D2-36BC-43FA-8DD3-8D6815435743}">
      <text>
        <r>
          <rPr>
            <sz val="9"/>
            <color indexed="81"/>
            <rFont val="Tahoma"/>
            <family val="2"/>
          </rPr>
          <t>2024-2025 - St. Marys U19A
2023-2024 - London U16AA
2022-2023 - St. Marys U16A
2021-2022 - St. Marys U16A
2020-2021 - Covid Gap in Play
2019-2020 - St. Marys U12A</t>
        </r>
      </text>
    </comment>
    <comment ref="X237" authorId="1" shapeId="0" xr:uid="{AD757DDE-5382-442A-B3E2-995DC7D69040}">
      <text>
        <r>
          <rPr>
            <sz val="9"/>
            <color indexed="81"/>
            <rFont val="Tahoma"/>
            <family val="2"/>
          </rPr>
          <t>2024-2025 - St. Marys U19A
2023-2024 - St. Marys U19A
2022-2023 - St. Marys U16A
2021-2022 - St. Marys U16A
2020-2021 - Covid Gap in Play
2019-2020 - St. Marys U14</t>
        </r>
      </text>
    </comment>
    <comment ref="X238" authorId="1" shapeId="0" xr:uid="{FF1196D2-3F1B-4B72-B3CE-68908D0D005E}">
      <text>
        <r>
          <rPr>
            <sz val="9"/>
            <color indexed="81"/>
            <rFont val="Tahoma"/>
            <family val="2"/>
          </rPr>
          <t>2024-2025 - St. Marys U19A
2023-2024 - London U19A
2022-2023 - Dorchester U19
2021-2022 - St. Marys U16A
2020-2021 - Covid Gap in Play
2019-2020 - St. Marys U14A</t>
        </r>
      </text>
    </comment>
    <comment ref="AC238" authorId="2" shapeId="0" xr:uid="{318AD570-B16C-41A1-B79A-8BC60876DF92}">
      <text>
        <r>
          <rPr>
            <b/>
            <sz val="9"/>
            <color indexed="81"/>
            <rFont val="Tahoma"/>
            <family val="2"/>
          </rPr>
          <t>April 8, 2024</t>
        </r>
        <r>
          <rPr>
            <sz val="9"/>
            <color indexed="81"/>
            <rFont val="Tahoma"/>
            <family val="2"/>
          </rPr>
          <t xml:space="preserve">
Hi
Can you please adjust Cortney Lintons intent from U19A toU19AA.  
Also as a side note her intent says DNP - which is accurate, however she did register and was rostered and has paid the insurance fees
via London ringette U19A last season.  I don't care overly what the sheet displays. I just don't want insurance and tryout registration hiccups, once she 
arrives at tryouts.  Tryouts are hard enough without hiccups apon registration.
Maybe a side note that she has registered in 2023/2024 season for insurance purposes.
I know the information on the spreadsheet was not what Cortney entered in the tryout registration document. 
Is this possible to help make it easier for her?
Thanks
Lisa
</t>
        </r>
      </text>
    </comment>
    <comment ref="X239" authorId="1" shapeId="0" xr:uid="{78ACF3CD-931E-49C9-9064-D2F3D1C47744}">
      <text>
        <r>
          <rPr>
            <sz val="9"/>
            <color indexed="81"/>
            <rFont val="Tahoma"/>
            <family val="2"/>
          </rPr>
          <t>2024-2025 - St. Marys U19A
2023-2024 - London U19A
2022-2023 - St. Marys U16A
2021-2022 - St. Marys U16A
2020-2021 - Covid Gap in Play
2019-2020 - St. Marys U14A</t>
        </r>
      </text>
    </comment>
    <comment ref="X240" authorId="2" shapeId="0" xr:uid="{83082C27-8F02-4ADF-932A-F8E8D20A1207}">
      <text>
        <r>
          <rPr>
            <sz val="9"/>
            <color indexed="81"/>
            <rFont val="Tahoma"/>
            <family val="2"/>
          </rPr>
          <t>2024-2025 - St. Marys U19A
2023-2024 - St. Marys U19A
2022-2023 - St. Marys U16</t>
        </r>
      </text>
    </comment>
    <comment ref="X241" authorId="1" shapeId="0" xr:uid="{25844EEE-A655-4BA7-B568-F32F9A92AF7A}">
      <text>
        <r>
          <rPr>
            <sz val="9"/>
            <color indexed="81"/>
            <rFont val="Tahoma"/>
            <family val="2"/>
          </rPr>
          <t>2023-2024 - St. Marys U19A
2022-2023 - St. Marys U16
2021-2022 - St. Marys U16A
2020-2021 - Covid Gap in Play
2019-2020 - St. Marys U16</t>
        </r>
      </text>
    </comment>
    <comment ref="AC241" authorId="2" shapeId="0" xr:uid="{BBEFD6CF-C858-456F-A678-FD3E8D3263A3}">
      <text>
        <r>
          <rPr>
            <sz val="9"/>
            <color indexed="81"/>
            <rFont val="Tahoma"/>
            <family val="2"/>
          </rPr>
          <t xml:space="preserve">Hi, 
I am wondering if it is still possible to get an intent in to play U19A even though the deadline has passed. I was not expecting to be able to play next year but I just got some news that is changing things so I am hoping to get my intent in if that is possible. 
I was also wondering about the open teams in town and how that works? I am 18 now and so I just want to know what my options are for playing next year. Are there tryouts for either open team? What are the practice/games schedules like? What other information would be good to know? Let me know!
Thanks, 
Megan Richardson 
</t>
        </r>
      </text>
    </comment>
    <comment ref="X242" authorId="1" shapeId="0" xr:uid="{B3DECF5B-61C2-44F0-B933-3BFA8FF60951}">
      <text>
        <r>
          <rPr>
            <sz val="9"/>
            <color indexed="81"/>
            <rFont val="Tahoma"/>
            <family val="2"/>
          </rPr>
          <t>2024-2025 - London U19AA
2023-2024 - Kitchener U16AA
2022-2023 - Dorchester U16AA
2021-2022 - Kitchener U14AA
2020-2021 - Covid Gap in Play
2019-2020 - St. Marys U12A</t>
        </r>
      </text>
    </comment>
    <comment ref="X243" authorId="1" shapeId="0" xr:uid="{342EF369-406B-49AC-9D44-497990684874}">
      <text>
        <r>
          <rPr>
            <sz val="9"/>
            <color indexed="81"/>
            <rFont val="Tahoma"/>
            <family val="2"/>
          </rPr>
          <t>2024-2025 - St. Marys U19A
2023-2024 - St. Marys U19A
2022-2023 - Dorchester U16AA
2021-2022 - St. Marys U16A
2020-2021 - Covid Gap in Play
2019-2020 - St. Marys U14A</t>
        </r>
      </text>
    </comment>
    <comment ref="X244" authorId="1" shapeId="0" xr:uid="{9A419A05-4C46-4B7F-A7A9-0EDDB4F50DEC}">
      <text>
        <r>
          <rPr>
            <sz val="9"/>
            <color indexed="81"/>
            <rFont val="Tahoma"/>
            <family val="2"/>
          </rPr>
          <t xml:space="preserve">2024-2025 - St. Marys U19A
2023-2024 - St. Marys U19A
2022-2023 - St. Marys U16A
2021-2022 - St. Marys U14
2020-2021 - Covid Gap in Play
2019-2020 - St. Marys U14
</t>
        </r>
      </text>
    </comment>
    <comment ref="F246" authorId="1" shapeId="0" xr:uid="{D5CA9427-79F9-4AB7-9DC5-A72C5219D423}">
      <text>
        <r>
          <rPr>
            <sz val="9"/>
            <color indexed="81"/>
            <rFont val="Tahoma"/>
            <family val="2"/>
          </rPr>
          <t xml:space="preserve">2023-2024 - London U12A
2022-2023 - London U12A
2021-2022 - St. Thomas U12
2020-2021 - Covid Gap in Play
</t>
        </r>
      </text>
    </comment>
    <comment ref="O246" authorId="1" shapeId="0" xr:uid="{F3191D22-EEEA-4EBA-91B1-01821E3AF788}">
      <text>
        <r>
          <rPr>
            <sz val="9"/>
            <color indexed="81"/>
            <rFont val="Tahoma"/>
            <family val="2"/>
          </rPr>
          <t xml:space="preserve">2023-2024 - St. Thomas U16
2022-2023 - St. Thomas U14
2021-2022 - St. Thomas U14
2020-2021 - Covid Gap in Play
2019-2020 - </t>
        </r>
      </text>
    </comment>
    <comment ref="X246" authorId="1" shapeId="0" xr:uid="{B1A2B2B2-3728-4B4F-9618-1823C58AA344}">
      <text>
        <r>
          <rPr>
            <sz val="9"/>
            <color indexed="81"/>
            <rFont val="Tahoma"/>
            <family val="2"/>
          </rPr>
          <t xml:space="preserve">2023-2024 - London U19A
2022-2023 - St. Thomas U19
2021-2022 - St. Thomas U14
2020-2021 - Covid Gap in Play
</t>
        </r>
      </text>
    </comment>
    <comment ref="F247" authorId="1" shapeId="0" xr:uid="{A26CB9DD-4D7F-43F3-976F-A720621801FB}">
      <text>
        <r>
          <rPr>
            <sz val="9"/>
            <color indexed="81"/>
            <rFont val="Tahoma"/>
            <family val="2"/>
          </rPr>
          <t xml:space="preserve">2023-2024 - St. Thomas U14
2022-2023 - London U12A
2021-2022 - St. Thomas U12
2020-2021 - Covid Gap in Play
</t>
        </r>
      </text>
    </comment>
    <comment ref="X247" authorId="1" shapeId="0" xr:uid="{A8A1B1D8-528A-4D36-9BE2-F556E08067B7}">
      <text>
        <r>
          <rPr>
            <sz val="9"/>
            <color indexed="81"/>
            <rFont val="Tahoma"/>
            <family val="2"/>
          </rPr>
          <t>2023-2024 - Dorchester U19
2022-2023 - St. Thomas U19
2021-2022 - 
2020-2021 - Covid Gap in Play
2019-2020 -</t>
        </r>
      </text>
    </comment>
    <comment ref="F254" authorId="1" shapeId="0" xr:uid="{1DA14B27-2149-4E1D-83D0-3781DBE07987}">
      <text>
        <r>
          <rPr>
            <sz val="9"/>
            <color indexed="81"/>
            <rFont val="Tahoma"/>
            <family val="2"/>
          </rPr>
          <t xml:space="preserve">2023-2024 - Tillsonburg U12
2022-2023 - 
2021-2022 - 
2020-2021 - Covid Gap in Play
2019-2020 - </t>
        </r>
      </text>
    </comment>
    <comment ref="O254" authorId="3" shapeId="0" xr:uid="{67441E30-F39B-4020-99C2-DE1E35A0915F}">
      <text>
        <r>
          <rPr>
            <sz val="9"/>
            <color indexed="81"/>
            <rFont val="Tahoma"/>
            <family val="2"/>
          </rPr>
          <t xml:space="preserve">2023-2024 - Dorchester U16
2022-2023 - Tillsonburg U14
2021-2022 - Tillsonburg U14
2020-2021 - Covid Gap in Play
2019-2020 - 
</t>
        </r>
      </text>
    </comment>
    <comment ref="X254" authorId="1" shapeId="0" xr:uid="{28653011-B078-46DB-B09C-0A5CAB9DDDF5}">
      <text>
        <r>
          <rPr>
            <sz val="9"/>
            <color indexed="81"/>
            <rFont val="Tahoma"/>
            <family val="2"/>
          </rPr>
          <t>2024-2025 - London U19AA
2023-2024 - London U19AA
2022-2023 - London U16AA
2021-2022 - Did Not Play
2020-2021 - Covid Gap in Play
2019-2020 - London U14A
2018-2019 - Tillsonburg U12
2017-2018 - Tillsonburg U10</t>
        </r>
      </text>
    </comment>
    <comment ref="F255" authorId="1" shapeId="0" xr:uid="{110C3CDD-7CC2-466E-9E33-34F643041091}">
      <text>
        <r>
          <rPr>
            <sz val="9"/>
            <color indexed="81"/>
            <rFont val="Tahoma"/>
            <family val="2"/>
          </rPr>
          <t>2024-2025 - Dorchester U14A
2023-2024 - Dorchester U14A
2022-2023 - London U12A
2021-2022 - London U12A
2020-2021 - Covid Gap in Play
2019-2020 - Tillsonburg U10</t>
        </r>
      </text>
    </comment>
    <comment ref="O255" authorId="3" shapeId="0" xr:uid="{6C173FC7-AA53-446F-922C-4343D55E387E}">
      <text>
        <r>
          <rPr>
            <sz val="9"/>
            <color indexed="81"/>
            <rFont val="Tahoma"/>
            <family val="2"/>
          </rPr>
          <t xml:space="preserve">2023-2024 - Dorchester U16A
2022-2023 - Tillsonburg U14
2021-2022 - Tillsonburg U14
2020-2021 - Covid Gap in Play
2019-2020 - 
</t>
        </r>
      </text>
    </comment>
    <comment ref="X255" authorId="3" shapeId="0" xr:uid="{593163C0-FB71-46B7-9C44-F64AADD8007B}">
      <text>
        <r>
          <rPr>
            <sz val="9"/>
            <color indexed="81"/>
            <rFont val="Tahoma"/>
            <family val="2"/>
          </rPr>
          <t>2024-2025 - London U19A
2023-2024 - London U19A
2022-2023 - Dorchester U16AA
2021-2022 - Dorchester U16AA
2020-2021 - Covid Gap in Play
2019-2020 - London U14A
2018-2019 - Dorchester U12A
2017-2018 - Tillsonburg U10</t>
        </r>
      </text>
    </comment>
    <comment ref="AC255" authorId="2" shapeId="0" xr:uid="{EFEF666F-C91C-40C4-8098-8EE0689676CD}">
      <text>
        <r>
          <rPr>
            <sz val="9"/>
            <color indexed="81"/>
            <rFont val="Tahoma"/>
            <family val="2"/>
          </rPr>
          <t>Also put in for U19A</t>
        </r>
      </text>
    </comment>
    <comment ref="F256" authorId="1" shapeId="0" xr:uid="{79131AE0-B97D-4226-ACA7-E3E5779C85C8}">
      <text>
        <r>
          <rPr>
            <sz val="9"/>
            <color indexed="81"/>
            <rFont val="Tahoma"/>
            <family val="2"/>
          </rPr>
          <t>2024-2025 - London U14AA
2023-2024 - Dorchester U14A
2022-2023 - London U12A
2021-2022 - Tillsonburg U12 and U12A London
2020-2021 - Covid Gap in Play
2019-2020 - Tillsonburg U10</t>
        </r>
      </text>
    </comment>
    <comment ref="O256" authorId="2" shapeId="0" xr:uid="{A01C0B5C-067F-43DB-9600-C51AA83F433E}">
      <text>
        <r>
          <rPr>
            <sz val="9"/>
            <color indexed="81"/>
            <rFont val="Tahoma"/>
            <family val="2"/>
          </rPr>
          <t>2023-2024 - Dorchester U16
2022-2023 - Tillsonburg U14
2021-2022 - 
2020-2021 - Covid Gap in Play</t>
        </r>
      </text>
    </comment>
    <comment ref="X256" authorId="1" shapeId="0" xr:uid="{E3367580-8448-471F-8695-AA1E7976D053}">
      <text>
        <r>
          <rPr>
            <sz val="9"/>
            <color indexed="81"/>
            <rFont val="Tahoma"/>
            <family val="2"/>
          </rPr>
          <t>2024-2025 - London U19AA
2023-2024 - London U16AA
2022-2023 - London U16AA
2021-2022 - Dorchester U14A
2020-2021 - Covid Gap in Play
2019-2020 - Tillsonburg U12</t>
        </r>
      </text>
    </comment>
    <comment ref="F257" authorId="1" shapeId="0" xr:uid="{15BF76BC-26DF-4019-ABBF-1D65AAE6752B}">
      <text>
        <r>
          <rPr>
            <sz val="9"/>
            <color indexed="81"/>
            <rFont val="Tahoma"/>
            <family val="2"/>
          </rPr>
          <t>2023-2024 - Dorchester U12A
2022-2023 - Dorchester U12
2021-2022 - Tillsonburg U12
2020-2021 - Covid Gap in Play
2019-2020 - Tillsonburg U10</t>
        </r>
      </text>
    </comment>
    <comment ref="K257" authorId="2" shapeId="0" xr:uid="{D650064E-4AB0-4FDA-A30E-5AACFF28DA49}">
      <text>
        <r>
          <rPr>
            <b/>
            <sz val="9"/>
            <color indexed="81"/>
            <rFont val="Tahoma"/>
            <family val="2"/>
          </rPr>
          <t>April 5, 2024</t>
        </r>
        <r>
          <rPr>
            <sz val="9"/>
            <color indexed="81"/>
            <rFont val="Tahoma"/>
            <family val="2"/>
          </rPr>
          <t xml:space="preserve">
Good evening Peter,
As requested, can you please modify Claire Heath's intent from U14A to U14AA who is from Tillsonburg Ringette, please and thank you.
Sincerely,
Jason Routley (He/him) - BA, CD
President &amp; Webmaster
Tillsonburg Ringette Association
</t>
        </r>
      </text>
    </comment>
    <comment ref="F258" authorId="1" shapeId="0" xr:uid="{50304DC8-6040-404D-B4C8-2562021049BF}">
      <text>
        <r>
          <rPr>
            <sz val="9"/>
            <color indexed="81"/>
            <rFont val="Tahoma"/>
            <family val="2"/>
          </rPr>
          <t xml:space="preserve">2023-2024 - Tillsonburg U14
2022-2023 - 
2021-2022 - 
2020-2021 - Covid Gap in Play
2019-2020 - </t>
        </r>
      </text>
    </comment>
    <comment ref="F259" authorId="1" shapeId="0" xr:uid="{4F81AAE7-5457-4EAB-963F-1D17AF3CF61F}">
      <text>
        <r>
          <rPr>
            <sz val="9"/>
            <color indexed="81"/>
            <rFont val="Tahoma"/>
            <family val="2"/>
          </rPr>
          <t xml:space="preserve">2023-2024 - Tillsonburg U12
2022-2023 - 
2021-2022 - 
2020-2021 - Covid Gap in Play
2019-2020 - </t>
        </r>
      </text>
    </comment>
    <comment ref="K259" authorId="2" shapeId="0" xr:uid="{B4756727-D027-4EFF-A927-D2791366427E}">
      <text>
        <r>
          <rPr>
            <b/>
            <sz val="9"/>
            <color indexed="81"/>
            <rFont val="Tahoma"/>
            <family val="2"/>
          </rPr>
          <t>April 21, 2024</t>
        </r>
        <r>
          <rPr>
            <sz val="9"/>
            <color indexed="81"/>
            <rFont val="Tahoma"/>
            <family val="2"/>
          </rPr>
          <t xml:space="preserve">
Good evening,
My apologies, but we have missed applying online for the intent to try for U14A.  Hopefully we are able to have Burkley Phillips tryout for U14A. 
Please let me know if we are able to register her, 
Thank you,  
Stacey Harris 
</t>
        </r>
      </text>
    </comment>
    <comment ref="F260" authorId="1" shapeId="0" xr:uid="{F36FDEB3-EFE5-41C9-8DCC-5C5D3F548F47}">
      <text>
        <r>
          <rPr>
            <sz val="9"/>
            <color indexed="81"/>
            <rFont val="Tahoma"/>
            <family val="2"/>
          </rPr>
          <t>2024-2025 - Dorchester U14A
2023-2024 - Dorchester U14A
2022-2023 - Dorchester U12A
2021-2022 - Tillsonburg U12
2020-2021 - Covid Gap in Play
2019-2020 - Tillsonburg U10</t>
        </r>
      </text>
    </comment>
    <comment ref="F261" authorId="1" shapeId="0" xr:uid="{C4E0C912-3C06-4D01-A10C-63F53B08552F}">
      <text>
        <r>
          <rPr>
            <sz val="9"/>
            <color indexed="81"/>
            <rFont val="Tahoma"/>
            <family val="2"/>
          </rPr>
          <t>2024-2025 - Dorchester U14A
2023-2024 - Dorchester U12A
2022-2023 - Dorchester U12A
2021-2022 - Tillsonburg U12
2020-2021 - Covid Gap in Play
2019-2020 - Tillsonburg U10</t>
        </r>
      </text>
    </comment>
    <comment ref="K261" authorId="2" shapeId="0" xr:uid="{0B35A8E3-A603-434F-8C84-54DB91BC843C}">
      <text>
        <r>
          <rPr>
            <sz val="9"/>
            <color indexed="81"/>
            <rFont val="Tahoma"/>
            <family val="2"/>
          </rPr>
          <t xml:space="preserve">Will also be trying out for 14AA
</t>
        </r>
        <r>
          <rPr>
            <b/>
            <sz val="9"/>
            <color indexed="81"/>
            <rFont val="Tahoma"/>
            <family val="2"/>
          </rPr>
          <t>April 3, 2024</t>
        </r>
        <r>
          <rPr>
            <sz val="9"/>
            <color indexed="81"/>
            <rFont val="Tahoma"/>
            <family val="2"/>
          </rPr>
          <t xml:space="preserve">
Hi Peter.  
When we filled out the intent form for tryouts we put our daughter (Quinn Stier in Tillsonburg) down for 14A.  Can we still show up for 14AA or does that need to be changed?  Thanks so much
Alycia Stier
</t>
        </r>
      </text>
    </comment>
    <comment ref="F262" authorId="1" shapeId="0" xr:uid="{7221C8AB-645D-4492-AB3E-F6B3DE57BAF4}">
      <text>
        <r>
          <rPr>
            <sz val="9"/>
            <color indexed="81"/>
            <rFont val="Tahoma"/>
            <family val="2"/>
          </rPr>
          <t xml:space="preserve">2023-2024 - Tillsonburg U14
2022-2023 - 
2021-2022 - 
2020-2021 - Covid Gap in Play
2019-2020 - </t>
        </r>
      </text>
    </comment>
    <comment ref="F263" authorId="1" shapeId="0" xr:uid="{6A9DDA9E-4077-4181-80AC-AEBDD7484C86}">
      <text>
        <r>
          <rPr>
            <sz val="9"/>
            <color indexed="81"/>
            <rFont val="Tahoma"/>
            <family val="2"/>
          </rPr>
          <t>2023-2024 - London U14AA
2022-2023 - London U12A
2021-2022 - Tillsonburg U12
2020-2021 - Covid Gap in Play
2019-2020 - Tillsonburg U10</t>
        </r>
      </text>
    </comment>
    <comment ref="F264" authorId="1" shapeId="0" xr:uid="{AE633CED-77BF-4DF2-A238-8CAC97757260}">
      <text>
        <r>
          <rPr>
            <sz val="9"/>
            <color indexed="81"/>
            <rFont val="Tahoma"/>
            <family val="2"/>
          </rPr>
          <t>2024-2025 - Dorchester U14A
2023-2024 - Dorchester U14A
2022-2023 - Dorchester U12A
2021-2022 - Tillsonburg U12
2020-2021 - Covid Gap in Play
2019-2020 - Tillsonburg U10</t>
        </r>
      </text>
    </comment>
    <comment ref="F267" authorId="1" shapeId="0" xr:uid="{24C22E12-B5E1-47A3-AC85-5B589BF83390}">
      <text>
        <r>
          <rPr>
            <sz val="9"/>
            <color indexed="81"/>
            <rFont val="Tahoma"/>
            <family val="2"/>
          </rPr>
          <t xml:space="preserve">2024-2025 - Guelph U14A
2023-2024 - Waterloo U12
2022-2023 - Waterloo U12
2021-2022 - Waterloo Fun 3
2020-2021 - Covid Gap in Play
</t>
        </r>
      </text>
    </comment>
    <comment ref="K267" authorId="2" shapeId="0" xr:uid="{FBBF4A36-E843-4C24-A0EB-70137349B0C6}">
      <text>
        <r>
          <rPr>
            <sz val="9"/>
            <color indexed="81"/>
            <rFont val="Tahoma"/>
            <family val="2"/>
          </rPr>
          <t>Please put out as much information ahead of the time as possible. U14 does not have enough players and my daughter may not make the team so we would have to make a smart decision on where she will play</t>
        </r>
      </text>
    </comment>
    <comment ref="O267" authorId="1" shapeId="0" xr:uid="{05A6D9E4-CB22-4504-83F0-F05F78F54FE7}">
      <text>
        <r>
          <rPr>
            <sz val="9"/>
            <color indexed="81"/>
            <rFont val="Tahoma"/>
            <family val="2"/>
          </rPr>
          <t>2023-2024 - Waterloo U14A
2022-2023 - Waterloo U14A
2021-2022 - Waterloo  U12A
2020-2021 - Covid Gap in Play
2019-2020 - Waterloo U10</t>
        </r>
      </text>
    </comment>
    <comment ref="X267" authorId="3" shapeId="0" xr:uid="{B8866653-1D6D-40C8-A211-E09D60147B36}">
      <text>
        <r>
          <rPr>
            <sz val="9"/>
            <color indexed="81"/>
            <rFont val="Tahoma"/>
            <family val="2"/>
          </rPr>
          <t>2024-2025 - Waterloo U19A
2023-2024 - Out of Region U16AA
2022-2023 - Waterloo U16A
2021-2022 - Kitchener U14AA
2020-2021 - Covid Gap in Play
2019-2020 - Waterloo U14A
2018-2019 - Waterloo U12A
2017-2018 - Waterloo U12</t>
        </r>
      </text>
    </comment>
    <comment ref="F268" authorId="1" shapeId="0" xr:uid="{AE6CA000-0A69-4428-9310-101A8D10F52B}">
      <text>
        <r>
          <rPr>
            <sz val="9"/>
            <color indexed="81"/>
            <rFont val="Tahoma"/>
            <family val="2"/>
          </rPr>
          <t xml:space="preserve">2024-2025 - Guelph U14AA
2023-2024 - Kitchener U14AA
2022-2023 - Waterloo U12A
2021-2022 -
2020-2021 - Covid Gap in Play
</t>
        </r>
      </text>
    </comment>
    <comment ref="O268" authorId="1" shapeId="0" xr:uid="{D687AB0A-BC43-4B2F-A563-8E59C0BF492C}">
      <text>
        <r>
          <rPr>
            <sz val="9"/>
            <color indexed="81"/>
            <rFont val="Tahoma"/>
            <family val="2"/>
          </rPr>
          <t>2024-2025 - Waterloo U16A
2023-2024 - Waterloo U16A
2022-2023 - Waterloo U14A
2021-2022 - Waterloo U14A
2020-2021 - Covid Gap in Play
2019-2020 - Waterloo U12A
2018-2019 - Elora Fergus U10</t>
        </r>
      </text>
    </comment>
    <comment ref="X268" authorId="1" shapeId="0" xr:uid="{27328103-4471-49EA-9805-35197E718640}">
      <text>
        <r>
          <rPr>
            <sz val="9"/>
            <color indexed="81"/>
            <rFont val="Tahoma"/>
            <family val="2"/>
          </rPr>
          <t>2024-2025 - Waterloo U19A
2023-2024 - Kitchener U19A
2022-2023 - Waterloo U16A
2021-2022 - Waterloo U16A
2020-2021 - Covid Gap in Play
2019-2020 - Waterloo U14A</t>
        </r>
      </text>
    </comment>
    <comment ref="F269" authorId="1" shapeId="0" xr:uid="{A0A8287E-525D-4F54-847A-B38568ADA35B}">
      <text>
        <r>
          <rPr>
            <sz val="9"/>
            <color indexed="81"/>
            <rFont val="Tahoma"/>
            <family val="2"/>
          </rPr>
          <t>2024-2025 - Kitchener U14A
2023-2024 - Waterloo U14
2022-2023 - Waterloo U12A
2021-2022 - Waterloo U12
2020-2021 - Covid Gap in Play
2019-2020 - Waterloo U10</t>
        </r>
      </text>
    </comment>
    <comment ref="O269" authorId="1" shapeId="0" xr:uid="{1CAF6637-5BC0-470B-8915-AF0FAE3D658E}">
      <text>
        <r>
          <rPr>
            <sz val="9"/>
            <color indexed="81"/>
            <rFont val="Tahoma"/>
            <family val="2"/>
          </rPr>
          <t>2024-2025 - Kitchener U16AA
2023-2024 - Kitchener U14AA
2022-2023 - Waterloo U14A
2021-2022 - Waterloo  U12A
2020-2021 - Covid Gap in Play
2019-2020 - Waterloo U10</t>
        </r>
      </text>
    </comment>
    <comment ref="X269" authorId="1" shapeId="0" xr:uid="{F8F9D73F-91BB-473F-A294-78B243983966}">
      <text>
        <r>
          <rPr>
            <sz val="9"/>
            <color indexed="81"/>
            <rFont val="Tahoma"/>
            <family val="2"/>
          </rPr>
          <t>2024-2025 - Waterloo U19A
2023-2024 - Waterloo U19A
2022-2023 - Waterloo U16A
2021-2022 - Waterloo U16A
2020-2021 - Covid Gap in Play
2019-2020 - Waterloo U14AA</t>
        </r>
      </text>
    </comment>
    <comment ref="F270" authorId="1" shapeId="0" xr:uid="{245960B2-5A97-4D03-8EA6-2893941451AC}">
      <text>
        <r>
          <rPr>
            <sz val="9"/>
            <color indexed="81"/>
            <rFont val="Tahoma"/>
            <family val="2"/>
          </rPr>
          <t>2024-2025 - Guelph U14AA
2023-2024 - Waterloo U14A
2022-2023 - Waterloo U12A
2021-2022 - Waterloo U12
2020-2021 - Covid Gap in Play
2019-2020 - Waterloo U10</t>
        </r>
      </text>
    </comment>
    <comment ref="K270" authorId="2" shapeId="0" xr:uid="{AE5B674A-42AF-4A1B-9986-A1340E805F9A}">
      <text>
        <r>
          <rPr>
            <sz val="9"/>
            <color indexed="81"/>
            <rFont val="Tahoma"/>
            <family val="2"/>
          </rPr>
          <t>Wasn't sure if I needed to submit this for both Waterloo and Kitchener, but I did :)</t>
        </r>
      </text>
    </comment>
    <comment ref="O270" authorId="1" shapeId="0" xr:uid="{914B4F49-CDE0-4508-AAF4-C950C833193F}">
      <text>
        <r>
          <rPr>
            <sz val="9"/>
            <color indexed="81"/>
            <rFont val="Tahoma"/>
            <family val="2"/>
          </rPr>
          <t>2024-2025 - Waterloo U16A
2023-2024 - Waterloo U16A
2022-2023 - Waterloo U14A
2021-2022 - Waterloo U14A
2020-2021 - Covid Gap in Play
2019-2020 - Waterloo U12A</t>
        </r>
      </text>
    </comment>
    <comment ref="X270" authorId="1" shapeId="0" xr:uid="{7801CD67-FBAF-4344-BC08-AAA9672A56CB}">
      <text>
        <r>
          <rPr>
            <sz val="9"/>
            <color indexed="81"/>
            <rFont val="Tahoma"/>
            <family val="2"/>
          </rPr>
          <t>2023-2024 - Waterloo U19AA
2022-2023 - Warerloo U19AA
2021-2022 - Kitchener U16AA
2020-2021 - Covid Gap in Play
2019-2020 - Waterloo U16AA</t>
        </r>
      </text>
    </comment>
    <comment ref="F271" authorId="1" shapeId="0" xr:uid="{52AB4EB9-374C-45C8-A593-40080DAE317C}">
      <text>
        <r>
          <rPr>
            <sz val="9"/>
            <color indexed="81"/>
            <rFont val="Tahoma"/>
            <family val="2"/>
          </rPr>
          <t xml:space="preserve">2023-2024 - Waterloo U12A
2022-2023 - Waterloo U12
2021-2022 - Waterloo Fun 3
2020-2021 - Covid Gap in Play
</t>
        </r>
      </text>
    </comment>
    <comment ref="O271" authorId="1" shapeId="0" xr:uid="{5C36B1DE-CC53-4970-BF84-BCA4CC2F49E4}">
      <text>
        <r>
          <rPr>
            <sz val="9"/>
            <color indexed="81"/>
            <rFont val="Tahoma"/>
            <family val="2"/>
          </rPr>
          <t>2024-2025 - Waterloo U16A
2023-2024 - Kitchener U14AA
2022-2023 - Waterloo U14A
2021-2022 - Waterloo  U12A
2020-2021 - Covid Gap in Play
2019-2020 - Waterloo U12A</t>
        </r>
      </text>
    </comment>
    <comment ref="X271" authorId="1" shapeId="0" xr:uid="{6DEFE322-51E5-4872-B291-D789697E57A2}">
      <text>
        <r>
          <rPr>
            <sz val="9"/>
            <color indexed="81"/>
            <rFont val="Tahoma"/>
            <family val="2"/>
          </rPr>
          <t>2024-2025 - Waterloo U19A
2023-2024 - Waterloo U16A
2022-2023 - Guelph U16A
2021-2022 - Waterloo U4A
2020-2021 - Covid Gap in Play
2019-2020 - Waterloo U12A</t>
        </r>
      </text>
    </comment>
    <comment ref="F272" authorId="1" shapeId="0" xr:uid="{C9E22AE4-C1FA-4BEF-83CE-CD509875D5E2}">
      <text>
        <r>
          <rPr>
            <sz val="9"/>
            <color indexed="81"/>
            <rFont val="Tahoma"/>
            <family val="2"/>
          </rPr>
          <t>2024-2025 - Guelph U14AA
2023-2024 - Kitchener U14AA
2022-2023 - Waterloo U12A
2021-2022 - Waterloo U12A
2020-2021 - Covid Gap in Play
2019-2020 - Waterloo U10</t>
        </r>
      </text>
    </comment>
    <comment ref="K272" authorId="2" shapeId="0" xr:uid="{338811F6-5E1D-4B73-95FE-1AE58CC1A7D0}">
      <text>
        <r>
          <rPr>
            <sz val="9"/>
            <color indexed="81"/>
            <rFont val="Tahoma"/>
            <family val="2"/>
          </rPr>
          <t>Wasn't sure if I needed to submit this for both Waterloo and Kitchener, but I did :)</t>
        </r>
      </text>
    </comment>
    <comment ref="O272" authorId="1" shapeId="0" xr:uid="{87EBB2B3-F483-4894-B014-549037ECFC25}">
      <text>
        <r>
          <rPr>
            <sz val="9"/>
            <color indexed="81"/>
            <rFont val="Tahoma"/>
            <family val="2"/>
          </rPr>
          <t>2024-2025 - Waterloo U16A
2023-2024 - Waterloo U14A
2022-2023 - Waterloo U14A
2021-2022 - Waterloo  U12A
2020-2021 - Covid Gap in Play
2019-2020 - Waterloo U10</t>
        </r>
      </text>
    </comment>
    <comment ref="X272" authorId="1" shapeId="0" xr:uid="{33B66B32-2C71-4A02-A813-1DFC8EC23EF7}">
      <text>
        <r>
          <rPr>
            <sz val="9"/>
            <color indexed="81"/>
            <rFont val="Tahoma"/>
            <family val="2"/>
          </rPr>
          <t>2024-2025 - Waterloo U19A
2023-2024 - Waterloo U19
2022-2023 - Waterloo U16A
2021-2022 - Waterloo U16A
2020-2021 - Covid Gap in Play
2019-2020 - Waterloo U14A</t>
        </r>
      </text>
    </comment>
    <comment ref="F273" authorId="1" shapeId="0" xr:uid="{1D94EB9D-24B6-45BF-A269-DF912862245E}">
      <text>
        <r>
          <rPr>
            <sz val="9"/>
            <color indexed="81"/>
            <rFont val="Tahoma"/>
            <family val="2"/>
          </rPr>
          <t xml:space="preserve">2023-2024 - Waterloo U14
2022-2023 - Waterloo U12
2021-2022 - Waterloo Fun 3
2020-2021 - Covid Gap in Play
</t>
        </r>
      </text>
    </comment>
    <comment ref="O273" authorId="1" shapeId="0" xr:uid="{D0675A70-CADB-4182-A372-A9B187FB4700}">
      <text>
        <r>
          <rPr>
            <sz val="9"/>
            <color indexed="81"/>
            <rFont val="Tahoma"/>
            <family val="2"/>
          </rPr>
          <t>2024-2025 - Waterloo U16A
2023-2024 - Kitchener U14AA
2022-2023 - Waterloo U14A
2021-2022 - Waterloo  U12A
2020-2021 - Covid Gap in Play
2019-2020 - Waterloo U10</t>
        </r>
      </text>
    </comment>
    <comment ref="X273" authorId="1" shapeId="0" xr:uid="{F2775707-00BF-4D47-818A-0118CE8DB99C}">
      <text>
        <r>
          <rPr>
            <sz val="9"/>
            <color indexed="81"/>
            <rFont val="Tahoma"/>
            <family val="2"/>
          </rPr>
          <t>2024-2025 - Waterloo U19A
2023-2024 - Kitchener U19A
2022-2023 - Waterloo U16A
2021-2022 - Waterloo U16A
2020-2021 - Covid Gap in Play
2019-2020 - Waterloo U14A</t>
        </r>
      </text>
    </comment>
    <comment ref="F274" authorId="1" shapeId="0" xr:uid="{276C3B6C-A54C-4FDC-AEB5-39CD7277575E}">
      <text>
        <r>
          <rPr>
            <sz val="9"/>
            <color indexed="81"/>
            <rFont val="Tahoma"/>
            <family val="2"/>
          </rPr>
          <t xml:space="preserve">2023-2024 - Waterloo U14
2022-2023 - Waterloo U12
2021-2022 - Waterloo U12
2020-2021 - Covid Gap in Play
</t>
        </r>
      </text>
    </comment>
    <comment ref="O274" authorId="1" shapeId="0" xr:uid="{F5FF2CAD-1AFB-481A-BD5A-D7D1ECCB32FC}">
      <text>
        <r>
          <rPr>
            <sz val="9"/>
            <color indexed="81"/>
            <rFont val="Tahoma"/>
            <family val="2"/>
          </rPr>
          <t>2024-2025 - Waterloo U16A
2023-2024 - Kitchener U14AA
2022-2023 - Kitchener U14AA
2021-2022 - Waterloo  U12A
2020-2021 - Covid Gap in Play
2019-2020 - Waterloo U10</t>
        </r>
      </text>
    </comment>
    <comment ref="X274" authorId="1" shapeId="0" xr:uid="{2F30A659-336B-46F7-836B-3D58700B2A04}">
      <text>
        <r>
          <rPr>
            <sz val="9"/>
            <color indexed="81"/>
            <rFont val="Tahoma"/>
            <family val="2"/>
          </rPr>
          <t>2024-2025 - Waterloo U19A
2023-2024 - Kitchener U19A
2022-2023 - Waterloo U16A
2021-2022 - Waterloo U16A
2020-2021 - Covid Gap in Play
2019-2020 - Waterloo U14A</t>
        </r>
      </text>
    </comment>
    <comment ref="F275" authorId="1" shapeId="0" xr:uid="{245D008B-9756-43FC-918A-35E49F937342}">
      <text>
        <r>
          <rPr>
            <sz val="9"/>
            <color indexed="81"/>
            <rFont val="Tahoma"/>
            <family val="2"/>
          </rPr>
          <t>2024-2025 - Kitchener U14A
2023-2024 - Waterloo U14A
2022-2023 - Waterloo U12A
2021-2022 - Waterloo U12
2020-2021 - Covid Gap in Play
2019-2020 - Waterloo U10</t>
        </r>
      </text>
    </comment>
    <comment ref="K275" authorId="2" shapeId="0" xr:uid="{331BE968-5A37-43FF-850C-306ED6FBA230}">
      <text>
        <r>
          <rPr>
            <sz val="9"/>
            <color indexed="81"/>
            <rFont val="Tahoma"/>
            <family val="2"/>
          </rPr>
          <t>Lily may be interested in trying out for U14AA.</t>
        </r>
      </text>
    </comment>
    <comment ref="O275" authorId="1" shapeId="0" xr:uid="{0DAA6F93-4971-42EA-A432-901FDAD39C7A}">
      <text>
        <r>
          <rPr>
            <sz val="9"/>
            <color indexed="81"/>
            <rFont val="Tahoma"/>
            <family val="2"/>
          </rPr>
          <t>2024-2025 - Kitchener U16AA
2023-2024 - Waterloo U16A
2022-2023 - Waterloo U14
2021-2022 - Waterloo U14A
2020-2021 - This is her first year of Ringette</t>
        </r>
      </text>
    </comment>
    <comment ref="X275" authorId="1" shapeId="0" xr:uid="{FAF5A849-58F3-4729-9328-CBDC915FAE00}">
      <text>
        <r>
          <rPr>
            <sz val="9"/>
            <color indexed="81"/>
            <rFont val="Tahoma"/>
            <family val="2"/>
          </rPr>
          <t>2024-2025 - Waterloo U19A
2023-2024 - Waterloo U19
2022-2023 - Waterloo U16A
2021-2022 - Kitchener U16
2020-2021 - Covid Gap in Play
2019-2020 - Kitchener U14A</t>
        </r>
      </text>
    </comment>
    <comment ref="AC275" authorId="2" shapeId="0" xr:uid="{57BF53C0-E9F8-44CF-887A-354C79D56487}">
      <text>
        <r>
          <rPr>
            <b/>
            <sz val="9"/>
            <color indexed="81"/>
            <rFont val="Tahoma"/>
            <family val="2"/>
          </rPr>
          <t>March 24, 2024</t>
        </r>
        <r>
          <rPr>
            <sz val="9"/>
            <color indexed="81"/>
            <rFont val="Tahoma"/>
            <family val="2"/>
          </rPr>
          <t xml:space="preserve">
Hi Peter, I filled out the player intent to tryout and just put “A” but can my daughter still tryout for “AA” or can she only tryout now for an “A” team?
Player:
Makyla Kilimnik Waterloo U19
Thanks
Kim Kilimnik
</t>
        </r>
      </text>
    </comment>
    <comment ref="F276" authorId="1" shapeId="0" xr:uid="{1D046A39-9068-4D30-9BA4-58E894BB5BFF}">
      <text>
        <r>
          <rPr>
            <sz val="9"/>
            <color indexed="81"/>
            <rFont val="Tahoma"/>
            <family val="2"/>
          </rPr>
          <t>2024-2025 - Guelph U14AA
2023-2024 - Waterloo U14A
2022-2023 - Waterloo U12A
2021-2022 - Waterloo U12
2020-2021 - Covid Gap in Play
2019-2020 - Waterloo U10</t>
        </r>
      </text>
    </comment>
    <comment ref="O276" authorId="1" shapeId="0" xr:uid="{3DB36E02-C145-4F02-9E5A-23A5EA75C16B}">
      <text>
        <r>
          <rPr>
            <sz val="9"/>
            <color indexed="81"/>
            <rFont val="Tahoma"/>
            <family val="2"/>
          </rPr>
          <t>2024-2025 - Waterloo U16A
2023-2024 - Kitchener U14AA
2022-2023 - Waterloo U14A
2021-2022 - Waterloo  U12A
2020-2021 - Covid Gap in Play
2019-2020 - Waterloo U10</t>
        </r>
      </text>
    </comment>
    <comment ref="X276" authorId="1" shapeId="0" xr:uid="{C141A898-39DC-4D15-BED9-907846EC6FA1}">
      <text>
        <r>
          <rPr>
            <sz val="9"/>
            <color indexed="81"/>
            <rFont val="Tahoma"/>
            <family val="2"/>
          </rPr>
          <t>2023-2024 - Waterloo U16A
2022-2023 - Waterloo U16A
2021-2022 - Waterloo U4A
2020-2021 - Covid Gap in Play
2019-2020 - Kitchener U12A</t>
        </r>
      </text>
    </comment>
    <comment ref="O277" authorId="1" shapeId="0" xr:uid="{ACD669FF-BE52-4126-B4B6-89EECB45D8CD}">
      <text>
        <r>
          <rPr>
            <sz val="9"/>
            <color indexed="81"/>
            <rFont val="Tahoma"/>
            <family val="2"/>
          </rPr>
          <t>2024-2025 - Waterloo U16A
2023-2024 - Waterloo U16A
2022-2023 - Waterloo U14A
2021-2022 - Waterloo U14A
2020-2021 - Covid Gap in Play
2019-2020 - Kitchener U12</t>
        </r>
      </text>
    </comment>
    <comment ref="X277" authorId="1" shapeId="0" xr:uid="{5E5AD6C0-D7D5-4590-A960-DE046F0C93DC}">
      <text>
        <r>
          <rPr>
            <sz val="9"/>
            <color indexed="81"/>
            <rFont val="Tahoma"/>
            <family val="2"/>
          </rPr>
          <t>2023-2024 - Waterloo U16A
2022-2023 - Kitchener U16
2021-2022 - Waterloo U4A
2020-2021 - Covid Gap in Play
2019-2020 - Waterloo U14</t>
        </r>
      </text>
    </comment>
    <comment ref="AB277" authorId="1" shapeId="0" xr:uid="{236EFC69-6B5B-4838-BF32-09DB1AC7BE3B}">
      <text>
        <r>
          <rPr>
            <sz val="9"/>
            <color indexed="81"/>
            <rFont val="Tahoma"/>
            <family val="2"/>
          </rPr>
          <t>Norah (preferred name Nixon)</t>
        </r>
      </text>
    </comment>
    <comment ref="O278" authorId="1" shapeId="0" xr:uid="{F6A3717C-C77D-4C0E-868F-ED6D42E8DBFB}">
      <text>
        <r>
          <rPr>
            <sz val="9"/>
            <color indexed="81"/>
            <rFont val="Tahoma"/>
            <family val="2"/>
          </rPr>
          <t>2024-2025 - Kitchener U14A
2023-2024 - Waterloo U14A
2022-2023 - Waterloo U12A
2021-2022 - Waterloo U12
2020-2021 - Covid Gap in Play
2019-2020 - Waterloo U10</t>
        </r>
      </text>
    </comment>
    <comment ref="T278" authorId="2" shapeId="0" xr:uid="{50901331-7942-43FB-A931-2052222D4D8D}">
      <text>
        <r>
          <rPr>
            <b/>
            <sz val="9"/>
            <color indexed="81"/>
            <rFont val="Tahoma"/>
            <family val="2"/>
          </rPr>
          <t>Peter:</t>
        </r>
        <r>
          <rPr>
            <sz val="9"/>
            <color indexed="81"/>
            <rFont val="Tahoma"/>
            <family val="2"/>
          </rPr>
          <t xml:space="preserve">
Also submitted an Intent for U14AA</t>
        </r>
      </text>
    </comment>
    <comment ref="X278" authorId="1" shapeId="0" xr:uid="{9B7A22FF-3DB8-4A8B-8AD5-9FB0E1A33EBF}">
      <text>
        <r>
          <rPr>
            <sz val="9"/>
            <color indexed="81"/>
            <rFont val="Tahoma"/>
            <family val="2"/>
          </rPr>
          <t>2023-2024 - Waterloo U19AA
2022-2023 - Kitchener U16AA
2021-2022 - Kitchener U16AA
2020-2021 - Covid Gap in Play
2019-2020 - Waterloo U14AA</t>
        </r>
      </text>
    </comment>
    <comment ref="O279" authorId="2" shapeId="0" xr:uid="{923C4837-F268-40FF-B085-4DF51CBEE855}">
      <text>
        <r>
          <rPr>
            <sz val="9"/>
            <color indexed="81"/>
            <rFont val="Tahoma"/>
            <family val="2"/>
          </rPr>
          <t>2023-2024 - Waterloo U14</t>
        </r>
      </text>
    </comment>
    <comment ref="X279" authorId="1" shapeId="0" xr:uid="{A9001EC2-A216-461E-9EDC-021436A91377}">
      <text>
        <r>
          <rPr>
            <sz val="9"/>
            <color indexed="81"/>
            <rFont val="Tahoma"/>
            <family val="2"/>
          </rPr>
          <t>2024-2025 - Waterloo U19A
2023-2024 - Waterloo U19
2022-2023 - Waterloo U16A
2021-2022 - Waterloo U16A
2020-2021 - Covid Gap in Play
2019-2020 - Waterloo U14A</t>
        </r>
      </text>
    </comment>
    <comment ref="O280" authorId="1" shapeId="0" xr:uid="{5D888F3A-C532-4127-A0DB-2E05CC6A5F7A}">
      <text>
        <r>
          <rPr>
            <sz val="9"/>
            <color indexed="81"/>
            <rFont val="Tahoma"/>
            <family val="2"/>
          </rPr>
          <t xml:space="preserve">2023-2024 - Waterloo U14
2022-2023 - Waterloo U14
2021-2022 - Waterloo  U12
2020-2021 - Covid Gap in Play
</t>
        </r>
      </text>
    </comment>
    <comment ref="T280" authorId="2" shapeId="0" xr:uid="{BDDC5DBB-8FE4-4C72-A1EE-98381AE58969}">
      <text>
        <r>
          <rPr>
            <b/>
            <sz val="9"/>
            <color indexed="81"/>
            <rFont val="Tahoma"/>
            <family val="2"/>
          </rPr>
          <t>Peter:</t>
        </r>
        <r>
          <rPr>
            <sz val="9"/>
            <color indexed="81"/>
            <rFont val="Tahoma"/>
            <family val="2"/>
          </rPr>
          <t xml:space="preserve">
Submitted an Intent for U14A but based on her birth year I moved her to U16A</t>
        </r>
      </text>
    </comment>
    <comment ref="X280" authorId="1" shapeId="0" xr:uid="{092DB47A-8006-4E70-A658-9E8E13CF59B2}">
      <text>
        <r>
          <rPr>
            <sz val="9"/>
            <color indexed="81"/>
            <rFont val="Tahoma"/>
            <family val="2"/>
          </rPr>
          <t>2024-2025 - Waterloo U19A
2023-2024 - Kitchener U19A
2022-2023 - Waterloo U16A
2021-2022 - Waterloo U16A
2020-2021 - Covid Gap in Play
2019-2020 - Waterloo U14A</t>
        </r>
      </text>
    </comment>
    <comment ref="O281" authorId="1" shapeId="0" xr:uid="{B65BBE43-B5B6-4D9D-9A92-3BF37972C10B}">
      <text>
        <r>
          <rPr>
            <sz val="9"/>
            <color indexed="81"/>
            <rFont val="Tahoma"/>
            <family val="2"/>
          </rPr>
          <t>2024-2025 - Waterloo U16A
2023-2024 - Waterloo U16A
2022-2023 - Waterloo U14A
2021-2022 - Waterloo U4A
2020-2021 - Covid Gap in Play
2019-2020 - Waterloo U12A</t>
        </r>
      </text>
    </comment>
    <comment ref="O282" authorId="1" shapeId="0" xr:uid="{40DC8B16-C467-4951-9C71-79B0D4D3E295}">
      <text>
        <r>
          <rPr>
            <sz val="9"/>
            <color indexed="81"/>
            <rFont val="Tahoma"/>
            <family val="2"/>
          </rPr>
          <t>2024-2025 - Kitchener U16AA
2023-2024 - Kitchener U14AA
2022-2023 - Kitchener U14AA
2021-2022 - Waterloo  U12A
2020-2021 - Covid Gap in Play
2019-2020 - Waterloo U10</t>
        </r>
      </text>
    </comment>
    <comment ref="O283" authorId="1" shapeId="0" xr:uid="{A6033CFC-1120-4DC6-8C3E-4AB25EF71A53}">
      <text>
        <r>
          <rPr>
            <sz val="9"/>
            <color indexed="81"/>
            <rFont val="Tahoma"/>
            <family val="2"/>
          </rPr>
          <t xml:space="preserve">2023-2024 - Waterloo U14A
2022-2023 - Waterloo U14
2021-2022 - Waterloo  U12
2020-2021 - Covid Gap in Play
</t>
        </r>
      </text>
    </comment>
    <comment ref="T283" authorId="2" shapeId="0" xr:uid="{3FF608B2-3218-4B2A-ABEF-AD881A6036A8}">
      <text>
        <r>
          <rPr>
            <sz val="9"/>
            <color indexed="81"/>
            <rFont val="Tahoma"/>
            <family val="2"/>
          </rPr>
          <t>Holly intends to tryout for 16AA if both Waterloo and Kitchener intend to have a U16AA team. If only one centre has a team, then she will try for U16A.</t>
        </r>
      </text>
    </comment>
    <comment ref="O284" authorId="1" shapeId="0" xr:uid="{3414E95C-8D35-4AFA-91B8-CB8F77609938}">
      <text>
        <r>
          <rPr>
            <sz val="9"/>
            <color indexed="81"/>
            <rFont val="Tahoma"/>
            <family val="2"/>
          </rPr>
          <t xml:space="preserve">2024-2025 - Waterloo U16A
2023-2024 - Waterloo U14A
2022-2023 - Waterloo U14
2021-2022 - Waterloo  U12
2020-2021 - Covid Gap in Play
</t>
        </r>
      </text>
    </comment>
    <comment ref="O285" authorId="1" shapeId="0" xr:uid="{E5E5FE1B-9E4F-4374-AFC4-E6ED586796A9}">
      <text>
        <r>
          <rPr>
            <sz val="9"/>
            <color indexed="81"/>
            <rFont val="Tahoma"/>
            <family val="2"/>
          </rPr>
          <t>2024-2025 - Kitchener U16AA
2023-2024 - Kitchener U14AA
2022-2023 - Kitchener U14AA
2021-2022 - Waterloo  U12A
2020-2021 - Covid Gap in Play
2019-2020 - Waterloo U12A</t>
        </r>
      </text>
    </comment>
    <comment ref="X289" authorId="2" shapeId="0" xr:uid="{6FEA4C83-A878-4A6B-9B1B-8C5E836A5771}">
      <text>
        <r>
          <rPr>
            <sz val="9"/>
            <color indexed="81"/>
            <rFont val="Tahoma"/>
            <family val="2"/>
          </rPr>
          <t>2023-2024 - Wellington North U19</t>
        </r>
      </text>
    </comment>
    <comment ref="X290" authorId="2" shapeId="0" xr:uid="{5827803F-4716-4AB7-93A4-9FAD7B93AFB0}">
      <text>
        <r>
          <rPr>
            <sz val="9"/>
            <color indexed="81"/>
            <rFont val="Tahoma"/>
            <family val="2"/>
          </rPr>
          <t>2023-2024 - Wellington North U19</t>
        </r>
      </text>
    </comment>
    <comment ref="X291" authorId="2" shapeId="0" xr:uid="{AA4FD16B-9368-4086-8B23-5DB930230CCF}">
      <text>
        <r>
          <rPr>
            <sz val="9"/>
            <color indexed="81"/>
            <rFont val="Tahoma"/>
            <family val="2"/>
          </rPr>
          <t>2023-2024 - Wellington North U19</t>
        </r>
      </text>
    </comment>
    <comment ref="O308" authorId="2" shapeId="0" xr:uid="{5935C096-1109-4D6B-B796-CCB00C428D91}">
      <text>
        <r>
          <rPr>
            <sz val="9"/>
            <color indexed="81"/>
            <rFont val="Tahoma"/>
            <family val="2"/>
          </rPr>
          <t>2023-2024 - Burlington U16</t>
        </r>
      </text>
    </comment>
    <comment ref="T308" authorId="2" shapeId="0" xr:uid="{20C5BF11-3605-4209-9367-3022BFA99244}">
      <text>
        <r>
          <rPr>
            <b/>
            <sz val="9"/>
            <color indexed="81"/>
            <rFont val="Tahoma"/>
            <family val="2"/>
          </rPr>
          <t>April 2, 2024</t>
        </r>
        <r>
          <rPr>
            <sz val="9"/>
            <color indexed="81"/>
            <rFont val="Tahoma"/>
            <family val="2"/>
          </rPr>
          <t xml:space="preserve">
Hi
Our Burlington Association President provided me with your contact info. Can we please add
Elizabeth Alderman
September 22,2009
available for female or mixed play
Last team played for U16B
to the Western Intent to Tryout list? Please let me know if there's anything else required. This our first time down the tryout experience and trying to make sure we do it right. At this point, her intent is to Tryout for Guelph in addition to other Southern Region teams.
</t>
        </r>
      </text>
    </comment>
    <comment ref="X308" authorId="1" shapeId="0" xr:uid="{8FD4A1AF-6CAF-4CF9-A984-267540F9227A}">
      <text>
        <r>
          <rPr>
            <sz val="9"/>
            <color indexed="81"/>
            <rFont val="Tahoma"/>
            <family val="2"/>
          </rPr>
          <t xml:space="preserve">2023-2024 - Out of Region U19AA
2022-2023 - Paris U19A
2021-2022 - 
2020-2021 - Covid Gap in Play
2019-2020 - </t>
        </r>
      </text>
    </comment>
    <comment ref="AC308" authorId="2" shapeId="0" xr:uid="{23861EFD-E9A1-407D-8919-8B250206FC24}">
      <text>
        <r>
          <rPr>
            <sz val="9"/>
            <color indexed="81"/>
            <rFont val="Tahoma"/>
            <family val="2"/>
          </rPr>
          <t>Very likely attending 1st year university in the Kitchener / Waterloo / Guelph area</t>
        </r>
      </text>
    </comment>
    <comment ref="F309" authorId="1" shapeId="0" xr:uid="{978BB995-4A4D-4468-A1E6-8EC5CA095E2D}">
      <text>
        <r>
          <rPr>
            <sz val="9"/>
            <color indexed="81"/>
            <rFont val="Tahoma"/>
            <family val="2"/>
          </rPr>
          <t xml:space="preserve">2023-2024 - Cambridge U14A
2022-2023 - Cambridge U12A
2021-2022 - Paris U12
2020-2021 - Covid Gap in Play
2019-2020 - </t>
        </r>
      </text>
    </comment>
    <comment ref="O309" authorId="2" shapeId="0" xr:uid="{8D11A78A-73EF-4752-95E5-6D4040002341}">
      <text>
        <r>
          <rPr>
            <sz val="9"/>
            <color indexed="81"/>
            <rFont val="Tahoma"/>
            <family val="2"/>
          </rPr>
          <t>2023-2024 - Cambridge U14A
2022-2023 - Cambridge U14A
2021-2022 - 
2020-2021 - Covid Gap in Play</t>
        </r>
      </text>
    </comment>
    <comment ref="T309" authorId="2" shapeId="0" xr:uid="{F01F620E-491B-49DA-AF47-CBBCC0278225}">
      <text>
        <r>
          <rPr>
            <sz val="9"/>
            <color indexed="81"/>
            <rFont val="Tahoma"/>
            <family val="2"/>
          </rPr>
          <t>We play for the Cambridge association - Also put an Intent in for U16A</t>
        </r>
      </text>
    </comment>
    <comment ref="X309" authorId="1" shapeId="0" xr:uid="{37C1C949-24CA-482C-96E7-06BE54BAB158}">
      <text>
        <r>
          <rPr>
            <sz val="9"/>
            <color indexed="81"/>
            <rFont val="Tahoma"/>
            <family val="2"/>
          </rPr>
          <t xml:space="preserve">2023-2024 - Out of Region U19AA
2022-2023 - 
2021-2022 - 
2020-2021 - Covid Gap in Play
2019-2020 - </t>
        </r>
      </text>
    </comment>
    <comment ref="F310" authorId="1" shapeId="0" xr:uid="{7BFA96E6-FDA9-4802-A026-2BF31E8C9798}">
      <text>
        <r>
          <rPr>
            <sz val="9"/>
            <color indexed="81"/>
            <rFont val="Tahoma"/>
            <family val="2"/>
          </rPr>
          <t xml:space="preserve">2023-2024 - Cambridge U14A
2022-2023 - Cambridge U12A
2021-2022 - Paris U12
2020-2021 - Covid Gap in Play
2019-2020 - </t>
        </r>
      </text>
    </comment>
    <comment ref="O310" authorId="1" shapeId="0" xr:uid="{223F28B0-2275-40AA-A6FB-BD9DBC01318D}">
      <text>
        <r>
          <rPr>
            <sz val="9"/>
            <color indexed="81"/>
            <rFont val="Tahoma"/>
            <family val="2"/>
          </rPr>
          <t xml:space="preserve">2023-2024 - Out of Region U16AA
2022-2023 - Kitchener U14AA
2021-2022 - Paris U4A
2020-2021 - Covid Gap in Play
2019-2020 - </t>
        </r>
      </text>
    </comment>
    <comment ref="T310" authorId="2" shapeId="0" xr:uid="{935C1681-8A90-485F-8677-9400CB009756}">
      <text>
        <r>
          <rPr>
            <sz val="9"/>
            <color indexed="81"/>
            <rFont val="Tahoma"/>
            <family val="2"/>
          </rPr>
          <t>Will also tryout for U19AA</t>
        </r>
      </text>
    </comment>
    <comment ref="X310" authorId="1" shapeId="0" xr:uid="{BB86DFF2-E6D6-4653-8AAE-4D8F088B284B}">
      <text>
        <r>
          <rPr>
            <sz val="9"/>
            <color indexed="81"/>
            <rFont val="Tahoma"/>
            <family val="2"/>
          </rPr>
          <t xml:space="preserve">2023-2024 - Richmond Hill U19AA
2022-2023 - 
2021-2022 - 
2020-2021 - Covid Gap in Play
2019-2020 - </t>
        </r>
      </text>
    </comment>
    <comment ref="AC310" authorId="2" shapeId="0" xr:uid="{CC31DD6F-8B8F-4E58-BBAB-B9667C13AB62}">
      <text>
        <r>
          <rPr>
            <sz val="9"/>
            <color indexed="81"/>
            <rFont val="Tahoma"/>
            <family val="2"/>
          </rPr>
          <t xml:space="preserve">Hello,
My daughter Alisha Barwin is not sure where she will be going to school next year. She is still awaiting a few acceptances. She was a goalie this year for U19AA Richmond Hill. 
She has applied to Queen’s, Laurier, Guelph, Western. Of course she would love to play for the university but there are a lot of goalies in her year and the one above. 
What do I need to do to ensure she can try out for 19AA outside of our area? 
Kind regards, 
Naomi Wyman Barwin
</t>
        </r>
      </text>
    </comment>
    <comment ref="F311" authorId="1" shapeId="0" xr:uid="{C03C2CD2-2104-4303-87C6-9230BCE7D1E8}">
      <text>
        <r>
          <rPr>
            <sz val="9"/>
            <color indexed="81"/>
            <rFont val="Tahoma"/>
            <family val="2"/>
          </rPr>
          <t xml:space="preserve">2023-2024 - Cambridge U14A
2022-2023 - Cambridge U12A
2021-2022 - Paris U12
2020-2021 - Covid Gap in Play
2019-2020 - </t>
        </r>
      </text>
    </comment>
    <comment ref="O311" authorId="1" shapeId="0" xr:uid="{120E2F0F-C9A8-49D0-9A68-FE032E8E2676}">
      <text>
        <r>
          <rPr>
            <sz val="9"/>
            <color indexed="81"/>
            <rFont val="Tahoma"/>
            <family val="2"/>
          </rPr>
          <t xml:space="preserve">2023-2024 - Out of Region U14A
2022-2023 - 
2021-2022 - 
2020-2021 - Covid Gap in Play
2019-2020 - </t>
        </r>
      </text>
    </comment>
    <comment ref="X311" authorId="1" shapeId="0" xr:uid="{2EF00869-9A97-4B96-B443-38EA89336081}">
      <text>
        <r>
          <rPr>
            <sz val="9"/>
            <color indexed="81"/>
            <rFont val="Tahoma"/>
            <family val="2"/>
          </rPr>
          <t xml:space="preserve">2023-2024 - Out of Region U16A
2022-2023 - Paris U16A
2021-2022 - 
2020-2021 - Covid Gap in Play
2019-2020 - </t>
        </r>
      </text>
    </comment>
    <comment ref="AC311" authorId="2" shapeId="0" xr:uid="{4621DA51-CFBE-4AE1-B024-C3708FE4A667}">
      <text>
        <r>
          <rPr>
            <b/>
            <sz val="9"/>
            <color indexed="81"/>
            <rFont val="Tahoma"/>
            <family val="2"/>
          </rPr>
          <t>Peter:</t>
        </r>
        <r>
          <rPr>
            <sz val="9"/>
            <color indexed="81"/>
            <rFont val="Tahoma"/>
            <family val="2"/>
          </rPr>
          <t xml:space="preserve">
Player Intent submitted for U16AA but because of birth year I moved her to U19AA</t>
        </r>
      </text>
    </comment>
    <comment ref="F312" authorId="2" shapeId="0" xr:uid="{13710821-8C37-4E5E-A511-C12B9CD4B425}">
      <text>
        <r>
          <rPr>
            <sz val="9"/>
            <color indexed="81"/>
            <rFont val="Tahoma"/>
            <family val="2"/>
          </rPr>
          <t>2023-2024 - Out or Region U14</t>
        </r>
      </text>
    </comment>
    <comment ref="K312" authorId="2" shapeId="0" xr:uid="{B936992E-E1EF-421E-8519-263FB8A03D78}">
      <text>
        <r>
          <rPr>
            <sz val="9"/>
            <color indexed="81"/>
            <rFont val="Tahoma"/>
            <family val="2"/>
          </rPr>
          <t>I checked that she played for U14R in 23/24 season because that was the only option. She played in the U14B division.</t>
        </r>
      </text>
    </comment>
    <comment ref="O312" authorId="2" shapeId="0" xr:uid="{48DF9D8D-0793-4FB2-9503-9373BBDEB1F3}">
      <text>
        <r>
          <rPr>
            <sz val="9"/>
            <color indexed="81"/>
            <rFont val="Tahoma"/>
            <family val="2"/>
          </rPr>
          <t>2023-2024 - Etobicoke U14A</t>
        </r>
      </text>
    </comment>
    <comment ref="T312" authorId="2" shapeId="0" xr:uid="{898F6D69-F231-4633-A87D-2ECB52CE0671}">
      <text>
        <r>
          <rPr>
            <b/>
            <sz val="9"/>
            <color indexed="81"/>
            <rFont val="Tahoma"/>
            <family val="2"/>
          </rPr>
          <t>Peter:</t>
        </r>
        <r>
          <rPr>
            <sz val="9"/>
            <color indexed="81"/>
            <rFont val="Tahoma"/>
            <family val="2"/>
          </rPr>
          <t xml:space="preserve">
Hello there, 
I wanted to inform you that we missed the deadline to submit a player intent for WRRA for the 2024-25 season. The details are: 
Serena Fox 
Seeking to play U16A Guelph 
Last season was U14A Etobicoke 
Willing to travel: Yes 
Goalie: No 
The complicated part is we are residents of Mississauga (border of Milton and NW Mississauga). We do not know what team MRA is planning on hosting next year (could be U16 A or AA). If it is an A team we would stay with our home association. If it is AA, then we would have to go elsewhere as our home association isn’t offering a team she can play on. Our next options would be Etobicoke (ERA) but they won’t have a U16A team, then Burlington (RAB) as they won’t have a U16A either. Then we go to Richmond Hill. This is a very difficult drive for us. It would be driving across all of Mississauga and Toronto on weekdays. Also, it is only a few kms closer than Guelph based on the matrix. If we use my home address, it’s even closer.  
As a precaution we want to submit a request for WRRA (Guelph most likely) as we still don’t know what team MRA is planning to host and we would hate for our daughter not to have the opportunity to play ringette on a competitive team. If MRA still doesn’t decide what team they are hosting by tryouts, it would be our plan to attend both associations tryouts. As we find out details, we will go through the player release process as laid out by SRRA, WRRA and RO. If you could provide any steps to ensure we don’t miss anything, that would be greatly appreciated. 
Cheers, 
Patrick Fox 
</t>
        </r>
      </text>
    </comment>
    <comment ref="X312" authorId="2" shapeId="0" xr:uid="{B0E371D0-DB99-4CA4-8A14-25560984C578}">
      <text>
        <r>
          <rPr>
            <sz val="9"/>
            <color indexed="81"/>
            <rFont val="Tahoma"/>
            <family val="2"/>
          </rPr>
          <t>2023-2024 - Out of Region U19A</t>
        </r>
      </text>
    </comment>
    <comment ref="AC312" authorId="2" shapeId="0" xr:uid="{D3DCA3B4-937A-445D-9069-17D8DA6F6D81}">
      <text>
        <r>
          <rPr>
            <sz val="9"/>
            <color indexed="81"/>
            <rFont val="Tahoma"/>
            <family val="2"/>
          </rPr>
          <t>Accepted to Waterloo university and Laurier. Waiting on a response from Guelph. Have not decided which I will attend as if yet.</t>
        </r>
      </text>
    </comment>
    <comment ref="F313" authorId="2" shapeId="0" xr:uid="{F499CB33-74DF-4349-B875-B0C9A1F2C5C2}">
      <text>
        <r>
          <rPr>
            <sz val="9"/>
            <color indexed="81"/>
            <rFont val="Tahoma"/>
            <family val="2"/>
          </rPr>
          <t>2022-2023 - Cambridge U14A
2021-2022 - 
2020-2021 - Covid Gap in Play</t>
        </r>
      </text>
    </comment>
    <comment ref="O313" authorId="2" shapeId="0" xr:uid="{0B909AE3-9D07-4A8D-9DE5-87E0D0042C02}">
      <text>
        <r>
          <rPr>
            <sz val="9"/>
            <color indexed="81"/>
            <rFont val="Tahoma"/>
            <family val="2"/>
          </rPr>
          <t>2023-2024 - Out of Region U14A</t>
        </r>
      </text>
    </comment>
    <comment ref="X313" authorId="1" shapeId="0" xr:uid="{1875D441-3205-41D1-B002-D0022048B0DD}">
      <text>
        <r>
          <rPr>
            <sz val="9"/>
            <color indexed="81"/>
            <rFont val="Tahoma"/>
            <family val="2"/>
          </rPr>
          <t xml:space="preserve">2023-2024 - Richmond Hill U19A
2022-2023 - 
2021-2022 - 
2020-2021 - Covid Gap in Play
2019-2020 - </t>
        </r>
      </text>
    </comment>
    <comment ref="AC313" authorId="2" shapeId="0" xr:uid="{5883894B-E1ED-4E75-A9B6-B9E3A597996E}">
      <text>
        <r>
          <rPr>
            <b/>
            <sz val="9"/>
            <color indexed="81"/>
            <rFont val="Tahoma"/>
            <family val="2"/>
          </rPr>
          <t>March 19, 2024</t>
        </r>
        <r>
          <rPr>
            <sz val="9"/>
            <color indexed="81"/>
            <rFont val="Tahoma"/>
            <family val="2"/>
          </rPr>
          <t xml:space="preserve">
Hello, 
I hope this email finds you well. My name is Shannon Braund, and I am a prospective student looking to attend University in the upcoming academic year. I recently learned about the Western Region Tracker and would like to request to be added to the list. 
Please let me know if there is any additional information or steps required from my end to facilitate this process. I appreciate your assistance and look forward to hearing from you soon.
Thank you for your time and consideration.
Best regards,
Shannon
</t>
        </r>
      </text>
    </comment>
    <comment ref="F314" authorId="1" shapeId="0" xr:uid="{1ECAED43-5192-496D-9134-EAF9DC64DB75}">
      <text>
        <r>
          <rPr>
            <sz val="9"/>
            <color indexed="81"/>
            <rFont val="Tahoma"/>
            <family val="2"/>
          </rPr>
          <t xml:space="preserve">2023-2024 - Cambridge U14A
2022-2023 - Cambridge U12A
2021-2022 - Paris U12
2020-2021 - Covid Gap in Play
2019-2020 - </t>
        </r>
      </text>
    </comment>
    <comment ref="O314" authorId="2" shapeId="0" xr:uid="{0869C355-CF19-4A60-8AD8-45534000D9E3}">
      <text>
        <r>
          <rPr>
            <sz val="9"/>
            <color indexed="81"/>
            <rFont val="Tahoma"/>
            <family val="2"/>
          </rPr>
          <t>2023-2024 - Cambridge U14A
2022-2023 - Cambridge U14A
2021-2022 - 
2020-2021 - Covid Gap in Play</t>
        </r>
      </text>
    </comment>
    <comment ref="T314" authorId="2" shapeId="0" xr:uid="{158570DF-E897-49F7-83F0-C2905682A1C8}">
      <text>
        <r>
          <rPr>
            <sz val="9"/>
            <color indexed="81"/>
            <rFont val="Tahoma"/>
            <family val="2"/>
          </rPr>
          <t>Not sure if home association (Cambridge) will be able field a U16A team next year. Open to other regions U16AA/A if there is an opportunity.</t>
        </r>
      </text>
    </comment>
    <comment ref="X314" authorId="1" shapeId="0" xr:uid="{0843A8C3-CFA3-4C9C-9F58-0AF2CAF26DCD}">
      <text>
        <r>
          <rPr>
            <sz val="9"/>
            <color indexed="81"/>
            <rFont val="Tahoma"/>
            <family val="2"/>
          </rPr>
          <t xml:space="preserve">2023-2024 - Kitchener U19
2022-2023 - Kitchener U19
2021-2022 - 
2020-2021 - Covid Gap in Play
2019-2020 - </t>
        </r>
      </text>
    </comment>
    <comment ref="F315" authorId="2" shapeId="0" xr:uid="{1EF3B6A6-2B78-4212-98F0-F22A59705ECE}">
      <text>
        <r>
          <rPr>
            <sz val="9"/>
            <color indexed="81"/>
            <rFont val="Tahoma"/>
            <family val="2"/>
          </rPr>
          <t>2023-2024 - Out or Region U14</t>
        </r>
      </text>
    </comment>
    <comment ref="O315" authorId="2" shapeId="0" xr:uid="{E7F764BB-9480-4C09-B951-DE211EAB9076}">
      <text>
        <r>
          <rPr>
            <sz val="9"/>
            <color indexed="81"/>
            <rFont val="Tahoma"/>
            <family val="2"/>
          </rPr>
          <t>2023-2024 - Cambridge U16A
2022-2023 - Cambridge U14A
2021-2022
2020-2021 - Covid Gap in Play</t>
        </r>
      </text>
    </comment>
    <comment ref="X315" authorId="2" shapeId="0" xr:uid="{3790EBD8-5C17-48A7-B636-C82CBC0E1217}">
      <text>
        <r>
          <rPr>
            <sz val="9"/>
            <color indexed="81"/>
            <rFont val="Tahoma"/>
            <family val="2"/>
          </rPr>
          <t>2023-2024 - Paris U16A</t>
        </r>
      </text>
    </comment>
    <comment ref="AC315" authorId="2" shapeId="0" xr:uid="{B5F4E2EB-DA63-4819-A718-D67B0C86B671}">
      <text>
        <r>
          <rPr>
            <b/>
            <sz val="9"/>
            <color indexed="81"/>
            <rFont val="Tahoma"/>
            <family val="2"/>
          </rPr>
          <t>March 20,, 2024</t>
        </r>
        <r>
          <rPr>
            <sz val="9"/>
            <color indexed="81"/>
            <rFont val="Tahoma"/>
            <family val="2"/>
          </rPr>
          <t xml:space="preserve">
Hi there, 
My apologies for not submitting my daughter’s we intent to try out for Western region ringette.  I was not aware that’s the deadline had passed and just realized it as I submitted southern intent.  Would she still be able to tryout? Ashley Cain DOB Jan 29/08. She would be first year 19AA.  Please let me know and I completely understand if it’s too late.  
Kind regards, 
Angie Cain 
</t>
        </r>
      </text>
    </comment>
    <comment ref="F316" authorId="1" shapeId="0" xr:uid="{43AE64BA-E1F9-49CC-AF7D-460BD8183E04}">
      <text>
        <r>
          <rPr>
            <sz val="9"/>
            <color indexed="81"/>
            <rFont val="Tahoma"/>
            <family val="2"/>
          </rPr>
          <t xml:space="preserve">2023-2024 - Cambridge U14A
2022-2023 - Cambridge U12A
2021-2022 - Paris U12
2020-2021 - Covid Gap in Play
2019-2020 - </t>
        </r>
      </text>
    </comment>
    <comment ref="O316" authorId="1" shapeId="0" xr:uid="{2E445738-4632-4054-AC45-F1763EFE0353}">
      <text>
        <r>
          <rPr>
            <sz val="9"/>
            <color indexed="81"/>
            <rFont val="Tahoma"/>
            <family val="2"/>
          </rPr>
          <t xml:space="preserve">2022-2023 - Paris U16A
2021-2022 - Paris U14A
2020-2021 - Covid Gap in Play
2019-2020 - </t>
        </r>
      </text>
    </comment>
    <comment ref="X316" authorId="1" shapeId="0" xr:uid="{DC4C5C80-0A4B-4302-BCC6-1E7AEEE7FB4F}">
      <text>
        <r>
          <rPr>
            <sz val="9"/>
            <color indexed="81"/>
            <rFont val="Tahoma"/>
            <family val="2"/>
          </rPr>
          <t xml:space="preserve">2023-2024 - Mississauga U19AA
2022-2023 - 
2021-2022 - 
2020-2021 - Covid Gap in Play
2019-2020 - </t>
        </r>
      </text>
    </comment>
    <comment ref="AC316" authorId="2" shapeId="0" xr:uid="{C6EE4560-BCC4-452A-8937-0B3AD2B91B58}">
      <text>
        <r>
          <rPr>
            <b/>
            <sz val="9"/>
            <color indexed="81"/>
            <rFont val="Tahoma"/>
            <family val="2"/>
          </rPr>
          <t>May 25, 2024</t>
        </r>
        <r>
          <rPr>
            <sz val="9"/>
            <color indexed="81"/>
            <rFont val="Tahoma"/>
            <family val="2"/>
          </rPr>
          <t xml:space="preserve">
Showed up at Guelph U19A tryout</t>
        </r>
      </text>
    </comment>
    <comment ref="F317" authorId="1" shapeId="0" xr:uid="{744A2AAA-3624-414A-A5CD-E96D125148E7}">
      <text>
        <r>
          <rPr>
            <sz val="9"/>
            <color indexed="81"/>
            <rFont val="Tahoma"/>
            <family val="2"/>
          </rPr>
          <t xml:space="preserve">2023-2024 - Cambridge U14A
2022-2023 - Cambridge U12A
2021-2022 - Paris U12
2020-2021 - Covid Gap in Play
2019-2020 - </t>
        </r>
      </text>
    </comment>
    <comment ref="O317" authorId="1" shapeId="0" xr:uid="{43AF58CC-D855-4B66-BC3E-A7791FACA12E}">
      <text>
        <r>
          <rPr>
            <sz val="9"/>
            <color indexed="81"/>
            <rFont val="Tahoma"/>
            <family val="2"/>
          </rPr>
          <t xml:space="preserve">2023-2024 - Mississauga U16AA
2022-2023 - 
2021-2022 - 
2020-2021 - Covid Gap in Play
2019-2020 - </t>
        </r>
      </text>
    </comment>
    <comment ref="T317" authorId="2" shapeId="0" xr:uid="{13AD6C82-1775-4F64-959B-8D693143B7CF}">
      <text>
        <r>
          <rPr>
            <b/>
            <sz val="9"/>
            <color indexed="81"/>
            <rFont val="Tahoma"/>
            <family val="2"/>
          </rPr>
          <t xml:space="preserve">April 17, 2024
</t>
        </r>
        <r>
          <rPr>
            <sz val="9"/>
            <color indexed="81"/>
            <rFont val="Tahoma"/>
            <family val="2"/>
          </rPr>
          <t xml:space="preserve">Attended the Kitchener U16AA tryout
</t>
        </r>
      </text>
    </comment>
    <comment ref="X317" authorId="1" shapeId="0" xr:uid="{5868D03E-68A9-4782-A0B7-81DFB73E0025}">
      <text>
        <r>
          <rPr>
            <sz val="9"/>
            <color indexed="81"/>
            <rFont val="Tahoma"/>
            <family val="2"/>
          </rPr>
          <t xml:space="preserve">2023-2024 - Mississauga U19AA
2022-2023 - U19AA
2021-2022 - 
2020-2021 - Covid Gap in Play
2019-2020 - </t>
        </r>
      </text>
    </comment>
    <comment ref="AC317" authorId="2" shapeId="0" xr:uid="{0D56E58A-1286-4048-87B4-2D3AD18C1D80}">
      <text>
        <r>
          <rPr>
            <b/>
            <sz val="9"/>
            <color indexed="81"/>
            <rFont val="Tahoma"/>
            <family val="2"/>
          </rPr>
          <t>April 3, 2024</t>
        </r>
        <r>
          <rPr>
            <sz val="9"/>
            <color indexed="81"/>
            <rFont val="Tahoma"/>
            <family val="2"/>
          </rPr>
          <t xml:space="preserve">
Good evening Satinder, Jared and Mohamed.
Yes, I can add Sabah to the Western Region Tryout Tracking spreadsheet under the U19AA category.
It will not be added her to Kitchener U19AA but rather to the Out Of Region U19AA group.
A note will be added to her intent stating that she has been accepted to the University of Guelph and is interested in playing for the joint ventured U19AA team hosted by Guelph and Kitchener.
To add Sabah to the spreadsheet I will need a bit more information.
1. Her birth year? ( I am assuming it is 2006 since it is her 3rd year in U19 but just to be sure) 2006
2. Is she a goalie? Sabah is forward 
3. If she played U19AA this year … what association did she play for? Last year she played for Mississauga 
4. What is her Home Association. She belongs to Richmond Hill 
Thanks everyone,
Peter Westelaken
</t>
        </r>
        <r>
          <rPr>
            <b/>
            <sz val="9"/>
            <color indexed="81"/>
            <rFont val="Tahoma"/>
            <family val="2"/>
          </rPr>
          <t xml:space="preserve">April 4, 2024
</t>
        </r>
        <r>
          <rPr>
            <sz val="9"/>
            <color indexed="81"/>
            <rFont val="Tahoma"/>
            <family val="2"/>
          </rPr>
          <t xml:space="preserve">Hi Peter
hanks for adding her to the Western Region Tryout Tracking spreadsheet. 
Please note that she has also applied to Waterloo and Western and waiting for hearing back from these universities.  
Below see my reply to your questions. 
Thanks. 
</t>
        </r>
      </text>
    </comment>
    <comment ref="O318" authorId="2" shapeId="0" xr:uid="{4797CD60-33F8-438A-A98D-7A8D20C156BD}">
      <text>
        <r>
          <rPr>
            <sz val="9"/>
            <color indexed="81"/>
            <rFont val="Tahoma"/>
            <family val="2"/>
          </rPr>
          <t>2023-2024 - Kitchener U16</t>
        </r>
      </text>
    </comment>
    <comment ref="X318" authorId="1" shapeId="0" xr:uid="{D9B6A778-BBAD-4738-8842-33254ED50B15}">
      <text>
        <r>
          <rPr>
            <sz val="9"/>
            <color indexed="81"/>
            <rFont val="Tahoma"/>
            <family val="2"/>
          </rPr>
          <t xml:space="preserve">2023-2024 - Out of Region U19AA
2022-2023 - 
2021-2022 - 
2020-2021 - Covid Gap in Play
2019-2020 - </t>
        </r>
      </text>
    </comment>
    <comment ref="AC318" authorId="2" shapeId="0" xr:uid="{CF8F10CE-6E6A-44CF-AB95-634393726F09}">
      <text>
        <r>
          <rPr>
            <sz val="9"/>
            <color indexed="81"/>
            <rFont val="Tahoma"/>
            <family val="2"/>
          </rPr>
          <t>I would be attending university in the western region (Waterloo or Guelph)</t>
        </r>
      </text>
    </comment>
    <comment ref="X319" authorId="1" shapeId="0" xr:uid="{0E68D45F-A4FB-447E-8C3C-6773737FC0A0}">
      <text>
        <r>
          <rPr>
            <sz val="9"/>
            <color indexed="81"/>
            <rFont val="Tahoma"/>
            <family val="2"/>
          </rPr>
          <t xml:space="preserve">2023-2024 - Richmond Hill U19A
2022-2023 - 
2021-2022 - 
2020-2021 - Covid Gap in Play
2019-2020 - </t>
        </r>
      </text>
    </comment>
    <comment ref="AC319" authorId="2" shapeId="0" xr:uid="{5160CE9B-B609-4A66-8F87-5F958492B0DB}">
      <text>
        <r>
          <rPr>
            <b/>
            <sz val="9"/>
            <color indexed="81"/>
            <rFont val="Tahoma"/>
            <family val="2"/>
          </rPr>
          <t>March 21, 2024</t>
        </r>
        <r>
          <rPr>
            <sz val="9"/>
            <color indexed="81"/>
            <rFont val="Tahoma"/>
            <family val="2"/>
          </rPr>
          <t xml:space="preserve">
I have a third year player who just accepted with Laurier University and wants to try out for Kitchener or Waterloo's U19A team. I am not sure which association will host U19A.</t>
        </r>
      </text>
    </comment>
    <comment ref="X320" authorId="1" shapeId="0" xr:uid="{7E995DDF-7A00-44DC-B26E-0571DD9125DB}">
      <text>
        <r>
          <rPr>
            <sz val="9"/>
            <color indexed="81"/>
            <rFont val="Tahoma"/>
            <family val="2"/>
          </rPr>
          <t xml:space="preserve">2023-2024 - Out of Region U19AA
2022-2023 - 
2021-2022 - 
2020-2021 - Covid Gap in Play
2019-2020 - </t>
        </r>
      </text>
    </comment>
    <comment ref="AC320" authorId="2" shapeId="0" xr:uid="{327862C4-AC2C-47CE-A76F-A624524F0D9D}">
      <text>
        <r>
          <rPr>
            <sz val="9"/>
            <color indexed="81"/>
            <rFont val="Tahoma"/>
            <family val="2"/>
          </rPr>
          <t>Accept to Waterloo university and Laurier. Waiting on a response from Guelph. Have not decided which I will attend as if yet.</t>
        </r>
      </text>
    </comment>
    <comment ref="X321" authorId="1" shapeId="0" xr:uid="{16DF3050-1635-4C4D-AF37-A0B795D23B46}">
      <text>
        <r>
          <rPr>
            <sz val="9"/>
            <color indexed="81"/>
            <rFont val="Tahoma"/>
            <family val="2"/>
          </rPr>
          <t xml:space="preserve">2023-2024 - Kitchener U19
2022-2023 - 
2021-2022 - 
2020-2021 - Covid Gap in Play
2019-2020 - </t>
        </r>
      </text>
    </comment>
    <comment ref="AC321" authorId="2" shapeId="0" xr:uid="{634FAECA-E7FD-45D2-83F1-A6A364653415}">
      <text>
        <r>
          <rPr>
            <sz val="9"/>
            <color indexed="81"/>
            <rFont val="Tahoma"/>
            <family val="2"/>
          </rPr>
          <t>Potential relocation to London for school</t>
        </r>
      </text>
    </comment>
    <comment ref="X322" authorId="1" shapeId="0" xr:uid="{3C500FE8-A203-434A-9B4B-D2D4D7820FAF}">
      <text>
        <r>
          <rPr>
            <sz val="9"/>
            <color indexed="81"/>
            <rFont val="Tahoma"/>
            <family val="2"/>
          </rPr>
          <t xml:space="preserve">2023-2024 - Paris U19A
2022-2023 - Paris U16A
2021-2022 - 
2020-2021 - Covid Gap in Play
2019-2020 - </t>
        </r>
      </text>
    </comment>
    <comment ref="X323" authorId="2" shapeId="0" xr:uid="{6B357403-F32C-45A3-9B89-2FF723DDB7EF}">
      <text>
        <r>
          <rPr>
            <sz val="9"/>
            <color indexed="81"/>
            <rFont val="Tahoma"/>
            <family val="2"/>
          </rPr>
          <t>2023-2024 - Out of Region U16A</t>
        </r>
      </text>
    </comment>
    <comment ref="X324" authorId="1" shapeId="0" xr:uid="{E38DC4F9-311A-4147-BF5B-449827705530}">
      <text>
        <r>
          <rPr>
            <sz val="9"/>
            <color indexed="81"/>
            <rFont val="Tahoma"/>
            <family val="2"/>
          </rPr>
          <t xml:space="preserve">2023-2024 - U19AA
2022-2023 - U19AA
2021-2022 - 
2020-2021 - Covid Gap in Play
2019-2020 - </t>
        </r>
      </text>
    </comment>
    <comment ref="X325" authorId="1" shapeId="0" xr:uid="{7C5A59A8-BB18-43C0-A38E-7B31972E0BBC}">
      <text>
        <r>
          <rPr>
            <sz val="9"/>
            <color indexed="81"/>
            <rFont val="Tahoma"/>
            <family val="2"/>
          </rPr>
          <t xml:space="preserve">2023-2024 - U19AA
2022-2023 - U19AA
2021-2022 - 
2020-2021 - Covid Gap in Play
2019-2020 - </t>
        </r>
      </text>
    </comment>
    <comment ref="X326" authorId="1" shapeId="0" xr:uid="{458025C2-9D86-4B00-85AC-585D7935DD70}">
      <text>
        <r>
          <rPr>
            <sz val="9"/>
            <color indexed="81"/>
            <rFont val="Tahoma"/>
            <family val="2"/>
          </rPr>
          <t xml:space="preserve">2023-2024 - U19AA
2022-2023 - U19AA
2021-2022 - 
2020-2021 - Covid Gap in Play
2019-2020 - </t>
        </r>
      </text>
    </comment>
    <comment ref="X327" authorId="1" shapeId="0" xr:uid="{F1F4B756-86D5-4587-8277-0956CEB33377}">
      <text>
        <r>
          <rPr>
            <sz val="9"/>
            <color indexed="81"/>
            <rFont val="Tahoma"/>
            <family val="2"/>
          </rPr>
          <t xml:space="preserve">2023-2024 - Richmond Hill U19A
2022-2023 - Markham U16AA
2021-2022 - Markham U16AA
2020-2021 - Covid Gap in Play
2019-2020 - </t>
        </r>
      </text>
    </comment>
    <comment ref="AC327" authorId="2" shapeId="0" xr:uid="{C177B6E2-F226-4C8C-9B38-D102E2AA0A5C}">
      <text>
        <r>
          <rPr>
            <sz val="9"/>
            <color indexed="81"/>
            <rFont val="Tahoma"/>
            <family val="2"/>
          </rPr>
          <t xml:space="preserve">
Hello,
My name is Mia and I was told to email you to get on the list to play university Ringette next year. I am not sure which university I will be going to yet but I'll be wanting to play university Ringette at whichever university I go to next year.
Depending on which university I go to (If I don’t make the uni team) I would possibly like to try out for teams near, either U19A or 18+A
Thank you, 
Mia Leroux
</t>
        </r>
      </text>
    </comment>
    <comment ref="X328" authorId="1" shapeId="0" xr:uid="{EDF99CFC-3A50-4070-9AD9-2773D3481C45}">
      <text>
        <r>
          <rPr>
            <sz val="9"/>
            <color indexed="81"/>
            <rFont val="Tahoma"/>
            <family val="2"/>
          </rPr>
          <t xml:space="preserve">2023-2024 - Richmond Hill U19AA
2022-2023 - 
2021-2022 - 
2020-2021 - Covid Gap in Play
2019-2020 - </t>
        </r>
      </text>
    </comment>
    <comment ref="AC328" authorId="2" shapeId="0" xr:uid="{12432CFF-8050-4BEC-8452-0ED6F8DEB896}">
      <text>
        <r>
          <rPr>
            <sz val="9"/>
            <color indexed="81"/>
            <rFont val="Tahoma"/>
            <family val="2"/>
          </rPr>
          <t xml:space="preserve">Hi Peter,
I hope you are well. I am writing you in regards to the intent for Western Region A/AA ringette. Is it still possible to register my daughter for the 2024-2025 season? Caitlyn has been playing for the Richmond Hill ringette association and was recently on the U19AA team. This September she will be attending one of these universities in Guelph, Waterloo, London and Hamilton.
Please advise.
Thanks.
Janie
</t>
        </r>
      </text>
    </comment>
    <comment ref="X329" authorId="1" shapeId="0" xr:uid="{50BA6119-E24A-4CEE-AEB2-A0267F19334C}">
      <text>
        <r>
          <rPr>
            <sz val="9"/>
            <color indexed="81"/>
            <rFont val="Tahoma"/>
            <family val="2"/>
          </rPr>
          <t xml:space="preserve">2023-2024 - Paris U19A
2022-2023 - Paris U16A
2021-2022 - 
2020-2021 - Covid Gap in Play
2019-2020 - </t>
        </r>
      </text>
    </comment>
    <comment ref="AC329" authorId="2" shapeId="0" xr:uid="{2D4F9612-6472-4670-96A5-E13FDFF91E0C}">
      <text>
        <r>
          <rPr>
            <b/>
            <sz val="9"/>
            <color indexed="81"/>
            <rFont val="Tahoma"/>
            <family val="2"/>
          </rPr>
          <t>April 17, 2024</t>
        </r>
        <r>
          <rPr>
            <sz val="9"/>
            <color indexed="81"/>
            <rFont val="Tahoma"/>
            <family val="2"/>
          </rPr>
          <t xml:space="preserve">
Hi Peter,
We have a player who isn't sure if they had registered properly in Western. 
I checked your list and didn't see her name listed.
Can you add Katelyn Loucas. She played U19A in Paris last year.
Her birthday is March 21, 2007.
Not sure if you need anything further.
Thanks,
Jen Mayhew</t>
        </r>
      </text>
    </comment>
    <comment ref="X330" authorId="1" shapeId="0" xr:uid="{4A15F46B-0772-4F1D-841A-5CFF26194FED}">
      <text>
        <r>
          <rPr>
            <sz val="9"/>
            <color indexed="81"/>
            <rFont val="Tahoma"/>
            <family val="2"/>
          </rPr>
          <t xml:space="preserve">2023-2024 - U19AA
2022-2023 - U19AA
2021-2022 - 
2020-2021 - Covid Gap in Play
2019-2020 - </t>
        </r>
      </text>
    </comment>
    <comment ref="AC330" authorId="2" shapeId="0" xr:uid="{0C01A905-3C82-4599-A67F-8B8DD7BBD728}">
      <text>
        <r>
          <rPr>
            <sz val="9"/>
            <color indexed="81"/>
            <rFont val="Tahoma"/>
            <family val="2"/>
          </rPr>
          <t xml:space="preserve">Potential relocation to London for school.
</t>
        </r>
      </text>
    </comment>
    <comment ref="X331" authorId="1" shapeId="0" xr:uid="{29DC2FA4-4D1D-40D9-8582-1FC12B6AF9FA}">
      <text>
        <r>
          <rPr>
            <sz val="9"/>
            <color indexed="81"/>
            <rFont val="Tahoma"/>
            <family val="2"/>
          </rPr>
          <t xml:space="preserve">2023-2024 - Kitchener U19
2022-2023 - 
2021-2022 - 
2020-2021 - Covid Gap in Play
2019-2020 - </t>
        </r>
      </text>
    </comment>
    <comment ref="AC331" authorId="2" shapeId="0" xr:uid="{E9230DE2-C370-4BB6-8507-53B163779667}">
      <text>
        <r>
          <rPr>
            <sz val="9"/>
            <color indexed="81"/>
            <rFont val="Tahoma"/>
            <family val="2"/>
          </rPr>
          <t>We live in Cambridge-hoping Cambridge won't stop us. Thank you.</t>
        </r>
      </text>
    </comment>
    <comment ref="X332" authorId="2" shapeId="0" xr:uid="{1AE2786E-EB1E-43E7-A0BF-9A9F516CE832}">
      <text>
        <r>
          <rPr>
            <sz val="9"/>
            <color indexed="81"/>
            <rFont val="Tahoma"/>
            <family val="2"/>
          </rPr>
          <t>2023-2024 - Paris U19A
2022-2023 - Paris U19A
2021-2022 - 
2020-2021 - Covid Gap In Play</t>
        </r>
      </text>
    </comment>
    <comment ref="AC332" authorId="2" shapeId="0" xr:uid="{595E9BE8-E7C9-4215-AFF9-E758FEBF54BA}">
      <text>
        <r>
          <rPr>
            <b/>
            <sz val="9"/>
            <color indexed="81"/>
            <rFont val="Tahoma"/>
            <family val="2"/>
          </rPr>
          <t>March 26, 2024</t>
        </r>
        <r>
          <rPr>
            <sz val="9"/>
            <color indexed="81"/>
            <rFont val="Tahoma"/>
            <family val="2"/>
          </rPr>
          <t xml:space="preserve">
Hi Peter,
Emma Mayhew put in her intent to try out in Western as she is going to Fanshawe in the fall.
Thanks,
Jen
</t>
        </r>
      </text>
    </comment>
    <comment ref="X333" authorId="1" shapeId="0" xr:uid="{46594F5F-B235-42B9-A8D0-92EF3A8CDD6A}">
      <text>
        <r>
          <rPr>
            <sz val="9"/>
            <color indexed="81"/>
            <rFont val="Tahoma"/>
            <family val="2"/>
          </rPr>
          <t xml:space="preserve">2023-2024 - Burlington U16AA
2022-2023 - 
2021-2022 - 
2020-2021 - Covid Gap in Play
2019-2020 - </t>
        </r>
      </text>
    </comment>
    <comment ref="AC333" authorId="2" shapeId="0" xr:uid="{ED327B4B-6F15-4A48-8882-83E23C8AF34E}">
      <text>
        <r>
          <rPr>
            <b/>
            <sz val="9"/>
            <color indexed="81"/>
            <rFont val="Tahoma"/>
            <family val="2"/>
          </rPr>
          <t>May 18, 2024</t>
        </r>
        <r>
          <rPr>
            <sz val="9"/>
            <color indexed="81"/>
            <rFont val="Tahoma"/>
            <family val="2"/>
          </rPr>
          <t xml:space="preserve">
Peter, Abi was recently not offered a spot on Burlington's U16AA roster. She is hoping to find a spot on a team with similar caliber and hoping to attend tryouts in Southern and Western region.</t>
        </r>
      </text>
    </comment>
    <comment ref="X334" authorId="2" shapeId="0" xr:uid="{B3DD540A-1892-4228-8A75-E7CD6455A04C}">
      <text>
        <r>
          <rPr>
            <sz val="9"/>
            <color indexed="81"/>
            <rFont val="Tahoma"/>
            <family val="2"/>
          </rPr>
          <t>2023-2024 - Out of Region U19A
2022-2023 -
2021-2022 -
2020-2021 - Covid Gap In Play</t>
        </r>
      </text>
    </comment>
    <comment ref="X336" authorId="1" shapeId="0" xr:uid="{EF81E0D4-5A44-41E5-8DD4-EAA832616691}">
      <text>
        <r>
          <rPr>
            <sz val="9"/>
            <color indexed="81"/>
            <rFont val="Tahoma"/>
            <family val="2"/>
          </rPr>
          <t xml:space="preserve">2024-2025 - Kitchener U19AA
2023-2024 - U19AA
2022-2023 - U19AA
2021-2022 - 
2020-2021 - Covid Gap in Play
2019-2020 - </t>
        </r>
      </text>
    </comment>
    <comment ref="X337" authorId="1" shapeId="0" xr:uid="{59469283-5B96-4AD2-A446-2B47FD53FCF4}">
      <text>
        <r>
          <rPr>
            <sz val="9"/>
            <color indexed="81"/>
            <rFont val="Tahoma"/>
            <family val="2"/>
          </rPr>
          <t xml:space="preserve">2023-2024 - Out of Region U16AA
2022-2023 - 
2021-2022 - 
2020-2021 - Covid Gap in Play
2019-2020 - </t>
        </r>
      </text>
    </comment>
    <comment ref="X338" authorId="1" shapeId="0" xr:uid="{696E108E-D91C-4CCE-AACA-AC2C512573B8}">
      <text>
        <r>
          <rPr>
            <sz val="9"/>
            <color indexed="81"/>
            <rFont val="Tahoma"/>
            <family val="2"/>
          </rPr>
          <t xml:space="preserve">2024-2025 - Waterloo U19A
2023-2024 - U19AA
2022-2023 - 
2021-2022 - 
2020-2021 - Covid Gap in Play
2019-2020 - </t>
        </r>
      </text>
    </comment>
    <comment ref="AC338" authorId="2" shapeId="0" xr:uid="{532DFFA6-D3DE-4D54-8823-135614F78CED}">
      <text>
        <r>
          <rPr>
            <sz val="9"/>
            <color indexed="81"/>
            <rFont val="Tahoma"/>
            <family val="2"/>
          </rPr>
          <t>Attending university so hoping to fins carpool opportunities</t>
        </r>
      </text>
    </comment>
    <comment ref="X339" authorId="1" shapeId="0" xr:uid="{4BB2FD49-43C7-4D3E-B5C3-A503F0AD11CD}">
      <text>
        <r>
          <rPr>
            <sz val="9"/>
            <color indexed="81"/>
            <rFont val="Tahoma"/>
            <family val="2"/>
          </rPr>
          <t xml:space="preserve">2023-2024 - Burlington U19AA
2022-2023 - 
2021-2022 - 
2020-2021 - Covid Gap in Play
2019-2020 - </t>
        </r>
      </text>
    </comment>
    <comment ref="AC339" authorId="2" shapeId="0" xr:uid="{3CDB6402-F1C3-4F75-97D8-5D0441A6C8A0}">
      <text>
        <r>
          <rPr>
            <b/>
            <sz val="9"/>
            <color indexed="81"/>
            <rFont val="Tahoma"/>
            <family val="2"/>
          </rPr>
          <t>April 2, 2024</t>
        </r>
        <r>
          <rPr>
            <sz val="9"/>
            <color indexed="81"/>
            <rFont val="Tahoma"/>
            <family val="2"/>
          </rPr>
          <t xml:space="preserve">
Hi Peter,
Unfortunately, I missed the intent to try out form deadline for Western Ringette Association.  I currently live in Burlington and play U19AA Burlington.  I have yet to finalize my decision for where I will be attending school, but I am leaning towards Laurier for next fall. I would like to try out in Waterloo or Kitchener for next season.  Can you advise me on how to proceed with submitting a late intent?
Thank you,
Zoe Vigar
</t>
        </r>
        <r>
          <rPr>
            <b/>
            <sz val="9"/>
            <color indexed="81"/>
            <rFont val="Tahoma"/>
            <family val="2"/>
          </rPr>
          <t xml:space="preserve">April 3, 2024
</t>
        </r>
        <r>
          <rPr>
            <sz val="9"/>
            <color indexed="81"/>
            <rFont val="Tahoma"/>
            <family val="2"/>
          </rPr>
          <t>Hi Zoe,
I have added you to the Western Intents list, so you should be fine to attend their tryouts.
Good luck!
Let me know as soon as you accept the offer from Laurier University so that we can work on your player relocation form.
Yours in Ringette,
Fernanda
SRRA Membership Services</t>
        </r>
        <r>
          <rPr>
            <b/>
            <sz val="9"/>
            <color indexed="81"/>
            <rFont val="Tahoma"/>
            <family val="2"/>
          </rPr>
          <t xml:space="preserve">
</t>
        </r>
      </text>
    </comment>
    <comment ref="X340" authorId="1" shapeId="0" xr:uid="{DCC2AEEB-3DE9-41A8-B6FF-E4F0ACB9B210}">
      <text>
        <r>
          <rPr>
            <sz val="9"/>
            <color indexed="81"/>
            <rFont val="Tahoma"/>
            <family val="2"/>
          </rPr>
          <t xml:space="preserve">2024-2025 - Guelph U19A
2023-2024 - Out of Region U19A
2022-2023 - 
2021-2022 - 
2020-2021 - Covid Gap in Play
2019-2020 -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I11" authorId="0" shapeId="0" xr:uid="{4575AA64-FA33-4799-9FAF-677C828BD4F2}">
      <text>
        <r>
          <rPr>
            <b/>
            <sz val="9"/>
            <color indexed="81"/>
            <rFont val="Tahoma"/>
            <family val="2"/>
          </rPr>
          <t xml:space="preserve">5:00 - 7:00 pm
</t>
        </r>
        <r>
          <rPr>
            <sz val="9"/>
            <color indexed="81"/>
            <rFont val="Tahoma"/>
            <family val="2"/>
          </rPr>
          <t xml:space="preserve">Surname A-K first hour
Surname L-Z second hour
Sportsworld Arena - Spectator Pad 
</t>
        </r>
      </text>
    </comment>
    <comment ref="D13" authorId="0" shapeId="0" xr:uid="{9797D082-36D9-4BE6-86B3-A7F8481F350C}">
      <text>
        <r>
          <rPr>
            <b/>
            <sz val="9"/>
            <color indexed="81"/>
            <rFont val="Tahoma"/>
            <family val="2"/>
          </rPr>
          <t>5:00 pm</t>
        </r>
        <r>
          <rPr>
            <sz val="9"/>
            <color indexed="81"/>
            <rFont val="Tahoma"/>
            <family val="2"/>
          </rPr>
          <t xml:space="preserve">
Carling Arena - A pad</t>
        </r>
      </text>
    </comment>
    <comment ref="H13" authorId="0" shapeId="0" xr:uid="{17E11F94-7338-4507-83F6-7C70A3EB1906}">
      <text>
        <r>
          <rPr>
            <b/>
            <sz val="9"/>
            <color indexed="81"/>
            <rFont val="Tahoma"/>
            <family val="2"/>
          </rPr>
          <t>6:00 pm</t>
        </r>
        <r>
          <rPr>
            <sz val="9"/>
            <color indexed="81"/>
            <rFont val="Tahoma"/>
            <family val="2"/>
          </rPr>
          <t xml:space="preserve">
Carling Arena - A pad</t>
        </r>
      </text>
    </comment>
    <comment ref="N13" authorId="0" shapeId="0" xr:uid="{65F9310C-8EF6-4BE7-9B37-A31804775BC4}">
      <text>
        <r>
          <rPr>
            <b/>
            <sz val="9"/>
            <color indexed="81"/>
            <rFont val="Tahoma"/>
            <family val="2"/>
          </rPr>
          <t>7:00 pm</t>
        </r>
        <r>
          <rPr>
            <sz val="9"/>
            <color indexed="81"/>
            <rFont val="Tahoma"/>
            <family val="2"/>
          </rPr>
          <t xml:space="preserve">
Carling Arena - A pad</t>
        </r>
      </text>
    </comment>
    <comment ref="I14" authorId="0" shapeId="0" xr:uid="{423AA7A4-E57D-4A1D-849B-91386C092846}">
      <text>
        <r>
          <rPr>
            <b/>
            <sz val="9"/>
            <color indexed="81"/>
            <rFont val="Tahoma"/>
            <family val="2"/>
          </rPr>
          <t>1:00  pm</t>
        </r>
        <r>
          <rPr>
            <sz val="9"/>
            <color indexed="81"/>
            <rFont val="Tahoma"/>
            <family val="2"/>
          </rPr>
          <t xml:space="preserve">
Sportsworld Arena - Spectator Pad 
</t>
        </r>
      </text>
    </comment>
    <comment ref="M15" authorId="0" shapeId="0" xr:uid="{48524D62-C85E-4290-B127-F283D31A9CA1}">
      <text>
        <r>
          <rPr>
            <b/>
            <sz val="9"/>
            <color indexed="81"/>
            <rFont val="Tahoma"/>
            <family val="2"/>
          </rPr>
          <t>12:15 - 2:15 pm</t>
        </r>
        <r>
          <rPr>
            <sz val="9"/>
            <color indexed="81"/>
            <rFont val="Tahoma"/>
            <family val="2"/>
          </rPr>
          <t xml:space="preserve">
Surname A-H first hour
Surname I-Z second hour
Activa Arena - Tom Graham Pad 
</t>
        </r>
      </text>
    </comment>
    <comment ref="O15" authorId="0" shapeId="0" xr:uid="{97C0DFC3-2828-4972-9574-F7C773F6A874}">
      <text>
        <r>
          <rPr>
            <b/>
            <sz val="9"/>
            <color indexed="81"/>
            <rFont val="Tahoma"/>
            <family val="2"/>
          </rPr>
          <t>6:30 - 8:30 pm</t>
        </r>
        <r>
          <rPr>
            <sz val="9"/>
            <color indexed="81"/>
            <rFont val="Tahoma"/>
            <family val="2"/>
          </rPr>
          <t xml:space="preserve">
Albert McCormick Arena
Waterloo</t>
        </r>
      </text>
    </comment>
    <comment ref="I19" authorId="0" shapeId="0" xr:uid="{445A750A-DD16-4C7F-B014-F5771AE5D111}">
      <text>
        <r>
          <rPr>
            <b/>
            <sz val="9"/>
            <color indexed="81"/>
            <rFont val="Tahoma"/>
            <family val="2"/>
          </rPr>
          <t>7:15 pm</t>
        </r>
        <r>
          <rPr>
            <sz val="9"/>
            <color indexed="81"/>
            <rFont val="Tahoma"/>
            <family val="2"/>
          </rPr>
          <t xml:space="preserve">
Sportsworld - Practice Pad</t>
        </r>
      </text>
    </comment>
    <comment ref="O21" authorId="0" shapeId="0" xr:uid="{2B32A866-1C8C-47A6-A6A0-563FA3C1B649}">
      <text>
        <r>
          <rPr>
            <b/>
            <sz val="9"/>
            <color indexed="81"/>
            <rFont val="Tahoma"/>
            <family val="2"/>
          </rPr>
          <t>2:15 - 3:15 pm</t>
        </r>
        <r>
          <rPr>
            <sz val="9"/>
            <color indexed="81"/>
            <rFont val="Tahoma"/>
            <family val="2"/>
          </rPr>
          <t xml:space="preserve">
Cambridge Sports Park
Cambridge</t>
        </r>
      </text>
    </comment>
    <comment ref="D22" authorId="0" shapeId="0" xr:uid="{CC61C11F-6A90-4161-BC23-824BC0247C87}">
      <text>
        <r>
          <rPr>
            <b/>
            <sz val="9"/>
            <color indexed="81"/>
            <rFont val="Tahoma"/>
            <family val="2"/>
          </rPr>
          <t>6:00 pm</t>
        </r>
        <r>
          <rPr>
            <sz val="9"/>
            <color indexed="81"/>
            <rFont val="Tahoma"/>
            <family val="2"/>
          </rPr>
          <t xml:space="preserve">
Carling Arena - A pad</t>
        </r>
      </text>
    </comment>
    <comment ref="H22" authorId="0" shapeId="0" xr:uid="{6C03A01A-C350-4C8A-912D-16CA8DBE5BBF}">
      <text>
        <r>
          <rPr>
            <b/>
            <sz val="9"/>
            <color indexed="81"/>
            <rFont val="Tahoma"/>
            <family val="2"/>
          </rPr>
          <t>7:00 pm</t>
        </r>
        <r>
          <rPr>
            <sz val="9"/>
            <color indexed="81"/>
            <rFont val="Tahoma"/>
            <family val="2"/>
          </rPr>
          <t xml:space="preserve">
Carling Arena - A pad</t>
        </r>
      </text>
    </comment>
    <comment ref="M22" authorId="0" shapeId="0" xr:uid="{405CB7A7-9885-4245-9854-9E84AFF691FE}">
      <text>
        <r>
          <rPr>
            <b/>
            <sz val="9"/>
            <color indexed="81"/>
            <rFont val="Tahoma"/>
            <family val="2"/>
          </rPr>
          <t>11:30 am - 12:30 pm</t>
        </r>
        <r>
          <rPr>
            <sz val="9"/>
            <color indexed="81"/>
            <rFont val="Tahoma"/>
            <family val="2"/>
          </rPr>
          <t xml:space="preserve">
Exhibition Park Arena
Guelph 
</t>
        </r>
      </text>
    </comment>
    <comment ref="N22" authorId="0" shapeId="0" xr:uid="{4414D794-80E1-4D30-ABF1-1E35C393E1AA}">
      <text>
        <r>
          <rPr>
            <b/>
            <sz val="9"/>
            <color indexed="81"/>
            <rFont val="Tahoma"/>
            <family val="2"/>
          </rPr>
          <t>8:00 pm</t>
        </r>
        <r>
          <rPr>
            <sz val="9"/>
            <color indexed="81"/>
            <rFont val="Tahoma"/>
            <family val="2"/>
          </rPr>
          <t xml:space="preserve">
Carling Arena - A pad</t>
        </r>
      </text>
    </comment>
    <comment ref="O22" authorId="0" shapeId="0" xr:uid="{3B71074D-9BD3-4C66-8645-2E5E11017F3D}">
      <text>
        <r>
          <rPr>
            <b/>
            <sz val="9"/>
            <color indexed="81"/>
            <rFont val="Tahoma"/>
            <family val="2"/>
          </rPr>
          <t>8:30 - 10:30 am</t>
        </r>
        <r>
          <rPr>
            <sz val="9"/>
            <color indexed="81"/>
            <rFont val="Tahoma"/>
            <family val="2"/>
          </rPr>
          <t xml:space="preserve">
Albert McCormick Arena
Waterloo</t>
        </r>
      </text>
    </comment>
    <comment ref="D26" authorId="0" shapeId="0" xr:uid="{628D5015-81FD-4D79-9910-6CBCBE1B6635}">
      <text>
        <r>
          <rPr>
            <b/>
            <sz val="9"/>
            <color indexed="81"/>
            <rFont val="Tahoma"/>
            <family val="2"/>
          </rPr>
          <t>7:00 pm</t>
        </r>
        <r>
          <rPr>
            <sz val="9"/>
            <color indexed="81"/>
            <rFont val="Tahoma"/>
            <family val="2"/>
          </rPr>
          <t xml:space="preserve">
Carling Arena - A pad</t>
        </r>
      </text>
    </comment>
    <comment ref="H26" authorId="0" shapeId="0" xr:uid="{D220A1E2-8AA8-4C8F-BAFF-A5B6A7C600E8}">
      <text>
        <r>
          <rPr>
            <b/>
            <sz val="9"/>
            <color indexed="81"/>
            <rFont val="Tahoma"/>
            <family val="2"/>
          </rPr>
          <t>8:00 pm</t>
        </r>
        <r>
          <rPr>
            <sz val="9"/>
            <color indexed="81"/>
            <rFont val="Tahoma"/>
            <family val="2"/>
          </rPr>
          <t xml:space="preserve">
Carling Arena - A pad</t>
        </r>
      </text>
    </comment>
    <comment ref="N26" authorId="0" shapeId="0" xr:uid="{605E1F86-3C20-45BF-B452-AAB456868F6D}">
      <text>
        <r>
          <rPr>
            <b/>
            <sz val="9"/>
            <color indexed="81"/>
            <rFont val="Tahoma"/>
            <family val="2"/>
          </rPr>
          <t>9:00 pm</t>
        </r>
        <r>
          <rPr>
            <sz val="9"/>
            <color indexed="81"/>
            <rFont val="Tahoma"/>
            <family val="2"/>
          </rPr>
          <t xml:space="preserve">
Carling Arena - A pad</t>
        </r>
      </text>
    </comment>
    <comment ref="O26" authorId="0" shapeId="0" xr:uid="{CD21A5D1-C09E-4144-AA00-EB0E16DD58C3}">
      <text>
        <r>
          <rPr>
            <b/>
            <sz val="9"/>
            <color indexed="81"/>
            <rFont val="Tahoma"/>
            <family val="2"/>
          </rPr>
          <t>May 2, 2024</t>
        </r>
        <r>
          <rPr>
            <sz val="9"/>
            <color indexed="81"/>
            <rFont val="Tahoma"/>
            <family val="2"/>
          </rPr>
          <t xml:space="preserve">
Scrimmage with Richmond Hill</t>
        </r>
      </text>
    </comment>
    <comment ref="D28" authorId="0" shapeId="0" xr:uid="{D64CE367-B031-4542-A7D8-9AB5308AB076}">
      <text>
        <r>
          <rPr>
            <b/>
            <sz val="9"/>
            <color indexed="81"/>
            <rFont val="Tahoma"/>
            <family val="2"/>
          </rPr>
          <t>12:30 pm</t>
        </r>
        <r>
          <rPr>
            <sz val="9"/>
            <color indexed="81"/>
            <rFont val="Tahoma"/>
            <family val="2"/>
          </rPr>
          <t xml:space="preserve">
Carling Arena - B pad</t>
        </r>
      </text>
    </comment>
    <comment ref="E28" authorId="0" shapeId="0" xr:uid="{35A54B9E-10A7-46FB-A9F1-C658A96630C5}">
      <text>
        <r>
          <rPr>
            <b/>
            <sz val="9"/>
            <color indexed="81"/>
            <rFont val="Tahoma"/>
            <family val="2"/>
          </rPr>
          <t xml:space="preserve">5:00 - 6:00 pm  </t>
        </r>
        <r>
          <rPr>
            <sz val="9"/>
            <color indexed="81"/>
            <rFont val="Tahoma"/>
            <family val="2"/>
          </rPr>
          <t>Last names starting with</t>
        </r>
        <r>
          <rPr>
            <b/>
            <sz val="9"/>
            <color indexed="81"/>
            <rFont val="Tahoma"/>
            <family val="2"/>
          </rPr>
          <t xml:space="preserve"> A - L 
6:00 - 7:00 pm  </t>
        </r>
        <r>
          <rPr>
            <sz val="9"/>
            <color indexed="81"/>
            <rFont val="Tahoma"/>
            <family val="2"/>
          </rPr>
          <t>Last names starting with</t>
        </r>
        <r>
          <rPr>
            <b/>
            <sz val="9"/>
            <color indexed="81"/>
            <rFont val="Tahoma"/>
            <family val="2"/>
          </rPr>
          <t xml:space="preserve"> M - Z
</t>
        </r>
        <r>
          <rPr>
            <sz val="9"/>
            <color indexed="81"/>
            <rFont val="Tahoma"/>
            <family val="2"/>
          </rPr>
          <t>Center Wellington Sports Complex - Fergus</t>
        </r>
        <r>
          <rPr>
            <b/>
            <sz val="9"/>
            <color indexed="81"/>
            <rFont val="Tahoma"/>
            <family val="2"/>
          </rPr>
          <t xml:space="preserve">
</t>
        </r>
        <r>
          <rPr>
            <b/>
            <sz val="9"/>
            <color indexed="10"/>
            <rFont val="Tahoma"/>
            <family val="2"/>
          </rPr>
          <t>OPEN Tryout</t>
        </r>
      </text>
    </comment>
    <comment ref="H28" authorId="0" shapeId="0" xr:uid="{43F86012-0BBF-4AE5-A692-8401C76BE48E}">
      <text>
        <r>
          <rPr>
            <b/>
            <sz val="9"/>
            <color indexed="81"/>
            <rFont val="Tahoma"/>
            <family val="2"/>
          </rPr>
          <t>1:30 pm</t>
        </r>
        <r>
          <rPr>
            <sz val="9"/>
            <color indexed="81"/>
            <rFont val="Tahoma"/>
            <family val="2"/>
          </rPr>
          <t xml:space="preserve">
Carling Arena - B pad</t>
        </r>
      </text>
    </comment>
    <comment ref="I28" authorId="0" shapeId="0" xr:uid="{FA33E1D8-DC7D-410F-AE4D-E13CEBF23A57}">
      <text>
        <r>
          <rPr>
            <b/>
            <sz val="9"/>
            <color indexed="81"/>
            <rFont val="Tahoma"/>
            <family val="2"/>
          </rPr>
          <t>11:00 am</t>
        </r>
        <r>
          <rPr>
            <sz val="9"/>
            <color indexed="81"/>
            <rFont val="Tahoma"/>
            <family val="2"/>
          </rPr>
          <t xml:space="preserve">
Sportsworld - Spectator Pad</t>
        </r>
      </text>
    </comment>
    <comment ref="M28" authorId="0" shapeId="0" xr:uid="{4ECF3BE7-CEB0-4BCD-B71A-2A49CD159968}">
      <text>
        <r>
          <rPr>
            <b/>
            <sz val="9"/>
            <color indexed="81"/>
            <rFont val="Tahoma"/>
            <family val="2"/>
          </rPr>
          <t>12:00 pm</t>
        </r>
        <r>
          <rPr>
            <sz val="9"/>
            <color indexed="81"/>
            <rFont val="Tahoma"/>
            <family val="2"/>
          </rPr>
          <t xml:space="preserve">
Sportsworld Arena  - Spectator Pad</t>
        </r>
      </text>
    </comment>
    <comment ref="N28" authorId="0" shapeId="0" xr:uid="{AF6BA8D0-3AE5-402E-8F48-446C72310AC1}">
      <text>
        <r>
          <rPr>
            <b/>
            <sz val="9"/>
            <color indexed="81"/>
            <rFont val="Tahoma"/>
            <family val="2"/>
          </rPr>
          <t>2:30 pm</t>
        </r>
        <r>
          <rPr>
            <sz val="9"/>
            <color indexed="81"/>
            <rFont val="Tahoma"/>
            <family val="2"/>
          </rPr>
          <t xml:space="preserve">
Carling Arena - B pad</t>
        </r>
      </text>
    </comment>
    <comment ref="D29" authorId="0" shapeId="0" xr:uid="{9FC44DCC-5961-49A8-8F1E-8B62AFA12B90}">
      <text>
        <r>
          <rPr>
            <b/>
            <sz val="9"/>
            <color indexed="81"/>
            <rFont val="Tahoma"/>
            <family val="2"/>
          </rPr>
          <t>6:00 pm</t>
        </r>
        <r>
          <rPr>
            <sz val="9"/>
            <color indexed="81"/>
            <rFont val="Tahoma"/>
            <family val="2"/>
          </rPr>
          <t xml:space="preserve">
Carling Arena - A pad</t>
        </r>
      </text>
    </comment>
    <comment ref="E29" authorId="0" shapeId="0" xr:uid="{5081F92C-4538-4DCC-821E-6BD65EB77164}">
      <text>
        <r>
          <rPr>
            <b/>
            <sz val="9"/>
            <color indexed="81"/>
            <rFont val="Tahoma"/>
            <family val="2"/>
          </rPr>
          <t xml:space="preserve">10:15 - 11:15 am  </t>
        </r>
        <r>
          <rPr>
            <sz val="9"/>
            <color indexed="81"/>
            <rFont val="Tahoma"/>
            <family val="2"/>
          </rPr>
          <t>Last names starting with</t>
        </r>
        <r>
          <rPr>
            <b/>
            <sz val="9"/>
            <color indexed="81"/>
            <rFont val="Tahoma"/>
            <family val="2"/>
          </rPr>
          <t xml:space="preserve"> A - L
11:15 - 12:15 pm  </t>
        </r>
        <r>
          <rPr>
            <sz val="9"/>
            <color indexed="81"/>
            <rFont val="Tahoma"/>
            <family val="2"/>
          </rPr>
          <t>Last names starting with</t>
        </r>
        <r>
          <rPr>
            <b/>
            <sz val="9"/>
            <color indexed="81"/>
            <rFont val="Tahoma"/>
            <family val="2"/>
          </rPr>
          <t xml:space="preserve"> M - Z
</t>
        </r>
        <r>
          <rPr>
            <sz val="9"/>
            <color indexed="81"/>
            <rFont val="Tahoma"/>
            <family val="2"/>
          </rPr>
          <t>Center Wellington Sports Complex - Fergus</t>
        </r>
        <r>
          <rPr>
            <b/>
            <sz val="9"/>
            <color indexed="81"/>
            <rFont val="Tahoma"/>
            <family val="2"/>
          </rPr>
          <t xml:space="preserve">
</t>
        </r>
        <r>
          <rPr>
            <b/>
            <sz val="9"/>
            <color indexed="10"/>
            <rFont val="Tahoma"/>
            <family val="2"/>
          </rPr>
          <t xml:space="preserve">OPEN Tryout
</t>
        </r>
      </text>
    </comment>
    <comment ref="H29" authorId="0" shapeId="0" xr:uid="{696397CB-C167-4E03-B580-9EB1063B3B72}">
      <text>
        <r>
          <rPr>
            <b/>
            <sz val="9"/>
            <color indexed="81"/>
            <rFont val="Tahoma"/>
            <family val="2"/>
          </rPr>
          <t>7:00 pm</t>
        </r>
        <r>
          <rPr>
            <sz val="9"/>
            <color indexed="81"/>
            <rFont val="Tahoma"/>
            <family val="2"/>
          </rPr>
          <t xml:space="preserve">
Carling Arena - A pad</t>
        </r>
      </text>
    </comment>
    <comment ref="M29" authorId="0" shapeId="0" xr:uid="{9B647C31-27A7-46C6-B4D9-3A91C7CA1166}">
      <text>
        <r>
          <rPr>
            <b/>
            <sz val="9"/>
            <color indexed="81"/>
            <rFont val="Tahoma"/>
            <family val="2"/>
          </rPr>
          <t>2:00 pm</t>
        </r>
        <r>
          <rPr>
            <sz val="9"/>
            <color indexed="81"/>
            <rFont val="Tahoma"/>
            <family val="2"/>
          </rPr>
          <t xml:space="preserve">
Sportsworld Arena  - Spectator Pad
</t>
        </r>
        <r>
          <rPr>
            <b/>
            <sz val="9"/>
            <color indexed="81"/>
            <rFont val="Tahoma"/>
            <family val="2"/>
          </rPr>
          <t>8:00 pm</t>
        </r>
        <r>
          <rPr>
            <sz val="9"/>
            <color indexed="81"/>
            <rFont val="Tahoma"/>
            <family val="2"/>
          </rPr>
          <t xml:space="preserve">
Also had an exhibition game vs London</t>
        </r>
      </text>
    </comment>
    <comment ref="N29" authorId="0" shapeId="0" xr:uid="{082AD3A6-9BF1-4997-856F-EFE6C1B90B17}">
      <text>
        <r>
          <rPr>
            <b/>
            <sz val="9"/>
            <color indexed="81"/>
            <rFont val="Tahoma"/>
            <family val="2"/>
          </rPr>
          <t>8:00 pm</t>
        </r>
        <r>
          <rPr>
            <sz val="9"/>
            <color indexed="81"/>
            <rFont val="Tahoma"/>
            <family val="2"/>
          </rPr>
          <t xml:space="preserve">
Carling Arena - A pad</t>
        </r>
      </text>
    </comment>
    <comment ref="E35" authorId="0" shapeId="0" xr:uid="{23FECDFC-1E24-4046-8AD7-368727B80995}">
      <text>
        <r>
          <rPr>
            <b/>
            <sz val="9"/>
            <color indexed="81"/>
            <rFont val="Tahoma"/>
            <family val="2"/>
          </rPr>
          <t xml:space="preserve">8:00 - 9:00 pm
</t>
        </r>
        <r>
          <rPr>
            <sz val="9"/>
            <color indexed="81"/>
            <rFont val="Tahoma"/>
            <family val="2"/>
          </rPr>
          <t xml:space="preserve">University of Guelph - Red Pad
</t>
        </r>
        <r>
          <rPr>
            <b/>
            <sz val="9"/>
            <color indexed="10"/>
            <rFont val="Tahoma"/>
            <family val="2"/>
          </rPr>
          <t>By INVITE Only</t>
        </r>
      </text>
    </comment>
    <comment ref="E36" authorId="0" shapeId="0" xr:uid="{021029F1-F642-4EE0-BF4B-C1424F749EBC}">
      <text>
        <r>
          <rPr>
            <b/>
            <sz val="9"/>
            <color indexed="81"/>
            <rFont val="Tahoma"/>
            <family val="2"/>
          </rPr>
          <t xml:space="preserve">11:00 am - 12:00 pm
</t>
        </r>
        <r>
          <rPr>
            <sz val="9"/>
            <color indexed="81"/>
            <rFont val="Tahoma"/>
            <family val="2"/>
          </rPr>
          <t xml:space="preserve">Center Wellington
Exhibition game vs London
</t>
        </r>
        <r>
          <rPr>
            <b/>
            <sz val="9"/>
            <color indexed="10"/>
            <rFont val="Tahoma"/>
            <family val="2"/>
          </rPr>
          <t>By INVITE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Peter</author>
    <author>peter</author>
    <author>Peter W</author>
    <author>Peter Westelaken</author>
  </authors>
  <commentList>
    <comment ref="M9" authorId="0" shapeId="0" xr:uid="{ED055638-66DD-4392-B9B8-F680AC78285F}">
      <text>
        <r>
          <rPr>
            <b/>
            <sz val="9"/>
            <color indexed="81"/>
            <rFont val="Tahoma"/>
            <family val="2"/>
          </rPr>
          <t xml:space="preserve">5:00 - 6:00 pm  </t>
        </r>
        <r>
          <rPr>
            <sz val="9"/>
            <color indexed="81"/>
            <rFont val="Tahoma"/>
            <family val="2"/>
          </rPr>
          <t xml:space="preserve">Last names starting with </t>
        </r>
        <r>
          <rPr>
            <b/>
            <sz val="9"/>
            <color indexed="81"/>
            <rFont val="Tahoma"/>
            <family val="2"/>
          </rPr>
          <t>A - L</t>
        </r>
        <r>
          <rPr>
            <sz val="9"/>
            <color indexed="81"/>
            <rFont val="Tahoma"/>
            <family val="2"/>
          </rPr>
          <t xml:space="preserve"> 
</t>
        </r>
        <r>
          <rPr>
            <b/>
            <sz val="9"/>
            <color indexed="81"/>
            <rFont val="Tahoma"/>
            <family val="2"/>
          </rPr>
          <t xml:space="preserve">6:00 - 7:00 pm  </t>
        </r>
        <r>
          <rPr>
            <sz val="9"/>
            <color indexed="81"/>
            <rFont val="Tahoma"/>
            <family val="2"/>
          </rPr>
          <t xml:space="preserve">Last names starting with </t>
        </r>
        <r>
          <rPr>
            <b/>
            <sz val="9"/>
            <color indexed="81"/>
            <rFont val="Tahoma"/>
            <family val="2"/>
          </rPr>
          <t>M - Z</t>
        </r>
        <r>
          <rPr>
            <sz val="9"/>
            <color indexed="81"/>
            <rFont val="Tahoma"/>
            <family val="2"/>
          </rPr>
          <t xml:space="preserve">
Center Wellington Sports Complex - Fergus
</t>
        </r>
        <r>
          <rPr>
            <b/>
            <sz val="9"/>
            <color indexed="10"/>
            <rFont val="Tahoma"/>
            <family val="2"/>
          </rPr>
          <t>OPEN Tryout</t>
        </r>
      </text>
    </comment>
    <comment ref="N9" authorId="0" shapeId="0" xr:uid="{BF79C7C9-1D79-4846-BD6A-CDFC13EED418}">
      <text>
        <r>
          <rPr>
            <b/>
            <sz val="9"/>
            <color indexed="81"/>
            <rFont val="Tahoma"/>
            <family val="2"/>
          </rPr>
          <t xml:space="preserve">10:15 - 11:15 am  </t>
        </r>
        <r>
          <rPr>
            <sz val="9"/>
            <color indexed="81"/>
            <rFont val="Tahoma"/>
            <family val="2"/>
          </rPr>
          <t xml:space="preserve">Last names starting with </t>
        </r>
        <r>
          <rPr>
            <b/>
            <sz val="9"/>
            <color indexed="81"/>
            <rFont val="Tahoma"/>
            <family val="2"/>
          </rPr>
          <t xml:space="preserve">A - L
11:15 - 12:15 pm  </t>
        </r>
        <r>
          <rPr>
            <sz val="9"/>
            <color indexed="81"/>
            <rFont val="Tahoma"/>
            <family val="2"/>
          </rPr>
          <t xml:space="preserve">Last names starting with </t>
        </r>
        <r>
          <rPr>
            <b/>
            <sz val="9"/>
            <color indexed="81"/>
            <rFont val="Tahoma"/>
            <family val="2"/>
          </rPr>
          <t>M - Z</t>
        </r>
        <r>
          <rPr>
            <sz val="9"/>
            <color indexed="81"/>
            <rFont val="Tahoma"/>
            <family val="2"/>
          </rPr>
          <t xml:space="preserve">
Center Wellington Sports Complex - Fergus
</t>
        </r>
        <r>
          <rPr>
            <b/>
            <sz val="9"/>
            <color indexed="10"/>
            <rFont val="Tahoma"/>
            <family val="2"/>
          </rPr>
          <t>OPEN Tryout</t>
        </r>
      </text>
    </comment>
    <comment ref="O9" authorId="0" shapeId="0" xr:uid="{733303C2-0B0B-4FCE-9EB9-41F1039ECFD4}">
      <text>
        <r>
          <rPr>
            <b/>
            <sz val="9"/>
            <color indexed="81"/>
            <rFont val="Tahoma"/>
            <family val="2"/>
          </rPr>
          <t>8:00 - 9:00 pm</t>
        </r>
        <r>
          <rPr>
            <sz val="9"/>
            <color indexed="81"/>
            <rFont val="Tahoma"/>
            <family val="2"/>
          </rPr>
          <t xml:space="preserve">
University of Guelph - Red Pad
</t>
        </r>
        <r>
          <rPr>
            <b/>
            <sz val="9"/>
            <color indexed="10"/>
            <rFont val="Tahoma"/>
            <family val="2"/>
          </rPr>
          <t>By INVITE Only</t>
        </r>
      </text>
    </comment>
    <comment ref="P9" authorId="0" shapeId="0" xr:uid="{C6493294-8172-4E59-9153-49C26D042730}">
      <text>
        <r>
          <rPr>
            <b/>
            <sz val="9"/>
            <color indexed="81"/>
            <rFont val="Tahoma"/>
            <family val="2"/>
          </rPr>
          <t>11:00 am - 12:00 pm</t>
        </r>
        <r>
          <rPr>
            <sz val="9"/>
            <color indexed="81"/>
            <rFont val="Tahoma"/>
            <family val="2"/>
          </rPr>
          <t xml:space="preserve">
Center Wellington
Exhibition game vs London
</t>
        </r>
        <r>
          <rPr>
            <b/>
            <sz val="9"/>
            <color indexed="10"/>
            <rFont val="Tahoma"/>
            <family val="2"/>
          </rPr>
          <t>By INVITE Only</t>
        </r>
      </text>
    </comment>
    <comment ref="R9" authorId="0" shapeId="0" xr:uid="{756F2312-F0FE-4C66-AC43-9CE98F4B77F1}">
      <text>
        <r>
          <rPr>
            <b/>
            <sz val="9"/>
            <color indexed="81"/>
            <rFont val="Tahoma"/>
            <family val="2"/>
          </rPr>
          <t>5:00 pm</t>
        </r>
        <r>
          <rPr>
            <sz val="9"/>
            <color indexed="81"/>
            <rFont val="Tahoma"/>
            <family val="2"/>
          </rPr>
          <t xml:space="preserve">
Carling Arena - A pad</t>
        </r>
      </text>
    </comment>
    <comment ref="S9" authorId="0" shapeId="0" xr:uid="{172EDAD2-E928-4083-8646-D05406EB0DAD}">
      <text>
        <r>
          <rPr>
            <b/>
            <sz val="9"/>
            <color indexed="81"/>
            <rFont val="Tahoma"/>
            <family val="2"/>
          </rPr>
          <t>6:00 pm</t>
        </r>
        <r>
          <rPr>
            <sz val="9"/>
            <color indexed="81"/>
            <rFont val="Tahoma"/>
            <family val="2"/>
          </rPr>
          <t xml:space="preserve">
Carling Arena - A pad</t>
        </r>
      </text>
    </comment>
    <comment ref="T9" authorId="0" shapeId="0" xr:uid="{57F615B1-31B2-47B6-A06B-9C612F276104}">
      <text>
        <r>
          <rPr>
            <b/>
            <sz val="9"/>
            <color indexed="81"/>
            <rFont val="Tahoma"/>
            <family val="2"/>
          </rPr>
          <t>7:00 pm</t>
        </r>
        <r>
          <rPr>
            <sz val="9"/>
            <color indexed="81"/>
            <rFont val="Tahoma"/>
            <family val="2"/>
          </rPr>
          <t xml:space="preserve">
Carling Arena - A pad</t>
        </r>
      </text>
    </comment>
    <comment ref="U9" authorId="0" shapeId="0" xr:uid="{C35053C9-0A0E-494A-97BE-6F95DB895915}">
      <text>
        <r>
          <rPr>
            <b/>
            <sz val="9"/>
            <color indexed="81"/>
            <rFont val="Tahoma"/>
            <family val="2"/>
          </rPr>
          <t>12:30 pm</t>
        </r>
        <r>
          <rPr>
            <sz val="9"/>
            <color indexed="81"/>
            <rFont val="Tahoma"/>
            <family val="2"/>
          </rPr>
          <t xml:space="preserve">
Carling Arena - B pad</t>
        </r>
      </text>
    </comment>
    <comment ref="V9" authorId="0" shapeId="0" xr:uid="{F8327229-AABC-46AA-984E-C1AB2B540060}">
      <text>
        <r>
          <rPr>
            <b/>
            <sz val="9"/>
            <color indexed="81"/>
            <rFont val="Tahoma"/>
            <family val="2"/>
          </rPr>
          <t>6:00 pm</t>
        </r>
        <r>
          <rPr>
            <sz val="9"/>
            <color indexed="81"/>
            <rFont val="Tahoma"/>
            <family val="2"/>
          </rPr>
          <t xml:space="preserve">
Carling Arena - A pad</t>
        </r>
      </text>
    </comment>
    <comment ref="E11" authorId="1" shapeId="0" xr:uid="{00000000-0006-0000-0300-00000C000000}">
      <text>
        <r>
          <rPr>
            <b/>
            <sz val="10"/>
            <color indexed="81"/>
            <rFont val="Calibri"/>
            <family val="2"/>
          </rPr>
          <t>Is the Player a Goalie</t>
        </r>
      </text>
    </comment>
    <comment ref="F11" authorId="1" shapeId="0" xr:uid="{00000000-0006-0000-0300-00000D000000}">
      <text>
        <r>
          <rPr>
            <b/>
            <sz val="10"/>
            <color indexed="81"/>
            <rFont val="Calibri"/>
            <family val="2"/>
          </rPr>
          <t>Level played last season</t>
        </r>
      </text>
    </comment>
    <comment ref="G11" authorId="1" shapeId="0" xr:uid="{00000000-0006-0000-0300-00000E000000}">
      <text>
        <r>
          <rPr>
            <b/>
            <sz val="10"/>
            <color indexed="81"/>
            <rFont val="Calibri"/>
            <family val="2"/>
          </rPr>
          <t>Current Association</t>
        </r>
      </text>
    </comment>
    <comment ref="H11" authorId="1" shapeId="0" xr:uid="{00000000-0006-0000-0300-00000F000000}">
      <text>
        <r>
          <rPr>
            <b/>
            <sz val="10"/>
            <color indexed="81"/>
            <rFont val="Calibri"/>
            <family val="2"/>
          </rPr>
          <t>Intent to play next season</t>
        </r>
      </text>
    </comment>
    <comment ref="I11" authorId="1" shapeId="0" xr:uid="{00000000-0006-0000-0300-000010000000}">
      <text>
        <r>
          <rPr>
            <b/>
            <sz val="10"/>
            <color indexed="81"/>
            <rFont val="Calibri"/>
            <family val="2"/>
          </rPr>
          <t>Willing to Travel outside of home association</t>
        </r>
      </text>
    </comment>
    <comment ref="K11" authorId="1" shapeId="0" xr:uid="{575B03CE-C3FB-44B8-93BA-6F548B7DD60F}">
      <text>
        <r>
          <rPr>
            <b/>
            <sz val="8"/>
            <color indexed="81"/>
            <rFont val="Tahoma"/>
            <family val="2"/>
          </rPr>
          <t>Has added this comment on the Player Intent Form</t>
        </r>
      </text>
    </comment>
    <comment ref="C15" authorId="1" shapeId="0" xr:uid="{00000000-0006-0000-0300-000012000000}">
      <text>
        <r>
          <rPr>
            <b/>
            <sz val="9"/>
            <color indexed="10"/>
            <rFont val="Tahoma"/>
            <family val="2"/>
          </rPr>
          <t>MATRIX  Info</t>
        </r>
        <r>
          <rPr>
            <sz val="9"/>
            <color indexed="81"/>
            <rFont val="Tahoma"/>
            <family val="2"/>
          </rPr>
          <t xml:space="preserve">
</t>
        </r>
        <r>
          <rPr>
            <sz val="8"/>
            <color indexed="81"/>
            <rFont val="Tahoma"/>
            <family val="2"/>
          </rPr>
          <t xml:space="preserve">
CHATHAM
FOREST
LONDON
ST, THOMAS
DORCHESTER
ST. MARYS
TILLSONBURG
MITCHELL
EXETER SEAFORTH
GODERICH
ST. CLEMENTS
KITCHENER
WATERLOO
GUELPH
WOOLWICH
ELORA-FERGUS
WELLINGTON NORTH
HANOVER
OWEN SOUND</t>
        </r>
      </text>
    </comment>
    <comment ref="F15" authorId="2" shapeId="0" xr:uid="{4BEB7C36-04EC-47E6-867A-ABBF324E1313}">
      <text>
        <r>
          <rPr>
            <sz val="9"/>
            <color indexed="81"/>
            <rFont val="Tahoma"/>
            <family val="2"/>
          </rPr>
          <t>2023-2024 - Chatham U14A
2022-2023 - Chatham U14A
2021-2022 - Chatham U12
2020-2021 - Covid Gap in Play
2019-2020 - Chatham U10</t>
        </r>
      </text>
    </comment>
    <comment ref="K15" authorId="0" shapeId="0" xr:uid="{626DA9B6-F2E4-455B-992E-26091E235115}">
      <text>
        <r>
          <rPr>
            <sz val="9"/>
            <color indexed="81"/>
            <rFont val="Tahoma"/>
            <family val="2"/>
          </rPr>
          <t>Also put in an Intent for U14AA</t>
        </r>
      </text>
    </comment>
    <comment ref="F16" authorId="2" shapeId="0" xr:uid="{EC82AEF3-45E2-4126-888B-413275175102}">
      <text>
        <r>
          <rPr>
            <sz val="9"/>
            <color indexed="81"/>
            <rFont val="Tahoma"/>
            <family val="2"/>
          </rPr>
          <t>2023-2024 - Chatham U14A
2022-2023 - Chatham U14A
2021-2022 - Chatham Fun
2020-2021 - Covid Gap in Play</t>
        </r>
      </text>
    </comment>
    <comment ref="K16" authorId="0" shapeId="0" xr:uid="{F45F2236-ADE5-4357-A9E7-38CD298432BA}">
      <text>
        <r>
          <rPr>
            <sz val="9"/>
            <color indexed="81"/>
            <rFont val="Tahoma"/>
            <family val="2"/>
          </rPr>
          <t xml:space="preserve">Also put in an Intent for U14A and U14AA
</t>
        </r>
        <r>
          <rPr>
            <b/>
            <sz val="9"/>
            <color indexed="81"/>
            <rFont val="Tahoma"/>
            <family val="2"/>
          </rPr>
          <t xml:space="preserve">April 19, 2024
</t>
        </r>
        <r>
          <rPr>
            <sz val="9"/>
            <color indexed="81"/>
            <rFont val="Tahoma"/>
            <family val="2"/>
          </rPr>
          <t>Attended the London U14AA tryout</t>
        </r>
      </text>
    </comment>
    <comment ref="F17" authorId="2" shapeId="0" xr:uid="{07DEE757-8D9F-4B9D-A844-BC798B4DEE2C}">
      <text>
        <r>
          <rPr>
            <sz val="9"/>
            <color indexed="81"/>
            <rFont val="Tahoma"/>
            <family val="2"/>
          </rPr>
          <t>2023-2024 - Chatham U14A
2022-2023 - Chatham U14A
2021-2022 - Chatham U12
2020-2021 - Covid Gap in Play
2019-2020 - Chatham U10</t>
        </r>
      </text>
    </comment>
    <comment ref="K17" authorId="0" shapeId="0" xr:uid="{FB4D1828-2C16-40A5-A4E3-CF695FD37FE2}">
      <text>
        <r>
          <rPr>
            <sz val="9"/>
            <color indexed="81"/>
            <rFont val="Tahoma"/>
            <family val="2"/>
          </rPr>
          <t xml:space="preserve">Also put in an Intent for U14A and for U14AA
</t>
        </r>
        <r>
          <rPr>
            <b/>
            <sz val="9"/>
            <color indexed="81"/>
            <rFont val="Tahoma"/>
            <family val="2"/>
          </rPr>
          <t xml:space="preserve">April 19, 2024
</t>
        </r>
        <r>
          <rPr>
            <sz val="9"/>
            <color indexed="81"/>
            <rFont val="Tahoma"/>
            <family val="2"/>
          </rPr>
          <t>Attended the London U14AA Tryout</t>
        </r>
      </text>
    </comment>
    <comment ref="C19" authorId="1" shapeId="0" xr:uid="{00000000-0006-0000-0300-000014000000}">
      <text>
        <r>
          <rPr>
            <b/>
            <sz val="8"/>
            <color indexed="10"/>
            <rFont val="Tahoma"/>
            <family val="2"/>
          </rPr>
          <t xml:space="preserve">MATRIX  Info       </t>
        </r>
        <r>
          <rPr>
            <sz val="8"/>
            <color indexed="81"/>
            <rFont val="Tahoma"/>
            <family val="2"/>
          </rPr>
          <t xml:space="preserve">
</t>
        </r>
        <r>
          <rPr>
            <sz val="8"/>
            <color indexed="8"/>
            <rFont val="Tahoma"/>
            <family val="2"/>
          </rPr>
          <t xml:space="preserve">DORCHESTER
LONDON
ST, THOMAS
ST. MARYS
TILLSONBURG
MITCHELL
FOREST
EXETER SEAFORTH
KITCHENER
ST. CLEMENTS
WATERLOO
GUELPH
WOOLWICH
GODERICH
ELORA-FERGUS
CHATHAM
WELLINGTON NORTH
HANOVER
OWEN SOUND
</t>
        </r>
      </text>
    </comment>
    <comment ref="F19" authorId="2" shapeId="0" xr:uid="{50F08655-4727-4E4A-B053-939955BD0DB5}">
      <text>
        <r>
          <rPr>
            <sz val="9"/>
            <color indexed="81"/>
            <rFont val="Tahoma"/>
            <family val="2"/>
          </rPr>
          <t>2022-2023 - Dorchester U12A
2021-2022 - Dorchester Fun 3
2020-2021 - Covid Gap in Play
2019-2020 - Dorchester U10</t>
        </r>
      </text>
    </comment>
    <comment ref="K19" authorId="0" shapeId="0" xr:uid="{2491CF92-898A-4CC0-9E20-FB7CB2C70C0B}">
      <text>
        <r>
          <rPr>
            <b/>
            <sz val="9"/>
            <color indexed="81"/>
            <rFont val="Tahoma"/>
            <family val="2"/>
          </rPr>
          <t xml:space="preserve">April 19, 2024
</t>
        </r>
        <r>
          <rPr>
            <sz val="9"/>
            <color indexed="81"/>
            <rFont val="Tahoma"/>
            <family val="2"/>
          </rPr>
          <t>Attended the London U14AA tryout</t>
        </r>
        <r>
          <rPr>
            <sz val="9"/>
            <color indexed="81"/>
            <rFont val="Tahoma"/>
            <family val="2"/>
          </rPr>
          <t xml:space="preserve">
</t>
        </r>
      </text>
    </comment>
    <comment ref="F20" authorId="2" shapeId="0" xr:uid="{E6725DA0-34BF-47AE-BF04-8691B1F91B6B}">
      <text>
        <r>
          <rPr>
            <sz val="9"/>
            <color indexed="81"/>
            <rFont val="Tahoma"/>
            <family val="2"/>
          </rPr>
          <t>2023-2024 - Dorchester U14A
2022-2023 - Dorchester U12A
2021-2022 - Dorchester U12
2020-2021 - Covid Gap in Play
2019-2020 - Dorchester U10</t>
        </r>
      </text>
    </comment>
    <comment ref="K20" authorId="0" shapeId="0" xr:uid="{0B8EAC80-508D-4A5E-86B7-133F4C5FFF93}">
      <text>
        <r>
          <rPr>
            <b/>
            <sz val="9"/>
            <color indexed="81"/>
            <rFont val="Tahoma"/>
            <family val="2"/>
          </rPr>
          <t xml:space="preserve">April 19, 2024
</t>
        </r>
        <r>
          <rPr>
            <sz val="9"/>
            <color indexed="81"/>
            <rFont val="Tahoma"/>
            <family val="2"/>
          </rPr>
          <t>Attended the London U14AA tryout</t>
        </r>
        <r>
          <rPr>
            <sz val="9"/>
            <color indexed="81"/>
            <rFont val="Tahoma"/>
            <family val="2"/>
          </rPr>
          <t xml:space="preserve">
</t>
        </r>
      </text>
    </comment>
    <comment ref="F21" authorId="2" shapeId="0" xr:uid="{4502C239-E629-44E8-B509-5B6D1EF05200}">
      <text>
        <r>
          <rPr>
            <sz val="9"/>
            <color indexed="81"/>
            <rFont val="Tahoma"/>
            <family val="2"/>
          </rPr>
          <t xml:space="preserve">2023-2024 - Dorchester U14A
2022-2023 - Dorchester U12A
2021-2022 - Dorchester U12
2020-2021 - Covid Gap in Play 
2019-2020 - Dorchester U10
</t>
        </r>
      </text>
    </comment>
    <comment ref="F22" authorId="2" shapeId="0" xr:uid="{B1A67052-99B2-4537-945B-6AB50B1D98A6}">
      <text>
        <r>
          <rPr>
            <sz val="9"/>
            <color indexed="81"/>
            <rFont val="Tahoma"/>
            <family val="2"/>
          </rPr>
          <t>2023-2024 - Dorchester U12A
2022-2023 - Dorchester U12
2021-2022 - Dorchester Fun 3</t>
        </r>
      </text>
    </comment>
    <comment ref="K22" authorId="0" shapeId="0" xr:uid="{723003FA-F278-49B6-BDA0-F859457B6221}">
      <text>
        <r>
          <rPr>
            <sz val="9"/>
            <color indexed="81"/>
            <rFont val="Tahoma"/>
            <family val="2"/>
          </rPr>
          <t xml:space="preserve">willing to try out for 14A or 14AA , location to london might be an option but Dorchester is where we want to stay
</t>
        </r>
        <r>
          <rPr>
            <b/>
            <sz val="9"/>
            <color indexed="81"/>
            <rFont val="Tahoma"/>
            <family val="2"/>
          </rPr>
          <t xml:space="preserve">April 19, 2024
</t>
        </r>
        <r>
          <rPr>
            <sz val="9"/>
            <color indexed="81"/>
            <rFont val="Tahoma"/>
            <family val="2"/>
          </rPr>
          <t>Attended the London U14AA tryout</t>
        </r>
      </text>
    </comment>
    <comment ref="F23" authorId="2" shapeId="0" xr:uid="{990D423E-14FD-4B1A-A767-1216BBB4E08D}">
      <text>
        <r>
          <rPr>
            <sz val="9"/>
            <color indexed="81"/>
            <rFont val="Tahoma"/>
            <family val="2"/>
          </rPr>
          <t>2023-2024 - London U14AA
2022-2023 - London U14A
2021-2022 - Dorchester U12A
2020-2021 - Covid Gap in Play
2019-2020 - Dorchester U9</t>
        </r>
      </text>
    </comment>
    <comment ref="K23" authorId="0" shapeId="0" xr:uid="{3B524B12-87B7-462B-B083-BC672EEE637A}">
      <text>
        <r>
          <rPr>
            <b/>
            <sz val="9"/>
            <color indexed="81"/>
            <rFont val="Tahoma"/>
            <family val="2"/>
          </rPr>
          <t>Peter</t>
        </r>
        <r>
          <rPr>
            <sz val="9"/>
            <color indexed="81"/>
            <rFont val="Tahoma"/>
            <family val="2"/>
          </rPr>
          <t xml:space="preserve">
Intent was also put in for U14AA
</t>
        </r>
        <r>
          <rPr>
            <b/>
            <sz val="9"/>
            <color indexed="81"/>
            <rFont val="Tahoma"/>
            <family val="2"/>
          </rPr>
          <t xml:space="preserve">April 19, 2024
</t>
        </r>
        <r>
          <rPr>
            <sz val="9"/>
            <color indexed="81"/>
            <rFont val="Tahoma"/>
            <family val="2"/>
          </rPr>
          <t xml:space="preserve">Attended the London U14AA tryout  </t>
        </r>
      </text>
    </comment>
    <comment ref="F24" authorId="2" shapeId="0" xr:uid="{45C8C505-9FBD-4843-9FC2-86D36A820BC7}">
      <text>
        <r>
          <rPr>
            <sz val="9"/>
            <color indexed="81"/>
            <rFont val="Tahoma"/>
            <family val="2"/>
          </rPr>
          <t xml:space="preserve">2023-2024 - Dorchester U14A
2022-2023 - Dorchester U12
2021-2022 - </t>
        </r>
      </text>
    </comment>
    <comment ref="C26" authorId="1" shapeId="0" xr:uid="{00000000-0006-0000-0300-000027000000}">
      <text>
        <r>
          <rPr>
            <b/>
            <sz val="9"/>
            <color indexed="10"/>
            <rFont val="Tahoma"/>
            <family val="2"/>
          </rPr>
          <t>MATRIX  Info</t>
        </r>
        <r>
          <rPr>
            <sz val="8"/>
            <color indexed="81"/>
            <rFont val="Tahoma"/>
            <family val="2"/>
          </rPr>
          <t xml:space="preserve">
</t>
        </r>
        <r>
          <rPr>
            <sz val="9"/>
            <color indexed="81"/>
            <rFont val="Tahoma"/>
            <family val="2"/>
          </rPr>
          <t xml:space="preserve">ELORA-FERGUS
WOOLWICH
GUELPH
WATERLOO
KITCHENER
WELLINGTON NORTH
ST. CLEMENTS
HANOVER
MITCHELL
ST. MARYS
EXETER SEAFORTH
OWEN SOUND
DORCHESTER
TILLSONBURG
GODERICH
LONDON
ST, THOMAS
FOREST
CHATHAM
</t>
        </r>
        <r>
          <rPr>
            <sz val="8"/>
            <color indexed="81"/>
            <rFont val="Tahoma"/>
            <family val="2"/>
          </rPr>
          <t xml:space="preserve"> </t>
        </r>
      </text>
    </comment>
    <comment ref="F26" authorId="0" shapeId="0" xr:uid="{55692761-4B90-485E-B9E1-31C59FDF3B27}">
      <text>
        <r>
          <rPr>
            <sz val="9"/>
            <color indexed="81"/>
            <rFont val="Tahoma"/>
            <family val="2"/>
          </rPr>
          <t>2023-2024 - Elora Fergus U12</t>
        </r>
      </text>
    </comment>
    <comment ref="K26" authorId="0" shapeId="0" xr:uid="{1E10D0EA-B2F9-45D6-9EDE-10EF711E915B}">
      <text>
        <r>
          <rPr>
            <b/>
            <sz val="9"/>
            <color indexed="81"/>
            <rFont val="Tahoma"/>
            <family val="2"/>
          </rPr>
          <t>April 25, 2024</t>
        </r>
        <r>
          <rPr>
            <sz val="9"/>
            <color indexed="81"/>
            <rFont val="Tahoma"/>
            <family val="2"/>
          </rPr>
          <t xml:space="preserve">
Hi there,
My name is Stacie Linton and my daughter Emily Linton would like to put in an intent for U14A/AA.  I have two RAMP numbers listed and not sure which one is connected to Ringette Ontario as she also plays ball hockey and the registration is through RAMP also. The numbers I have are EOD69163 and 7460c75e.  She played for the Elora Fergus Ringette Association this past year in U12 on U12 Fleming as a goalie, but did play out a bit as forward and or defense.  Her birthdate is Oct 6 2012.  Please dont hesitate to reach out for further info or clarification.  We have been made aware also that there is no penalty should she decide to not try out.
Thank you
Stacie
</t>
        </r>
      </text>
    </comment>
    <comment ref="C29" authorId="1" shapeId="0" xr:uid="{00000000-0006-0000-0300-00002B000000}">
      <text>
        <r>
          <rPr>
            <b/>
            <sz val="8"/>
            <color indexed="10"/>
            <rFont val="Tahoma"/>
            <family val="2"/>
          </rPr>
          <t xml:space="preserve">MATRIX Info
</t>
        </r>
        <r>
          <rPr>
            <sz val="8"/>
            <color indexed="81"/>
            <rFont val="Tahoma"/>
            <family val="2"/>
          </rPr>
          <t xml:space="preserve">EXETER SEAFORTH
MITCHELL
GODERICH
ST. MARYS
ST. CLEMENTS
LONDON
FOREST
WATERLOO
DORCHESTER
KITCHENER
HANOVER
WELLINGTON NORTH
WOOLWICH
ST, THOMAS
TILLSONBURG
ELORA-FERGUS
GUELPH
OWEN SOUND
CHATHAM
 </t>
        </r>
        <r>
          <rPr>
            <sz val="9"/>
            <color indexed="81"/>
            <rFont val="Tahoma"/>
            <family val="2"/>
          </rPr>
          <t xml:space="preserve"> </t>
        </r>
      </text>
    </comment>
    <comment ref="F29" authorId="2" shapeId="0" xr:uid="{A7E4F985-0CC5-48FF-8DFA-BEA59718D864}">
      <text>
        <r>
          <rPr>
            <sz val="9"/>
            <color indexed="81"/>
            <rFont val="Tahoma"/>
            <family val="2"/>
          </rPr>
          <t xml:space="preserve">2023-2024 - Dorchester U14A
2022-2023 - Exeter Seaforth U12
2021-2022 - Mitchell U12
2020-2021 - Covid Gap in Play
2019-2020 - St. Marys U10
2018-2019 - St. Marys U8
2017-2018 - St. Marys U8
</t>
        </r>
      </text>
    </comment>
    <comment ref="K29" authorId="0" shapeId="0" xr:uid="{AAD4983D-9F1C-4326-A9D6-5F2182D9DD49}">
      <text>
        <r>
          <rPr>
            <sz val="9"/>
            <color indexed="81"/>
            <rFont val="Tahoma"/>
            <family val="2"/>
          </rPr>
          <t>Home association no longer has team for her age group</t>
        </r>
      </text>
    </comment>
    <comment ref="C33" authorId="0" shapeId="0" xr:uid="{EDD75974-518B-430C-9C3C-34BC12C4D5AD}">
      <text>
        <r>
          <rPr>
            <b/>
            <sz val="8"/>
            <color indexed="10"/>
            <rFont val="Tahoma"/>
            <family val="2"/>
          </rPr>
          <t>MATRIX  Info</t>
        </r>
        <r>
          <rPr>
            <sz val="8"/>
            <color indexed="81"/>
            <rFont val="Tahoma"/>
            <family val="2"/>
          </rPr>
          <t xml:space="preserve">
FOREST
LONDON
EXETER SEAFORTH
ST. MARYS
GODERICH
DORCHESTER
ST, THOMAS
CHATHAM
MITCHELL
TILLSONBURG
ST. CLEMENTS
WATERLOO
KITCHENER
WOOLWICH
HANOVER
WELLINGTON NORTH
GUELPH
ELORA-FERGUS
OWEN SOUND</t>
        </r>
        <r>
          <rPr>
            <sz val="9"/>
            <color indexed="81"/>
            <rFont val="Tahoma"/>
            <family val="2"/>
          </rPr>
          <t xml:space="preserve">
</t>
        </r>
      </text>
    </comment>
    <comment ref="F33" authorId="2" shapeId="0" xr:uid="{8D56ACA6-ED0F-4AB4-BEE3-FECEAA2BA32C}">
      <text>
        <r>
          <rPr>
            <sz val="9"/>
            <color indexed="81"/>
            <rFont val="Tahoma"/>
            <family val="2"/>
          </rPr>
          <t>2023-2024 - Forest U14
2022-2023 - Forest U12A
2021-2022 - Forest U12A
2020-2021 - Covid Gap in Play
2019-2020 - Forest U10</t>
        </r>
      </text>
    </comment>
    <comment ref="C35" authorId="1" shapeId="0" xr:uid="{00000000-0006-0000-0300-00002C000000}">
      <text>
        <r>
          <rPr>
            <b/>
            <sz val="9"/>
            <color indexed="10"/>
            <rFont val="Tahoma"/>
            <family val="2"/>
          </rPr>
          <t>MATRIX  Info</t>
        </r>
        <r>
          <rPr>
            <b/>
            <sz val="8"/>
            <color indexed="81"/>
            <rFont val="Tahoma"/>
            <family val="2"/>
          </rPr>
          <t xml:space="preserve">
</t>
        </r>
        <r>
          <rPr>
            <sz val="9"/>
            <color indexed="81"/>
            <rFont val="Tahoma"/>
            <family val="2"/>
          </rPr>
          <t xml:space="preserve">FOREST
LONDON
EXETER SEAFORTH
ST. MARYS
GODERICH
DORCHESTER
ST, THOMAS
CHATHAM
MITCHELL
TILLSONBURG
ST. CLEMENTS
WATERLOO
KITCHENER
WOOLWICH
HANOVER
WELLINGTON NORTH
GUELPH
ELORA-FERGUS
OWEN SOUND
 </t>
        </r>
      </text>
    </comment>
    <comment ref="C40" authorId="1" shapeId="0" xr:uid="{00000000-0006-0000-0300-00002E000000}">
      <text>
        <r>
          <rPr>
            <b/>
            <sz val="8"/>
            <color indexed="10"/>
            <rFont val="Tahoma"/>
            <family val="2"/>
          </rPr>
          <t>MATRIX  Info</t>
        </r>
        <r>
          <rPr>
            <sz val="8"/>
            <color indexed="81"/>
            <rFont val="Tahoma"/>
            <family val="2"/>
          </rPr>
          <t xml:space="preserve">
GODERICH
EXETER SEAFORTH
MITCHELL
ST. MARYS
FOREST
HANOVER
ST. CLEMENTS
LONDON
WELLINGTON NORTH
DORCHESTER
WATERLOO
WOOLWICH
KITCHENER
ST, THOMAS
ELORA-FERGUS
OWEN SOUND
TILLSONBURG
GUELPH
CHATHAM</t>
        </r>
        <r>
          <rPr>
            <sz val="9"/>
            <color indexed="81"/>
            <rFont val="Tahoma"/>
            <family val="2"/>
          </rPr>
          <t xml:space="preserve">
 </t>
        </r>
      </text>
    </comment>
    <comment ref="F40" authorId="0" shapeId="0" xr:uid="{E28E3C2A-1444-48A8-9879-B40A1D002EFD}">
      <text>
        <r>
          <rPr>
            <sz val="9"/>
            <color indexed="81"/>
            <rFont val="Tahoma"/>
            <family val="2"/>
          </rPr>
          <t>2023-2024 - Goderich U12A</t>
        </r>
      </text>
    </comment>
    <comment ref="F41" authorId="0" shapeId="0" xr:uid="{970255F9-F11C-4DF2-BF91-AC20448B9820}">
      <text>
        <r>
          <rPr>
            <sz val="9"/>
            <color indexed="81"/>
            <rFont val="Tahoma"/>
            <family val="2"/>
          </rPr>
          <t>2023-2024 - Goderich U12A</t>
        </r>
      </text>
    </comment>
    <comment ref="K41" authorId="0" shapeId="0" xr:uid="{0616280A-9657-46F4-974D-F5DF9DBDC645}">
      <text>
        <r>
          <rPr>
            <sz val="9"/>
            <color indexed="81"/>
            <rFont val="Tahoma"/>
            <family val="2"/>
          </rPr>
          <t xml:space="preserve">Single A selected but potential AA tryout depending on location.
</t>
        </r>
        <r>
          <rPr>
            <b/>
            <sz val="9"/>
            <color indexed="81"/>
            <rFont val="Tahoma"/>
            <family val="2"/>
          </rPr>
          <t>March 30, 2024</t>
        </r>
        <r>
          <rPr>
            <sz val="9"/>
            <color indexed="81"/>
            <rFont val="Tahoma"/>
            <family val="2"/>
          </rPr>
          <t xml:space="preserve">
Hello,
I submitted an intent form for my daughter Anna, but I believe I may have made an error on the form.  She would like to tryout out for AA and I think I only selected A.  Is it possible to update her intent form? 
Anna Hogan 2012/09/23 - Goalie 
Current location U12A Goderich Ringette 
For your consideration. 
Thank you,
Kim Hogan 
</t>
        </r>
      </text>
    </comment>
    <comment ref="F42" authorId="0" shapeId="0" xr:uid="{CFBFE879-2299-4200-836E-EA0A7A8B3C1C}">
      <text>
        <r>
          <rPr>
            <sz val="9"/>
            <color indexed="81"/>
            <rFont val="Tahoma"/>
            <family val="2"/>
          </rPr>
          <t>2023-2024 - Goderich U14
2022-2023 - Goderich U14
2021-2022 - Goderich U12</t>
        </r>
      </text>
    </comment>
    <comment ref="K42" authorId="0" shapeId="0" xr:uid="{943CFB3C-FC7C-4750-B16D-7105B9213545}">
      <text>
        <r>
          <rPr>
            <b/>
            <sz val="9"/>
            <color indexed="81"/>
            <rFont val="Tahoma"/>
            <family val="2"/>
          </rPr>
          <t>April 2, 2024</t>
        </r>
        <r>
          <rPr>
            <sz val="9"/>
            <color indexed="81"/>
            <rFont val="Tahoma"/>
            <family val="2"/>
          </rPr>
          <t xml:space="preserve">
Hi Peter,
I submitted intent for my daughter Rachel Hunt to tryout for U14A, but is it possible she can tryout for U14AA as well? 
Hoping it’s not too late. 
Thanks,
Garrett
</t>
        </r>
      </text>
    </comment>
    <comment ref="F43" authorId="0" shapeId="0" xr:uid="{DD9176EC-A95C-43E1-9ECA-EF38FF23107F}">
      <text>
        <r>
          <rPr>
            <sz val="9"/>
            <color indexed="81"/>
            <rFont val="Tahoma"/>
            <family val="2"/>
          </rPr>
          <t>2023-2024 - Goderich U12A</t>
        </r>
      </text>
    </comment>
    <comment ref="C45" authorId="1" shapeId="0" xr:uid="{00000000-0006-0000-0300-00002F000000}">
      <text>
        <r>
          <rPr>
            <b/>
            <sz val="9"/>
            <color indexed="10"/>
            <rFont val="Tahoma"/>
            <family val="2"/>
          </rPr>
          <t>MATRIX  Info</t>
        </r>
        <r>
          <rPr>
            <b/>
            <sz val="8"/>
            <color indexed="81"/>
            <rFont val="Tahoma"/>
            <family val="2"/>
          </rPr>
          <t xml:space="preserve">
</t>
        </r>
        <r>
          <rPr>
            <sz val="9"/>
            <color indexed="8"/>
            <rFont val="Tahoma"/>
            <family val="2"/>
          </rPr>
          <t xml:space="preserve">
GUELPH
ELORA-FERGUS
KITCHENER
WATERLOO
WOOLWICH
ST. CLEMENTS
WELLINGTON NORTH
ST. MARYS
MITCHELL
HANOVER
TILLSONBURG
DORCHESTER
EXETER SEAFORTH
LONDON
ST, THOMAS
OWEN SOUND
GODERICH
FOREST
CHATHAM
</t>
        </r>
        <r>
          <rPr>
            <sz val="9"/>
            <color indexed="81"/>
            <rFont val="Tahoma"/>
            <family val="2"/>
          </rPr>
          <t xml:space="preserve"> </t>
        </r>
      </text>
    </comment>
    <comment ref="F45" authorId="2" shapeId="0" xr:uid="{1B9A7CA0-818C-4D8A-A863-008D8F7D0DFB}">
      <text>
        <r>
          <rPr>
            <sz val="9"/>
            <color indexed="81"/>
            <rFont val="Tahoma"/>
            <family val="2"/>
          </rPr>
          <t>2023-2024 - Guelph U12A
2022-2023 - Guelph U12 A
2021-2022 - Guelph Fun 3
2020-2021 - Covid Gap in Play</t>
        </r>
      </text>
    </comment>
    <comment ref="F46" authorId="2" shapeId="0" xr:uid="{1AEA4C23-A8A8-4094-9900-063F8B118AE9}">
      <text>
        <r>
          <rPr>
            <sz val="9"/>
            <color indexed="81"/>
            <rFont val="Tahoma"/>
            <family val="2"/>
          </rPr>
          <t>2023-2024 - Guelph U12A
2022-2023 - Guelph U12A
2021-2022 - Guelph Fun 3
2020-2021 - Covid Gap in Play</t>
        </r>
      </text>
    </comment>
    <comment ref="F47" authorId="2" shapeId="0" xr:uid="{5A4897F9-2E8B-4FAC-927F-A52805FF1B17}">
      <text>
        <r>
          <rPr>
            <sz val="9"/>
            <color indexed="81"/>
            <rFont val="Tahoma"/>
            <family val="2"/>
          </rPr>
          <t>2023-2024 - Guelph U12A
2022-2023 - Guelph U12A
2021-2022 - Guelph U12
2020-2021 - Covid Gap in Play
2019-2020 - Guelph U10</t>
        </r>
      </text>
    </comment>
    <comment ref="F48" authorId="2" shapeId="0" xr:uid="{4A477B67-1F05-42C9-B40C-7584B28464B0}">
      <text>
        <r>
          <rPr>
            <sz val="9"/>
            <color indexed="81"/>
            <rFont val="Tahoma"/>
            <family val="2"/>
          </rPr>
          <t>2023-2024 - Guelph U12A
2022-2023 - Guelph U12A
2021-2022 - Guelph Fun 3
2020-2021 - Covid Gap in Play</t>
        </r>
      </text>
    </comment>
    <comment ref="F49" authorId="2" shapeId="0" xr:uid="{5EBE5BB3-C460-4030-A827-E9E86B603A98}">
      <text>
        <r>
          <rPr>
            <sz val="9"/>
            <color indexed="81"/>
            <rFont val="Tahoma"/>
            <family val="2"/>
          </rPr>
          <t>2023-2024 - Guelph U12A
2022-2023 - Guelph U12A
2021-2022 - Guelph U12
2020-2021 - Covid Gap in Play
2019-2020 - Guelph U10</t>
        </r>
      </text>
    </comment>
    <comment ref="F50" authorId="2" shapeId="0" xr:uid="{154DBEDF-D08A-4A2C-B7AB-055242B05807}">
      <text>
        <r>
          <rPr>
            <sz val="9"/>
            <color indexed="81"/>
            <rFont val="Tahoma"/>
            <family val="2"/>
          </rPr>
          <t>2023-2024 - Guelph U12A
2022-2023 - Guelph U12A
2021-2022 - Guelph Fun 3
2020-2021 - Covid Gap in Play</t>
        </r>
      </text>
    </comment>
    <comment ref="F51" authorId="2" shapeId="0" xr:uid="{EFAF12CB-2D09-4EE8-BAF6-147DD234DACB}">
      <text>
        <r>
          <rPr>
            <sz val="9"/>
            <color indexed="81"/>
            <rFont val="Tahoma"/>
            <family val="2"/>
          </rPr>
          <t>2023-2024 - Kitchener U14AA
2022-2023 - Guelph U12A
2021-2022 - Guelph U12A
2020-2021 - Covid Gap in Play
2019-2020 - Guelph U10</t>
        </r>
      </text>
    </comment>
    <comment ref="P51" authorId="0" shapeId="0" xr:uid="{E6B5DC2A-8404-4A92-AAEF-B795D926F630}">
      <text>
        <r>
          <rPr>
            <b/>
            <sz val="9"/>
            <color indexed="81"/>
            <rFont val="Tahoma"/>
            <family val="2"/>
          </rPr>
          <t>Not Dressed</t>
        </r>
      </text>
    </comment>
    <comment ref="F52" authorId="2" shapeId="0" xr:uid="{4234B0F1-C1CB-49F6-BE8F-F526C3F7D836}">
      <text>
        <r>
          <rPr>
            <sz val="9"/>
            <color indexed="81"/>
            <rFont val="Tahoma"/>
            <family val="2"/>
          </rPr>
          <t>2023-2024 - Guelph U12
2022-2023 - Guelph U12
2021-2022 - Guelph Fun 3
2020-2021 - Covid Gap in Play</t>
        </r>
      </text>
    </comment>
    <comment ref="K52" authorId="0" shapeId="0" xr:uid="{D96B8F42-01B3-4920-B326-9413B5F42C04}">
      <text>
        <r>
          <rPr>
            <b/>
            <sz val="9"/>
            <color indexed="81"/>
            <rFont val="Tahoma"/>
            <family val="2"/>
          </rPr>
          <t>March 26, 2024</t>
        </r>
        <r>
          <rPr>
            <sz val="9"/>
            <color indexed="81"/>
            <rFont val="Tahoma"/>
            <family val="2"/>
          </rPr>
          <t xml:space="preserve">
Hi there, 
When completing our intention to play for HANNAH HIRANI, june 2012, currently playing for GRA U12B-Wyville, I selected U12 again when I believe it should have been U14A. Are you able to modify our intention to play form or should I resubmit somehow?
Kindly,
Dr. Nadia Hirani
</t>
        </r>
        <r>
          <rPr>
            <b/>
            <sz val="9"/>
            <color indexed="81"/>
            <rFont val="Tahoma"/>
            <family val="2"/>
          </rPr>
          <t xml:space="preserve">April 2, 2024
</t>
        </r>
        <r>
          <rPr>
            <sz val="9"/>
            <color indexed="81"/>
            <rFont val="Tahoma"/>
            <family val="2"/>
          </rPr>
          <t xml:space="preserve">Hi Peter, please see below request to change Hannah's intent to 14AA Guelph. 
Thank you,
Satinder 
</t>
        </r>
      </text>
    </comment>
    <comment ref="F53" authorId="2" shapeId="0" xr:uid="{F0C8826A-210A-46B8-AE0E-86A1D6566EEC}">
      <text>
        <r>
          <rPr>
            <sz val="9"/>
            <color indexed="81"/>
            <rFont val="Tahoma"/>
            <family val="2"/>
          </rPr>
          <t>2023-2024 - Guelph U14A
2022-2023 - Guelph U12A
2021-2022 - Guelph U12
2020-2021 - Covid Gap in Play
2019-2020 - Guelph U10</t>
        </r>
      </text>
    </comment>
    <comment ref="F54" authorId="0" shapeId="0" xr:uid="{41A65A67-BB92-4773-B412-D31A75E13683}">
      <text>
        <r>
          <rPr>
            <sz val="9"/>
            <color indexed="81"/>
            <rFont val="Tahoma"/>
            <family val="2"/>
          </rPr>
          <t>2023-2024 - Guelph U12</t>
        </r>
      </text>
    </comment>
    <comment ref="K54" authorId="0" shapeId="0" xr:uid="{7B1D2237-BDC6-4BC3-A113-3DDFD527FD57}">
      <text>
        <r>
          <rPr>
            <b/>
            <sz val="9"/>
            <color indexed="81"/>
            <rFont val="Tahoma"/>
            <family val="2"/>
          </rPr>
          <t>March 27, 2024</t>
        </r>
        <r>
          <rPr>
            <sz val="9"/>
            <color indexed="81"/>
            <rFont val="Tahoma"/>
            <family val="2"/>
          </rPr>
          <t xml:space="preserve">
Hello, I wanted to confirm that my daughter Lilian Johnston is signed up for the right tryout.  She would like to tryout for U14AA
Thanks
</t>
        </r>
      </text>
    </comment>
    <comment ref="F55" authorId="2" shapeId="0" xr:uid="{35B5596A-99CE-4FE6-A068-9B70D3F3E00D}">
      <text>
        <r>
          <rPr>
            <sz val="9"/>
            <color indexed="81"/>
            <rFont val="Tahoma"/>
            <family val="2"/>
          </rPr>
          <t>2023-2024 - Guelph U12A
2022-2023 - Guelpn U12A
2021-2022 - Guelph U12
2020-2021 - Covid Gap in Play
2019-2020 - Guelph U10</t>
        </r>
      </text>
    </comment>
    <comment ref="F56" authorId="2" shapeId="0" xr:uid="{D0EB2D7F-9756-425F-9933-6A252F7A8A20}">
      <text>
        <r>
          <rPr>
            <sz val="9"/>
            <color indexed="81"/>
            <rFont val="Tahoma"/>
            <family val="2"/>
          </rPr>
          <t>2023-2024 - Guelph U14A
2022-2023 - Guelph U12A
2021-2022 - Guelph U12
2020-2021 - Covid Gap in Play
2019-2020 - Guelph U10</t>
        </r>
      </text>
    </comment>
    <comment ref="K56" authorId="0" shapeId="0" xr:uid="{CC826935-7129-4EC4-8FD9-527295409517}">
      <text>
        <r>
          <rPr>
            <b/>
            <sz val="9"/>
            <color indexed="81"/>
            <rFont val="Tahoma"/>
            <family val="2"/>
          </rPr>
          <t>April 2, 2024</t>
        </r>
        <r>
          <rPr>
            <sz val="9"/>
            <color indexed="81"/>
            <rFont val="Tahoma"/>
            <family val="2"/>
          </rPr>
          <t xml:space="preserve">
Good afternoon,
We registered Maiya for the u14A tryouts but we would like her to be moved to the u14AA tryouts please. 
We were told this was not an issue but she is not showing up on the u14AA list as far as we are aware. 
I appreciate your help and look forward to hearing from you. 
Ashleigh Leon
</t>
        </r>
      </text>
    </comment>
    <comment ref="F57" authorId="2" shapeId="0" xr:uid="{F603131A-D77A-4FF3-B289-44AC818386F3}">
      <text>
        <r>
          <rPr>
            <sz val="9"/>
            <color indexed="81"/>
            <rFont val="Tahoma"/>
            <family val="2"/>
          </rPr>
          <t>2023-2024 - Guelph U12
2022-2023 - Guelph U12
2021-2022 - Guelph Fun 3
2020-2021 - Covid Gap in Play</t>
        </r>
      </text>
    </comment>
    <comment ref="K57" authorId="0" shapeId="0" xr:uid="{09F3082E-8AF3-43D6-A4C5-4F4CD9A42DC3}">
      <text>
        <r>
          <rPr>
            <b/>
            <sz val="9"/>
            <color indexed="81"/>
            <rFont val="Tahoma"/>
            <family val="2"/>
          </rPr>
          <t>April 2, 2024</t>
        </r>
        <r>
          <rPr>
            <sz val="9"/>
            <color indexed="81"/>
            <rFont val="Tahoma"/>
            <family val="2"/>
          </rPr>
          <t xml:space="preserve">
Hi Peter, kindly add Kaylee Mohammed for Guelph 14AA as well.  
Thanks, Satinder 
</t>
        </r>
      </text>
    </comment>
    <comment ref="F58" authorId="2" shapeId="0" xr:uid="{1183C9E7-E413-41D6-B163-774AB939FAC2}">
      <text>
        <r>
          <rPr>
            <sz val="9"/>
            <color indexed="81"/>
            <rFont val="Tahoma"/>
            <family val="2"/>
          </rPr>
          <t>2023-2024 - Guelph U14A
2022-2023 - Guelph U12A
2021-2022 - Guelph U12A
2020-2021 - Covid Gap in Play</t>
        </r>
      </text>
    </comment>
    <comment ref="F59" authorId="2" shapeId="0" xr:uid="{ADB9E078-C23D-4195-9B14-E5C117E65955}">
      <text>
        <r>
          <rPr>
            <sz val="9"/>
            <color indexed="81"/>
            <rFont val="Tahoma"/>
            <family val="2"/>
          </rPr>
          <t xml:space="preserve">2023-2024 - Guelph U12A
2021-2022 - 
2020-2021 - Covid Gap in Play
2019-2020 - </t>
        </r>
      </text>
    </comment>
    <comment ref="F60" authorId="2" shapeId="0" xr:uid="{7B350E74-AA6C-43CF-B67B-144405F8907A}">
      <text>
        <r>
          <rPr>
            <sz val="9"/>
            <color indexed="81"/>
            <rFont val="Tahoma"/>
            <family val="2"/>
          </rPr>
          <t>2023-2024 - Guelph U14A
2022-2023 - Guelph U12A
2021-2022 - Guelph U12A
2020-2021 - Covid Gap in Play</t>
        </r>
      </text>
    </comment>
    <comment ref="F61" authorId="2" shapeId="0" xr:uid="{2254BB70-62F5-4EA3-A946-327536D360D6}">
      <text>
        <r>
          <rPr>
            <sz val="9"/>
            <color indexed="81"/>
            <rFont val="Tahoma"/>
            <family val="2"/>
          </rPr>
          <t>2023-2024 - Guelph U12A
2022-2023 - Guelph U12A
2021-2022 - Guelph Fun 3
2020-2021 - Covid Gap in Play</t>
        </r>
      </text>
    </comment>
    <comment ref="F62" authorId="2" shapeId="0" xr:uid="{4E6DC45C-68B1-418E-A15D-1870470766E2}">
      <text>
        <r>
          <rPr>
            <sz val="9"/>
            <color indexed="81"/>
            <rFont val="Tahoma"/>
            <family val="2"/>
          </rPr>
          <t>2023-2024 - Guelph U12A
2022-2023 - Guelph U12
2021-2022 - Guelph U12
2020-2021 - Covid Gap in Play
2019-2020 - Guelph U10</t>
        </r>
      </text>
    </comment>
    <comment ref="F63" authorId="2" shapeId="0" xr:uid="{EE3FAE1B-3D68-4CF5-BBF3-2BCD3A4B7459}">
      <text>
        <r>
          <rPr>
            <sz val="9"/>
            <color indexed="81"/>
            <rFont val="Tahoma"/>
            <family val="2"/>
          </rPr>
          <t xml:space="preserve">2023-2024 - Guelph U12A
2021-2022 - Guelph Fun 3
2020-2021 - Covid Gap in Play
2019-2020 - </t>
        </r>
      </text>
    </comment>
    <comment ref="F64" authorId="2" shapeId="0" xr:uid="{E45D103E-EF6A-4537-B4DD-B924745A232F}">
      <text>
        <r>
          <rPr>
            <sz val="9"/>
            <color indexed="81"/>
            <rFont val="Tahoma"/>
            <family val="2"/>
          </rPr>
          <t>2023-2024 - Guelph U14A
2022-2023 - Guelph U12A
2021-2022 - Guelph U12A
2020-2021 - Covid Gap in Play
2019-2020 - Guelph U10</t>
        </r>
      </text>
    </comment>
    <comment ref="C68" authorId="1" shapeId="0" xr:uid="{00000000-0006-0000-0300-00003D000000}">
      <text>
        <r>
          <rPr>
            <b/>
            <sz val="9"/>
            <color indexed="10"/>
            <rFont val="Tahoma"/>
            <family val="2"/>
          </rPr>
          <t>MATRIX  Info</t>
        </r>
        <r>
          <rPr>
            <b/>
            <sz val="8"/>
            <color indexed="81"/>
            <rFont val="Tahoma"/>
            <family val="2"/>
          </rPr>
          <t xml:space="preserve">
</t>
        </r>
        <r>
          <rPr>
            <sz val="9"/>
            <color indexed="81"/>
            <rFont val="Tahoma"/>
            <family val="2"/>
          </rPr>
          <t xml:space="preserve">
HANOVER
WELLINGTON NORTH
OWEN SOUND
ELORA-FERGUS
GODERICH
WOOLWICH
EXETER SEAFORTH
ST. CLEMENTS
MITCHELL
GUELPH
WATERLOO
KITCHENER
ST. MARYS
LONDON
DORCHESTER
FOREST
TILLSONBURG
ST, THOMAS
CHATHAM
</t>
        </r>
      </text>
    </comment>
    <comment ref="F68" authorId="2" shapeId="0" xr:uid="{CF34CF88-E8BD-4D03-B5E7-28B60BC42219}">
      <text>
        <r>
          <rPr>
            <sz val="9"/>
            <color indexed="81"/>
            <rFont val="Tahoma"/>
            <family val="2"/>
          </rPr>
          <t>2023-2024 - Hanover U12
2022-2023 - 
2021-2022 - 
2020-2021 - Covid Gap in Play</t>
        </r>
      </text>
    </comment>
    <comment ref="K68" authorId="0" shapeId="0" xr:uid="{8A1E47B5-8BE7-4FAF-BEE3-A494102DB46C}">
      <text>
        <r>
          <rPr>
            <b/>
            <sz val="9"/>
            <color indexed="81"/>
            <rFont val="Tahoma"/>
            <family val="2"/>
          </rPr>
          <t>March 30, 2024</t>
        </r>
        <r>
          <rPr>
            <sz val="9"/>
            <color indexed="81"/>
            <rFont val="Tahoma"/>
            <family val="2"/>
          </rPr>
          <t xml:space="preserve">
Good evening,
I was just informed two players from Hanover Minor Ringette (U12B) would like to be added to the "AA" player intent list.
Abigail Merpaw and Cadence Loder
Feel free to reach out if anything more is needed.
Thank you,
Danielle Watson
Hanover Minor Ringette
</t>
        </r>
      </text>
    </comment>
    <comment ref="F69" authorId="2" shapeId="0" xr:uid="{F88706D6-51B9-43CC-A398-6A8E924EFB96}">
      <text>
        <r>
          <rPr>
            <sz val="9"/>
            <color indexed="81"/>
            <rFont val="Tahoma"/>
            <family val="2"/>
          </rPr>
          <t>2023-2024 - Hanover U12
2022-2023 - 
2021-2022 - 
2020-2021 - Covid Gap in Play</t>
        </r>
      </text>
    </comment>
    <comment ref="K69" authorId="0" shapeId="0" xr:uid="{AD3B0EFE-83B7-4198-867E-48F388728DCF}">
      <text>
        <r>
          <rPr>
            <b/>
            <sz val="9"/>
            <color indexed="81"/>
            <rFont val="Tahoma"/>
            <family val="2"/>
          </rPr>
          <t>March 30, 2024</t>
        </r>
        <r>
          <rPr>
            <sz val="9"/>
            <color indexed="81"/>
            <rFont val="Tahoma"/>
            <family val="2"/>
          </rPr>
          <t xml:space="preserve">
Good evening,
I was just informed two players from Hanover Minor Ringette (U12B) would like to be added to the "AA" player intent list.
Abigail Merpaw and Cadence Loder
Feel free to reach out if anything more is needed.
Thank you,
Danielle Watson
Hanover Minor Ringette
</t>
        </r>
      </text>
    </comment>
    <comment ref="C73" authorId="1" shapeId="0" xr:uid="{00000000-0006-0000-0300-00003E000000}">
      <text>
        <r>
          <rPr>
            <b/>
            <sz val="8"/>
            <color indexed="10"/>
            <rFont val="Tahoma"/>
            <family val="2"/>
          </rPr>
          <t>MATRIX  Info</t>
        </r>
        <r>
          <rPr>
            <b/>
            <sz val="8"/>
            <color indexed="81"/>
            <rFont val="Tahoma"/>
            <family val="2"/>
          </rPr>
          <t xml:space="preserve">
</t>
        </r>
        <r>
          <rPr>
            <sz val="8"/>
            <color indexed="8"/>
            <rFont val="Tahoma"/>
            <family val="2"/>
          </rPr>
          <t>KITCHENER
WATERLOO
WOOLWICH
GUELPH
ST. CLEMENTS
ELORA-FERGUS
ST. MARYS
WELLINGTON NORTH
MITCHELL
DORCHESTER
EXETER SEAFORTH
TILLSONBURG
LONDON
HANOVER
GODERICH
ST, THOMAS
OWEN SOUND
FOREST
CHATHAM</t>
        </r>
        <r>
          <rPr>
            <sz val="9"/>
            <color indexed="8"/>
            <rFont val="Tahoma"/>
            <family val="2"/>
          </rPr>
          <t xml:space="preserve">
</t>
        </r>
        <r>
          <rPr>
            <sz val="9"/>
            <color indexed="81"/>
            <rFont val="Tahoma"/>
            <family val="2"/>
          </rPr>
          <t xml:space="preserve"> </t>
        </r>
      </text>
    </comment>
    <comment ref="F73" authorId="2" shapeId="0" xr:uid="{474CF02A-9B74-408D-9D33-DEFD7FC3475C}">
      <text>
        <r>
          <rPr>
            <sz val="9"/>
            <color indexed="81"/>
            <rFont val="Tahoma"/>
            <family val="2"/>
          </rPr>
          <t>2023-2024 - Kitchener U14
2022-2023 - Kitchener U12
2021-2022 - Kitchener U12
2020-2021 - Covid Gap in Play
2019-2020 - Kitchener U10</t>
        </r>
      </text>
    </comment>
    <comment ref="F74" authorId="2" shapeId="0" xr:uid="{712641BD-B00C-4014-BAE9-BB8BEDFA78F5}">
      <text>
        <r>
          <rPr>
            <sz val="9"/>
            <color indexed="81"/>
            <rFont val="Tahoma"/>
            <family val="2"/>
          </rPr>
          <t>2023-2024 - Waterloo U14A
2022-2023 - Kitchener U12A
2021-2022 - Kitchener Fun 3
2020-2021 - Covid Gap in Play</t>
        </r>
      </text>
    </comment>
    <comment ref="F75" authorId="2" shapeId="0" xr:uid="{AB0FB486-BCAE-4B31-BCDA-CB63ED3229AF}">
      <text>
        <r>
          <rPr>
            <sz val="9"/>
            <color indexed="81"/>
            <rFont val="Tahoma"/>
            <family val="2"/>
          </rPr>
          <t>2023-2024 - Kitchener U14AA
2022-2023 - Waterloo U12A
2021-2022 - Kitchener U12
2020-2021 - Covid Gap in Play</t>
        </r>
      </text>
    </comment>
    <comment ref="F76" authorId="2" shapeId="0" xr:uid="{DC84508F-5165-43B0-8505-7504D10F5D44}">
      <text>
        <r>
          <rPr>
            <sz val="9"/>
            <color indexed="81"/>
            <rFont val="Tahoma"/>
            <family val="2"/>
          </rPr>
          <t>2023-2024 - Waterloo U14A
2022-2023 - Kitchener U12A
2021-2022 - Kitchener U12
2020-2021 - Covid Gap in Play</t>
        </r>
      </text>
    </comment>
    <comment ref="F77" authorId="2" shapeId="0" xr:uid="{9E7DA5DE-BE5D-42BD-A2D9-1FA955B654F7}">
      <text>
        <r>
          <rPr>
            <sz val="9"/>
            <color indexed="81"/>
            <rFont val="Tahoma"/>
            <family val="2"/>
          </rPr>
          <t>2023-2024 - Kitchener U14AA
2022-2023 - Waterloo U14A
2021-2022 - Waterloo U12A
2020-2021 - Covid Gap in Play
2019-2020 - Kitchener U10</t>
        </r>
      </text>
    </comment>
    <comment ref="P77" authorId="0" shapeId="0" xr:uid="{626A01FA-D02E-4D99-A684-4FBD676ED590}">
      <text>
        <r>
          <rPr>
            <b/>
            <sz val="9"/>
            <color indexed="81"/>
            <rFont val="Tahoma"/>
            <family val="2"/>
          </rPr>
          <t>Not Dressed</t>
        </r>
      </text>
    </comment>
    <comment ref="F78" authorId="2" shapeId="0" xr:uid="{2B3C3A85-5D0D-43B9-8328-1DBCB14C3C0D}">
      <text>
        <r>
          <rPr>
            <sz val="9"/>
            <color indexed="81"/>
            <rFont val="Tahoma"/>
            <family val="2"/>
          </rPr>
          <t>2023-2024 - Kitchener U14AA
2022-2023 - Waterloo U12A
2021-2022 - Waterloo U12A
2020-2021 - Covid Gap in Play
2019-2020 - Kitchener U10</t>
        </r>
      </text>
    </comment>
    <comment ref="O78" authorId="0" shapeId="0" xr:uid="{AAFE7953-4C06-4EA4-8D4A-61D2662EDC0F}">
      <text>
        <r>
          <rPr>
            <b/>
            <sz val="9"/>
            <color indexed="81"/>
            <rFont val="Tahoma"/>
            <family val="2"/>
          </rPr>
          <t>Excused Absence</t>
        </r>
        <r>
          <rPr>
            <sz val="9"/>
            <color indexed="81"/>
            <rFont val="Tahoma"/>
            <family val="2"/>
          </rPr>
          <t xml:space="preserve">
</t>
        </r>
      </text>
    </comment>
    <comment ref="P78" authorId="0" shapeId="0" xr:uid="{BFE7FD64-4590-4966-84C6-F696399F83A9}">
      <text>
        <r>
          <rPr>
            <b/>
            <sz val="9"/>
            <color indexed="81"/>
            <rFont val="Tahoma"/>
            <family val="2"/>
          </rPr>
          <t>Not Dressed</t>
        </r>
      </text>
    </comment>
    <comment ref="F79" authorId="2" shapeId="0" xr:uid="{0CD7FF77-C397-4F3F-9CD0-F27F4F419A9C}">
      <text>
        <r>
          <rPr>
            <sz val="9"/>
            <color indexed="81"/>
            <rFont val="Tahoma"/>
            <family val="2"/>
          </rPr>
          <t>2023-2024 - Waterloo U14A
2022-2023 - Waterloo U12A
2021-2022 - Kitchener U12
2020-2021 - Covid Gap in Play
2019-2020 - Kitchener U10</t>
        </r>
      </text>
    </comment>
    <comment ref="F80" authorId="2" shapeId="0" xr:uid="{C76ADA42-92AD-4597-AB88-AEE9D9893A8F}">
      <text>
        <r>
          <rPr>
            <sz val="9"/>
            <color indexed="81"/>
            <rFont val="Tahoma"/>
            <family val="2"/>
          </rPr>
          <t>2023-2024 - Waterloo U14A
2022-2023 - Kitchener U12A
2021-2022 - Kitchener U12
2020-2021 - Covid Gap in Play
2019-2020 - Kitchener U10</t>
        </r>
      </text>
    </comment>
    <comment ref="K80" authorId="0" shapeId="0" xr:uid="{235FC6D6-4E5E-4991-B24C-581BE5B26A4F}">
      <text>
        <r>
          <rPr>
            <sz val="9"/>
            <color indexed="81"/>
            <rFont val="Tahoma"/>
            <family val="2"/>
          </rPr>
          <t xml:space="preserve">Anna intends to try out for both U14AA and U14A. She would be willing and able to play in Kitchener or in Waterloo.
</t>
        </r>
        <r>
          <rPr>
            <b/>
            <sz val="9"/>
            <color indexed="81"/>
            <rFont val="Tahoma"/>
            <family val="2"/>
          </rPr>
          <t>March 27, 2024</t>
        </r>
        <r>
          <rPr>
            <sz val="9"/>
            <color indexed="81"/>
            <rFont val="Tahoma"/>
            <family val="2"/>
          </rPr>
          <t xml:space="preserve">
We’re also sorry hear to that Waterloo won’t be hosting either of the U14 teams next year, as my daughter Anna Whitzman has really enjoyed playing for the Wildfire this year (U14A) and the year before (U12A).
I believe we have already expressed her intent to try out for U14A and U14AA for the upcoming year, via the KRA, which is our home association.
But in light of today’s news about hosting associations, she’d also like to try out for the U16A.
Is that still possible? Can her add name be added to that list?
Thanks very much,
Jon Whitzman
</t>
        </r>
      </text>
    </comment>
    <comment ref="C91" authorId="1" shapeId="0" xr:uid="{00000000-0006-0000-0300-00004E000000}">
      <text>
        <r>
          <rPr>
            <b/>
            <sz val="8"/>
            <color indexed="10"/>
            <rFont val="Tahoma"/>
            <family val="2"/>
          </rPr>
          <t xml:space="preserve">MATRIX  Info
</t>
        </r>
        <r>
          <rPr>
            <b/>
            <sz val="8"/>
            <color indexed="81"/>
            <rFont val="Tahoma"/>
            <family val="2"/>
          </rPr>
          <t xml:space="preserve">
</t>
        </r>
        <r>
          <rPr>
            <sz val="8"/>
            <color indexed="81"/>
            <rFont val="Tahoma"/>
            <family val="2"/>
          </rPr>
          <t>LONDON
DORCHESTER
ST, THOMAS
ST. MARYS
TILLSONBURG
MITCHELL
FOREST
EXETER SEAFORTH
ST. CLEMENTS
KITCHENER
GODERICH
WATERLOO
CHATHAM
GUELPH
WOOLWICH
ELORA-FERGUS
WELLINGTON NORTH
HANOVER
OWEN SOUND</t>
        </r>
        <r>
          <rPr>
            <sz val="9"/>
            <color indexed="8"/>
            <rFont val="Tahoma"/>
            <family val="2"/>
          </rPr>
          <t xml:space="preserve">
</t>
        </r>
        <r>
          <rPr>
            <b/>
            <sz val="8"/>
            <color indexed="81"/>
            <rFont val="Tahoma"/>
            <family val="2"/>
          </rPr>
          <t xml:space="preserve"> </t>
        </r>
      </text>
    </comment>
    <comment ref="F91" authorId="2" shapeId="0" xr:uid="{EAC55FA6-B5C9-4959-9EFA-97A90CD6908D}">
      <text>
        <r>
          <rPr>
            <sz val="9"/>
            <color indexed="81"/>
            <rFont val="Tahoma"/>
            <family val="2"/>
          </rPr>
          <t xml:space="preserve">2023-2024 - London U12A
2022-2023 - London U12A
2021-2022 - London Fun 3
2020-2021 - Covid Gap in Play
2019-2020 - </t>
        </r>
      </text>
    </comment>
    <comment ref="K91" authorId="0" shapeId="0" xr:uid="{2739CBCB-6975-420B-AC51-A64A215CC231}">
      <text>
        <r>
          <rPr>
            <sz val="9"/>
            <color indexed="81"/>
            <rFont val="Tahoma"/>
            <family val="2"/>
          </rPr>
          <t xml:space="preserve">Our daughter, Veronica Austin, currently plays U12A in London. When we filled it out we put A as what we felt would be good. Assuming she would be able to go tryout for AA as well, the way the wording was.
Is it alright if she attends the AA tryouts? As well as the A try outs like we put in the intent form.
</t>
        </r>
      </text>
    </comment>
    <comment ref="F92" authorId="2" shapeId="0" xr:uid="{0A3798FE-A7C2-41F2-94DE-0E380788483F}">
      <text>
        <r>
          <rPr>
            <sz val="9"/>
            <color indexed="81"/>
            <rFont val="Tahoma"/>
            <family val="2"/>
          </rPr>
          <t>2023-2024 - London U12
2022-2023 - 
2021-2022 - 
2020-2021 - Covid Gap in Play</t>
        </r>
      </text>
    </comment>
    <comment ref="K92" authorId="0" shapeId="0" xr:uid="{43C735E9-0297-47CC-A74C-7E247110546E}">
      <text>
        <r>
          <rPr>
            <b/>
            <sz val="9"/>
            <color indexed="81"/>
            <rFont val="Tahoma"/>
            <family val="2"/>
          </rPr>
          <t xml:space="preserve">April 19, 2024
</t>
        </r>
        <r>
          <rPr>
            <sz val="9"/>
            <color indexed="81"/>
            <rFont val="Tahoma"/>
            <family val="2"/>
          </rPr>
          <t>Attended the London U14AA tryout</t>
        </r>
        <r>
          <rPr>
            <sz val="9"/>
            <color indexed="81"/>
            <rFont val="Tahoma"/>
            <family val="2"/>
          </rPr>
          <t xml:space="preserve">
</t>
        </r>
      </text>
    </comment>
    <comment ref="F93" authorId="2" shapeId="0" xr:uid="{A1BA16E9-7C30-43D8-8ED3-F356995A30AB}">
      <text>
        <r>
          <rPr>
            <sz val="9"/>
            <color indexed="81"/>
            <rFont val="Tahoma"/>
            <family val="2"/>
          </rPr>
          <t>2023-2024 - London U14AA
2022-2023 - London U12A
2021-2022 - London U12A
2020-2021 - Covid Gap in Play
2019-2020 - London U10</t>
        </r>
      </text>
    </comment>
    <comment ref="F94" authorId="2" shapeId="0" xr:uid="{0E52E934-7FB2-4F94-A54D-C8B7661AA257}">
      <text>
        <r>
          <rPr>
            <sz val="9"/>
            <color indexed="81"/>
            <rFont val="Tahoma"/>
            <family val="2"/>
          </rPr>
          <t>2023-2024 - London U12
2022-2023 - 
2021-2022 - 
2020-2021 - Covid Gap in Play</t>
        </r>
      </text>
    </comment>
    <comment ref="K94" authorId="0" shapeId="0" xr:uid="{EF97017E-24B5-4264-8F72-DD53D05C158C}">
      <text>
        <r>
          <rPr>
            <b/>
            <sz val="9"/>
            <color indexed="81"/>
            <rFont val="Tahoma"/>
            <family val="2"/>
          </rPr>
          <t>April 22, 2024</t>
        </r>
        <r>
          <rPr>
            <sz val="9"/>
            <color indexed="81"/>
            <rFont val="Tahoma"/>
            <family val="2"/>
          </rPr>
          <t xml:space="preserve">
Quinn Englehardt
Birth year 2012
Home association: London
She is not a goalie
Played U12C last season
Not sure about willingness to travel. 
Jenna
</t>
        </r>
      </text>
    </comment>
    <comment ref="F95" authorId="2" shapeId="0" xr:uid="{310CB890-B89C-4DCA-B72A-A8CF0E892A88}">
      <text>
        <r>
          <rPr>
            <sz val="9"/>
            <color indexed="81"/>
            <rFont val="Tahoma"/>
            <family val="2"/>
          </rPr>
          <t>2023-2024 - London U12A
2022-2023 - 
2021-2022 - 
2020-2021 - Covid Gap in Play</t>
        </r>
      </text>
    </comment>
    <comment ref="K95" authorId="0" shapeId="0" xr:uid="{DFDF0CC7-CC08-4D73-ABAB-8AB132A551E8}">
      <text>
        <r>
          <rPr>
            <b/>
            <sz val="9"/>
            <color indexed="81"/>
            <rFont val="Tahoma"/>
            <family val="2"/>
          </rPr>
          <t>April 4, 2024</t>
        </r>
        <r>
          <rPr>
            <sz val="9"/>
            <color indexed="81"/>
            <rFont val="Tahoma"/>
            <family val="2"/>
          </rPr>
          <t xml:space="preserve">
Hi
I originally put Naomi Forbes’s intent down for the A team when I thought there would be an A team in London. Could I change that to AA?  
Thanks
Christina Forbes 
</t>
        </r>
      </text>
    </comment>
    <comment ref="F96" authorId="2" shapeId="0" xr:uid="{C16BB6ED-C9EC-4B17-A84A-B02F82147BB7}">
      <text>
        <r>
          <rPr>
            <sz val="9"/>
            <color indexed="81"/>
            <rFont val="Tahoma"/>
            <family val="2"/>
          </rPr>
          <t>2023-2024 - London U12A
2022-2023 - 
2021-2022 - 
2020-2021 - Covid Gap in Play</t>
        </r>
      </text>
    </comment>
    <comment ref="K96" authorId="0" shapeId="0" xr:uid="{813EEDFF-B4B0-4D26-8EFB-6BC7F23D5305}">
      <text>
        <r>
          <rPr>
            <sz val="9"/>
            <color indexed="81"/>
            <rFont val="Tahoma"/>
            <family val="2"/>
          </rPr>
          <t xml:space="preserve">Good afternoon!
I was just speaking to some other parents and it seems as if I may have filled out the intent form wrong.
My daughter Kristina Gaboury currently plays for London U12A.  I put on the form that I expect her to likely be a U14A player next year.  Does this disqualify her from trying out for U14AA?  We intend to try out for AA but the way the form was worded led me to believe I should just check the U14A box.
Will Kristina still be able to try out for U14AA?
</t>
        </r>
      </text>
    </comment>
    <comment ref="F97" authorId="0" shapeId="0" xr:uid="{D7C09B84-DE54-4BFB-ACD1-1CB4C27EF10F}">
      <text>
        <r>
          <rPr>
            <sz val="9"/>
            <color indexed="81"/>
            <rFont val="Tahoma"/>
            <family val="2"/>
          </rPr>
          <t>2023-2024 - London U12A</t>
        </r>
      </text>
    </comment>
    <comment ref="K97" authorId="0" shapeId="0" xr:uid="{DC9CA5C3-A136-440B-9A97-957DE1586824}">
      <text>
        <r>
          <rPr>
            <b/>
            <sz val="9"/>
            <color indexed="81"/>
            <rFont val="Tahoma"/>
            <family val="2"/>
          </rPr>
          <t>April 5, 2024</t>
        </r>
        <r>
          <rPr>
            <sz val="9"/>
            <color indexed="81"/>
            <rFont val="Tahoma"/>
            <family val="2"/>
          </rPr>
          <t xml:space="preserve">
Good Afternoon Peter,
I'm looking to switch my daughter's intent to try out from A to AA in U14 so she can stay with London Lynx.
Player: Madeleine Griffiths
Thank you, Lindsay 
</t>
        </r>
      </text>
    </comment>
    <comment ref="F98" authorId="2" shapeId="0" xr:uid="{901DF40E-878A-498C-AE12-37DA6D98DB94}">
      <text>
        <r>
          <rPr>
            <sz val="9"/>
            <color indexed="81"/>
            <rFont val="Tahoma"/>
            <family val="2"/>
          </rPr>
          <t>2022-2023 - London U12A
2021-2022 - London U12
2020-2021 - Covid Gap in Play
2019-2020 - London U10</t>
        </r>
      </text>
    </comment>
    <comment ref="K98" authorId="0" shapeId="0" xr:uid="{0CF98995-BD8F-44CF-8F27-B9DA91426A56}">
      <text>
        <r>
          <rPr>
            <b/>
            <sz val="9"/>
            <color indexed="81"/>
            <rFont val="Tahoma"/>
            <family val="2"/>
          </rPr>
          <t>April 6, 2024</t>
        </r>
        <r>
          <rPr>
            <sz val="9"/>
            <color indexed="81"/>
            <rFont val="Tahoma"/>
            <family val="2"/>
          </rPr>
          <t xml:space="preserve">
Dear Peter / Shawn,
I am reaching out as we’d like to change Zoe Grouette’s intent from U14A to U14AA.  I understand an email to you both was necessary in order for making that change. Should we need to do anything else, please let us know.
Thanks for your help!
Trisha Grouette
</t>
        </r>
      </text>
    </comment>
    <comment ref="F99" authorId="0" shapeId="0" xr:uid="{8165774E-22CE-4F02-83E3-82FD9C538025}">
      <text>
        <r>
          <rPr>
            <sz val="9"/>
            <color indexed="81"/>
            <rFont val="Tahoma"/>
            <family val="2"/>
          </rPr>
          <t>2023-2024 - London U12A</t>
        </r>
      </text>
    </comment>
    <comment ref="K99" authorId="0" shapeId="0" xr:uid="{9068C3FF-D894-434D-83A5-F11B553A9041}">
      <text>
        <r>
          <rPr>
            <b/>
            <sz val="9"/>
            <color indexed="81"/>
            <rFont val="Tahoma"/>
            <family val="2"/>
          </rPr>
          <t>March 30, 2024</t>
        </r>
        <r>
          <rPr>
            <sz val="9"/>
            <color indexed="81"/>
            <rFont val="Tahoma"/>
            <family val="2"/>
          </rPr>
          <t xml:space="preserve">
Hi Peter, 
My name is Miriam Hendry and I made a mistake on my daughter, Leah Jensen’s intent form for ringette for the 2024-25 season. I put U14A but if possible, would like to put U14AA.  She is a goalie and plays for London Lynx.
Is this still okay to change? 
Thank you very much!
Miriam Hendry
</t>
        </r>
      </text>
    </comment>
    <comment ref="F100" authorId="2" shapeId="0" xr:uid="{AFF9C5EC-F219-49F6-8662-D582A2CB251F}">
      <text>
        <r>
          <rPr>
            <sz val="9"/>
            <color indexed="81"/>
            <rFont val="Tahoma"/>
            <family val="2"/>
          </rPr>
          <t>2023-2024 - London U12
2022-2023 - London U12
2021-2022 - London Fun 3
2020-2021 - Covid Gap in Play</t>
        </r>
      </text>
    </comment>
    <comment ref="K100" authorId="0" shapeId="0" xr:uid="{5BCC6145-A3B1-4492-B769-57E7304F505A}">
      <text>
        <r>
          <rPr>
            <b/>
            <sz val="9"/>
            <color indexed="81"/>
            <rFont val="Tahoma"/>
            <family val="2"/>
          </rPr>
          <t xml:space="preserve">April 19, 2024
</t>
        </r>
        <r>
          <rPr>
            <sz val="9"/>
            <color indexed="81"/>
            <rFont val="Tahoma"/>
            <family val="2"/>
          </rPr>
          <t>Attended the London U14AA tryout</t>
        </r>
        <r>
          <rPr>
            <sz val="9"/>
            <color indexed="81"/>
            <rFont val="Tahoma"/>
            <family val="2"/>
          </rPr>
          <t xml:space="preserve">
</t>
        </r>
      </text>
    </comment>
    <comment ref="F101" authorId="2" shapeId="0" xr:uid="{22B6450B-2D34-4FC1-865E-AD858D0C0684}">
      <text>
        <r>
          <rPr>
            <sz val="9"/>
            <color indexed="81"/>
            <rFont val="Tahoma"/>
            <family val="2"/>
          </rPr>
          <t>2023-2024 - London U12A
2022-2023 - 
2021-2022 - 
2020-2021 - Covid Gap in Play</t>
        </r>
      </text>
    </comment>
    <comment ref="K101" authorId="0" shapeId="0" xr:uid="{169E07F9-D38E-4801-9FC4-5E5281B6BF19}">
      <text>
        <r>
          <rPr>
            <b/>
            <sz val="9"/>
            <color indexed="81"/>
            <rFont val="Tahoma"/>
            <family val="2"/>
          </rPr>
          <t>April 5, 2024</t>
        </r>
        <r>
          <rPr>
            <sz val="9"/>
            <color indexed="81"/>
            <rFont val="Tahoma"/>
            <family val="2"/>
          </rPr>
          <t xml:space="preserve">
Thank-you Peter!
1. Players Name:  Mary Leitch
2. Player Home Association:  London Ringette Association
3. Players Year of Birth:  2012
4. Is the player a goalie:  No
5. What level play did the player participate at this year:  U12A
6. What Association did the player play for this season:  London Ringette Association
7. What level of play is the player interested in trying out for  U14AA
8. Is the player willing to travel outside of her home association to secure a spot on a team:  Yes
Randy Leitch
</t>
        </r>
      </text>
    </comment>
    <comment ref="T101" authorId="0" shapeId="0" xr:uid="{89EB314D-AC0E-47C9-9FB3-FECE8BF1828E}">
      <text>
        <r>
          <rPr>
            <sz val="9"/>
            <color indexed="81"/>
            <rFont val="Tahoma"/>
            <family val="2"/>
          </rPr>
          <t xml:space="preserve">
Away</t>
        </r>
      </text>
    </comment>
    <comment ref="U101" authorId="0" shapeId="0" xr:uid="{2525920B-2592-4CCA-90E9-5C7EDAAD2CA0}">
      <text>
        <r>
          <rPr>
            <sz val="9"/>
            <color indexed="81"/>
            <rFont val="Tahoma"/>
            <family val="2"/>
          </rPr>
          <t xml:space="preserve">
Withdrew</t>
        </r>
      </text>
    </comment>
    <comment ref="F102" authorId="2" shapeId="0" xr:uid="{E5CFD9F1-9E67-4C52-8804-EF92579DB00E}">
      <text>
        <r>
          <rPr>
            <sz val="9"/>
            <color indexed="81"/>
            <rFont val="Tahoma"/>
            <family val="2"/>
          </rPr>
          <t>2023-2024 - London U12A
2022-2023 - London U12
2021-2022 - London Fun 3
2020-2021 - Covid Gap in Play</t>
        </r>
      </text>
    </comment>
    <comment ref="K102" authorId="0" shapeId="0" xr:uid="{FFFFD52C-CBF2-48F5-8E1B-17750485EC63}">
      <text>
        <r>
          <rPr>
            <b/>
            <sz val="9"/>
            <color indexed="81"/>
            <rFont val="Tahoma"/>
            <family val="2"/>
          </rPr>
          <t>April 4, 2024</t>
        </r>
        <r>
          <rPr>
            <sz val="9"/>
            <color indexed="81"/>
            <rFont val="Tahoma"/>
            <family val="2"/>
          </rPr>
          <t xml:space="preserve">
Hello,
Lily Rumford would like to try out for U14AA in London. Her intent form only stated U14A. I was under the impression that the intent form did not prevent us from still trying out for AA if we wanted as that is what it said on the form. 
I have completed the registration and submitted payment so if this is not possible to switch please let me know. 
Thanks,
Meghan Rumford
</t>
        </r>
      </text>
    </comment>
    <comment ref="F103" authorId="2" shapeId="0" xr:uid="{16BC0D10-7633-468C-A8AA-1AB26DE45040}">
      <text>
        <r>
          <rPr>
            <sz val="9"/>
            <color indexed="81"/>
            <rFont val="Tahoma"/>
            <family val="2"/>
          </rPr>
          <t>2023-2024 - London U12A
2022-2023 - London U12A
2021-2022 - London Fun 3
2020-2021 - Covid Gap in Play</t>
        </r>
      </text>
    </comment>
    <comment ref="K103" authorId="0" shapeId="0" xr:uid="{7B1A3C1E-0168-4493-AB13-2DF48A1197BB}">
      <text>
        <r>
          <rPr>
            <sz val="9"/>
            <color indexed="81"/>
            <rFont val="Tahoma"/>
            <family val="2"/>
          </rPr>
          <t xml:space="preserve">Hi Peter, 
My name is Rhonda White and I made a mistake on my daughter’s intent form for ringette for the 2024-25 season. I put U14A but if possible, would like to put U14AA.  She plays for London Lynx. 
Is this still okay to change? 
Thank you very much!
Rhonda White 
</t>
        </r>
      </text>
    </comment>
    <comment ref="F104" authorId="0" shapeId="0" xr:uid="{AC934A58-1D2D-42BD-93B4-8C9BB16DF4C3}">
      <text>
        <r>
          <rPr>
            <sz val="9"/>
            <color indexed="81"/>
            <rFont val="Tahoma"/>
            <family val="2"/>
          </rPr>
          <t>2023-2024 - London U12A</t>
        </r>
      </text>
    </comment>
    <comment ref="K104" authorId="0" shapeId="0" xr:uid="{40F82119-09B4-4F5A-97BD-BE666F7771FA}">
      <text>
        <r>
          <rPr>
            <b/>
            <sz val="9"/>
            <color indexed="81"/>
            <rFont val="Tahoma"/>
            <family val="2"/>
          </rPr>
          <t>April 2, 2024</t>
        </r>
        <r>
          <rPr>
            <sz val="9"/>
            <color indexed="81"/>
            <rFont val="Tahoma"/>
            <family val="2"/>
          </rPr>
          <t xml:space="preserve">
Hello,
I'd like to make an edit on the player intent.
Miigis Wilde would like to tryout for the London AA u14 team for the 2024-25 year. We had indicated 14A but London is not hosting an A team.
Thank you,
Natasha George
</t>
        </r>
      </text>
    </comment>
    <comment ref="F105" authorId="2" shapeId="0" xr:uid="{D6EC18AA-86C7-4321-985E-8355CAB6C423}">
      <text>
        <r>
          <rPr>
            <sz val="9"/>
            <color indexed="81"/>
            <rFont val="Tahoma"/>
            <family val="2"/>
          </rPr>
          <t>2023-2024 - Dorchester U14A
2022-2023 - London U12A
2021-2022 - London U12A
2020-2021 - Covid Gap in Play
2019-2020 - London U10</t>
        </r>
      </text>
    </comment>
    <comment ref="F106" authorId="2" shapeId="0" xr:uid="{46B3E504-96AA-4FCD-8980-5A436B52699F}">
      <text>
        <r>
          <rPr>
            <sz val="9"/>
            <color indexed="81"/>
            <rFont val="Tahoma"/>
            <family val="2"/>
          </rPr>
          <t>2023-2024 - Dorchester U14A
2022-2023 - London U12A
2021-2022 - London U12A
2020-2021 - Covid Gap in Play
2019-2020 - London U12</t>
        </r>
      </text>
    </comment>
    <comment ref="K106" authorId="0" shapeId="0" xr:uid="{4AAD91AC-86CE-49B7-8813-9EF4D417A7C9}">
      <text>
        <r>
          <rPr>
            <b/>
            <sz val="9"/>
            <color indexed="81"/>
            <rFont val="Tahoma"/>
            <family val="2"/>
          </rPr>
          <t>April 7, 2024</t>
        </r>
        <r>
          <rPr>
            <sz val="9"/>
            <color indexed="81"/>
            <rFont val="Tahoma"/>
            <family val="2"/>
          </rPr>
          <t xml:space="preserve">
Hi Peter,
If you wouldn’t mind updating Hannah’s Young intent to include U14aa as well.  We only indicated 14a originally on her intent.  Thanks Dave 
</t>
        </r>
      </text>
    </comment>
    <comment ref="F107" authorId="2" shapeId="0" xr:uid="{AF155C75-E9FC-4B5C-A405-399FDBB20F1F}">
      <text>
        <r>
          <rPr>
            <sz val="9"/>
            <color indexed="81"/>
            <rFont val="Tahoma"/>
            <family val="2"/>
          </rPr>
          <t>2023-2024 - London U14
2022-2023 - London U12A
2021-2022 - London U12A
2020-2021 - Covid Gap in Play
2019-2020 - London U10</t>
        </r>
      </text>
    </comment>
    <comment ref="K107" authorId="0" shapeId="0" xr:uid="{DA6F892A-37F0-4FD3-9FBC-970C8111F7A6}">
      <text>
        <r>
          <rPr>
            <b/>
            <sz val="9"/>
            <color indexed="81"/>
            <rFont val="Tahoma"/>
            <family val="2"/>
          </rPr>
          <t xml:space="preserve">April 19, 2024
</t>
        </r>
        <r>
          <rPr>
            <sz val="9"/>
            <color indexed="81"/>
            <rFont val="Tahoma"/>
            <family val="2"/>
          </rPr>
          <t>Attended the London U14AA tryout</t>
        </r>
        <r>
          <rPr>
            <sz val="9"/>
            <color indexed="81"/>
            <rFont val="Tahoma"/>
            <family val="2"/>
          </rPr>
          <t xml:space="preserve">
</t>
        </r>
      </text>
    </comment>
    <comment ref="C109" authorId="1" shapeId="0" xr:uid="{00000000-0006-0000-0300-000061000000}">
      <text>
        <r>
          <rPr>
            <b/>
            <sz val="8"/>
            <color indexed="10"/>
            <rFont val="Tahoma"/>
            <family val="2"/>
          </rPr>
          <t>MATRIX  Info</t>
        </r>
        <r>
          <rPr>
            <b/>
            <sz val="8"/>
            <color indexed="81"/>
            <rFont val="Tahoma"/>
            <family val="2"/>
          </rPr>
          <t xml:space="preserve">
</t>
        </r>
        <r>
          <rPr>
            <sz val="8"/>
            <color indexed="8"/>
            <rFont val="Tahoma"/>
            <family val="2"/>
          </rPr>
          <t>MITCHELL
EXETER SEAFORTH
ST. MARYS
ST. CLEMENTS
GODERICH
LONDON
WATERLOO
KITCHENER
DORCHESTER
WOOLWICH
WELLINGTON NORTH
TILLSONBURG
ST, THOMAS
GUELPH
HANOVER
ELORA-FERGUS
FOREST
OWEN SOUND
CHATHAM</t>
        </r>
        <r>
          <rPr>
            <sz val="9"/>
            <color indexed="8"/>
            <rFont val="Tahoma"/>
            <family val="2"/>
          </rPr>
          <t xml:space="preserve">
</t>
        </r>
        <r>
          <rPr>
            <sz val="9"/>
            <color indexed="81"/>
            <rFont val="Tahoma"/>
            <family val="2"/>
          </rPr>
          <t xml:space="preserve"> </t>
        </r>
      </text>
    </comment>
    <comment ref="F109" authorId="2" shapeId="0" xr:uid="{D002352A-678E-4527-98C9-2D8179F08576}">
      <text>
        <r>
          <rPr>
            <sz val="9"/>
            <color indexed="81"/>
            <rFont val="Tahoma"/>
            <family val="2"/>
          </rPr>
          <t>2023-2024 - Kitchener U14AA
2022-2023 - Kitchener U14AA
2021-2022 - Mitchell U12A
2020-2021 - Covid Gap in Play
2019-2020 - Mitchell U12A</t>
        </r>
      </text>
    </comment>
    <comment ref="K109" authorId="0" shapeId="0" xr:uid="{A06F7DC9-4488-474F-B26D-E9824D926069}">
      <text>
        <r>
          <rPr>
            <b/>
            <sz val="9"/>
            <color indexed="81"/>
            <rFont val="Tahoma"/>
            <family val="2"/>
          </rPr>
          <t xml:space="preserve">April 19, 2024
</t>
        </r>
        <r>
          <rPr>
            <sz val="9"/>
            <color indexed="81"/>
            <rFont val="Tahoma"/>
            <family val="2"/>
          </rPr>
          <t xml:space="preserve">Attended the London U14AA tryout
</t>
        </r>
      </text>
    </comment>
    <comment ref="C112" authorId="1" shapeId="0" xr:uid="{00000000-0006-0000-0300-000069000000}">
      <text>
        <r>
          <rPr>
            <b/>
            <sz val="9"/>
            <color indexed="10"/>
            <rFont val="Tahoma"/>
            <family val="2"/>
          </rPr>
          <t>MATRIX  Info</t>
        </r>
        <r>
          <rPr>
            <b/>
            <sz val="8"/>
            <color indexed="81"/>
            <rFont val="Tahoma"/>
            <family val="2"/>
          </rPr>
          <t xml:space="preserve">
</t>
        </r>
        <r>
          <rPr>
            <sz val="9"/>
            <color indexed="81"/>
            <rFont val="Tahoma"/>
            <family val="2"/>
          </rPr>
          <t xml:space="preserve">OWEN SOUND
HANOVER
WELLINGTON NORTH
ELORA-FERGUS
WOOLWICH
ST. CLEMENTS
GODERICH
GUELPH
WATERLOO
MITCHELL
KITCHENER
EXETER SEAFORTH
ST. MARYS
DORCHESTER
LONDON
TILLSONBURG
FOREST
ST, THOMAS
CHATHAM
</t>
        </r>
        <r>
          <rPr>
            <b/>
            <sz val="8"/>
            <color indexed="81"/>
            <rFont val="Tahoma"/>
            <family val="2"/>
          </rPr>
          <t xml:space="preserve"> </t>
        </r>
      </text>
    </comment>
    <comment ref="C115" authorId="1" shapeId="0" xr:uid="{00000000-0006-0000-0300-00006A000000}">
      <text>
        <r>
          <rPr>
            <b/>
            <sz val="9"/>
            <color indexed="10"/>
            <rFont val="Tahoma"/>
            <family val="2"/>
          </rPr>
          <t>MATRIX  Info</t>
        </r>
        <r>
          <rPr>
            <sz val="9"/>
            <color indexed="81"/>
            <rFont val="Tahoma"/>
            <family val="2"/>
          </rPr>
          <t xml:space="preserve">
ST. CLEMENTS
WATERLOO
WOOLWICH
KITCHENER
ELORA-FERGUS
GUELPH
WELLINGTON NORTH
MITCHELL
ST. MARYS
EXETER SEAFORTH
DORCHESTER
TILLSONBURG
HANOVER
LONDON
GODERICH
ST, THOMAS
OWEN SOUND
FOREST
CHATHAM
 </t>
        </r>
      </text>
    </comment>
    <comment ref="C117" authorId="1" shapeId="0" xr:uid="{00000000-0006-0000-0300-00006B000000}">
      <text>
        <r>
          <rPr>
            <b/>
            <sz val="8"/>
            <color indexed="10"/>
            <rFont val="Tahoma"/>
            <family val="2"/>
          </rPr>
          <t>MATRIX  Info</t>
        </r>
        <r>
          <rPr>
            <b/>
            <sz val="8"/>
            <color indexed="81"/>
            <rFont val="Tahoma"/>
            <family val="2"/>
          </rPr>
          <t xml:space="preserve">
</t>
        </r>
        <r>
          <rPr>
            <sz val="8"/>
            <color indexed="81"/>
            <rFont val="Tahoma"/>
            <family val="2"/>
          </rPr>
          <t xml:space="preserve">
ST. MARYS
MITCHELL
DORCHESTER
LONDON
EXETER SEAFORTH
ST. CLEMENTS
KITCHENER
WATERLOO
TILLSONBURG
ST, THOMAS
WOOLWICH
GODERICH
FOREST
GUELPH
WELLINGTON NORTH
ELORA-FERGUS
HANOVER
CHATHAM
OWEN SOUND</t>
        </r>
        <r>
          <rPr>
            <sz val="9"/>
            <color indexed="81"/>
            <rFont val="Tahoma"/>
            <family val="2"/>
          </rPr>
          <t xml:space="preserve">
 </t>
        </r>
      </text>
    </comment>
    <comment ref="C120" authorId="1" shapeId="0" xr:uid="{00000000-0006-0000-0300-000070000000}">
      <text>
        <r>
          <rPr>
            <b/>
            <sz val="9"/>
            <color indexed="10"/>
            <rFont val="Tahoma"/>
            <family val="2"/>
          </rPr>
          <t>MATRIX  info</t>
        </r>
        <r>
          <rPr>
            <b/>
            <sz val="8"/>
            <color indexed="81"/>
            <rFont val="Tahoma"/>
            <family val="2"/>
          </rPr>
          <t xml:space="preserve">
</t>
        </r>
        <r>
          <rPr>
            <sz val="9"/>
            <color indexed="8"/>
            <rFont val="Tahoma"/>
            <family val="2"/>
          </rPr>
          <t xml:space="preserve">ST. THOMAS
LONDON
DORCHESTER
TILLSONBURG
ST. MARYS
FOREST
MITCHELL
EXETER SEAFORTH
CHATHAM
ST. CLEMENTS
KITCHENER
WATERLOO
GODERICH
GUELPH
WOOLWICH
ELORA-FERGUS
WELLINGTON NORTH
HANOVER
OWEN SOUND
</t>
        </r>
        <r>
          <rPr>
            <b/>
            <sz val="8"/>
            <color indexed="81"/>
            <rFont val="Tahoma"/>
            <family val="2"/>
          </rPr>
          <t xml:space="preserve"> </t>
        </r>
      </text>
    </comment>
    <comment ref="C125" authorId="1" shapeId="0" xr:uid="{00000000-0006-0000-0300-000072000000}">
      <text>
        <r>
          <rPr>
            <b/>
            <sz val="8"/>
            <color indexed="10"/>
            <rFont val="Tahoma"/>
            <family val="2"/>
          </rPr>
          <t>MATRIX  Info</t>
        </r>
        <r>
          <rPr>
            <sz val="8"/>
            <color indexed="81"/>
            <rFont val="Tahoma"/>
            <family val="2"/>
          </rPr>
          <t xml:space="preserve">
TILLSONBURG
DORCHESTER
ST, THOMAS
LONDON
ST. MARYS
MITCHELL
ST. CLEMENTS
KITCHENER
WATERLOO
GUELPH
EXETER SEAFORTH
WOOLWICH
ELORA-FERGUS
FOREST
GODERICH
WELLINGTON NORTH
CHATHAM
HANOVER
OWEN SOUND</t>
        </r>
        <r>
          <rPr>
            <sz val="9"/>
            <color indexed="81"/>
            <rFont val="Tahoma"/>
            <family val="2"/>
          </rPr>
          <t xml:space="preserve">
 </t>
        </r>
        <r>
          <rPr>
            <b/>
            <sz val="8"/>
            <color indexed="81"/>
            <rFont val="Tahoma"/>
            <family val="2"/>
          </rPr>
          <t xml:space="preserve">
</t>
        </r>
      </text>
    </comment>
    <comment ref="F125" authorId="2" shapeId="0" xr:uid="{CCE40AD1-9C16-4845-9CBF-BB119775FBD4}">
      <text>
        <r>
          <rPr>
            <sz val="9"/>
            <color indexed="81"/>
            <rFont val="Tahoma"/>
            <family val="2"/>
          </rPr>
          <t>2023-2024 - Dorchester U14A
2022-2023 - London U12A
2021-2022 - London U12A
2020-2021 - Covid Gap in Play
2019-2020 - Tillsonburg U10</t>
        </r>
      </text>
    </comment>
    <comment ref="F126" authorId="2" shapeId="0" xr:uid="{DA6B9FB0-F600-440C-AECC-E340A9B2EA51}">
      <text>
        <r>
          <rPr>
            <sz val="9"/>
            <color indexed="81"/>
            <rFont val="Tahoma"/>
            <family val="2"/>
          </rPr>
          <t>2023-2024 - Dorchester U14A
2022-2023 - London U12A
2021-2022 - Tillsonburg U12 and U12A London
2020-2021 - Covid Gap in Play
2019-2020 - Tillsonburg U10</t>
        </r>
      </text>
    </comment>
    <comment ref="F127" authorId="2" shapeId="0" xr:uid="{307743F5-86C7-4260-98FD-A9883D521E3D}">
      <text>
        <r>
          <rPr>
            <sz val="9"/>
            <color indexed="81"/>
            <rFont val="Tahoma"/>
            <family val="2"/>
          </rPr>
          <t>2023-2024 - Dorchester U12A
2022-2023 - Dorchester U12
2021-2022 - Tillsonburg U12
2020-2021 - Covid Gap in Play
2019-2020 - Tillsonburg U10</t>
        </r>
      </text>
    </comment>
    <comment ref="K127" authorId="0" shapeId="0" xr:uid="{1AD09332-7653-4159-A937-5A537AB55335}">
      <text>
        <r>
          <rPr>
            <b/>
            <sz val="9"/>
            <color indexed="81"/>
            <rFont val="Tahoma"/>
            <family val="2"/>
          </rPr>
          <t>April 5, 2024</t>
        </r>
        <r>
          <rPr>
            <sz val="9"/>
            <color indexed="81"/>
            <rFont val="Tahoma"/>
            <family val="2"/>
          </rPr>
          <t xml:space="preserve">
Good evening Peter,
As requested, can you please modify Claire Heath's intent from U14A to U14AA who is from Tillsonburg Ringette, please and thank you.
Sincerely,
Jason Routley (He/him) - BA, CD
President &amp; Webmaster
Tillsonburg Ringette Association
</t>
        </r>
      </text>
    </comment>
    <comment ref="F128" authorId="2" shapeId="0" xr:uid="{9C8EAF92-1EAE-4E02-9AEC-CFDF3B2FBFA7}">
      <text>
        <r>
          <rPr>
            <sz val="9"/>
            <color indexed="81"/>
            <rFont val="Tahoma"/>
            <family val="2"/>
          </rPr>
          <t>2023-2024 - Dorchester U14A
2022-2023 - Dorchester U12A
2021-2022 - Tillsonburg U12
2020-2021 - Covid Gap in Play
2019-2020 - Tillsonburg U10</t>
        </r>
      </text>
    </comment>
    <comment ref="F129" authorId="2" shapeId="0" xr:uid="{733B7850-D203-4D37-AEE1-F18BF6F3EABA}">
      <text>
        <r>
          <rPr>
            <sz val="9"/>
            <color indexed="81"/>
            <rFont val="Tahoma"/>
            <family val="2"/>
          </rPr>
          <t>2023-2024 - Dorchester U12A
2022-2023 - Dorchester U12A
2021-2022 - Tillsonburg U12
2020-2021 - Covid Gap in Play
2019-2020 - Tillsonburg U10</t>
        </r>
      </text>
    </comment>
    <comment ref="K129" authorId="0" shapeId="0" xr:uid="{14EA722B-9B10-4685-926B-19C193CD1AD1}">
      <text>
        <r>
          <rPr>
            <sz val="9"/>
            <color indexed="81"/>
            <rFont val="Tahoma"/>
            <family val="2"/>
          </rPr>
          <t xml:space="preserve">Will also be trying out for 14AA
</t>
        </r>
        <r>
          <rPr>
            <b/>
            <sz val="9"/>
            <color indexed="81"/>
            <rFont val="Tahoma"/>
            <family val="2"/>
          </rPr>
          <t>April 3, 2024</t>
        </r>
        <r>
          <rPr>
            <sz val="9"/>
            <color indexed="81"/>
            <rFont val="Tahoma"/>
            <family val="2"/>
          </rPr>
          <t xml:space="preserve">
Hi Peter.  
When we filled out the intent form for tryouts we put our daughter (Quinn Stier in Tillsonburg) down for 14A.  Can we still show up for 14AA or does that need to be changed?  Thanks so much
Alycia Stier
</t>
        </r>
      </text>
    </comment>
    <comment ref="F130" authorId="2" shapeId="0" xr:uid="{826FE19E-B99F-4883-8065-319CC588FDEC}">
      <text>
        <r>
          <rPr>
            <sz val="9"/>
            <color indexed="81"/>
            <rFont val="Tahoma"/>
            <family val="2"/>
          </rPr>
          <t>2023-2024 - London U14AA
2022-2023 - London U12A
2021-2022 - Tillsonburg U12
2020-2021 - Covid Gap in Play
2019-2020 - Tillsonburg U10</t>
        </r>
      </text>
    </comment>
    <comment ref="C136" authorId="1" shapeId="0" xr:uid="{00000000-0006-0000-0300-000074000000}">
      <text>
        <r>
          <rPr>
            <b/>
            <sz val="8"/>
            <color indexed="10"/>
            <rFont val="Tahoma"/>
            <family val="2"/>
          </rPr>
          <t>MATRIX  Info</t>
        </r>
        <r>
          <rPr>
            <b/>
            <sz val="8"/>
            <color indexed="81"/>
            <rFont val="Tahoma"/>
            <family val="2"/>
          </rPr>
          <t xml:space="preserve">
</t>
        </r>
        <r>
          <rPr>
            <sz val="8"/>
            <color indexed="8"/>
            <rFont val="Tahoma"/>
            <family val="2"/>
          </rPr>
          <t>WATERLOO
KITCHENER
WOOLWICH
ST. CLEMENTS
GUELPH
ELORA-FERGUS
WELLINGTON NORTH
MITCHELL
ST. MARYS
EXETER SEAFORTH
DORCHESTER
TILLSONBURG
HANOVER
LONDON
GODERICH
ST, THOMAS
OWEN SOUND
FOREST
CHATHAM</t>
        </r>
        <r>
          <rPr>
            <sz val="9"/>
            <color indexed="8"/>
            <rFont val="Tahoma"/>
            <family val="2"/>
          </rPr>
          <t xml:space="preserve">
</t>
        </r>
        <r>
          <rPr>
            <sz val="9"/>
            <color indexed="81"/>
            <rFont val="Tahoma"/>
            <family val="2"/>
          </rPr>
          <t xml:space="preserve"> </t>
        </r>
      </text>
    </comment>
    <comment ref="F136" authorId="2" shapeId="0" xr:uid="{955A93C6-C11C-42A5-A1E7-065E6CDB2134}">
      <text>
        <r>
          <rPr>
            <sz val="9"/>
            <color indexed="81"/>
            <rFont val="Tahoma"/>
            <family val="2"/>
          </rPr>
          <t xml:space="preserve">2023-2024 - Kitchener U14AA
2022-2023 - Waterloo U12A
2021-2022 -
2020-2021 - Covid Gap in Play
</t>
        </r>
      </text>
    </comment>
    <comment ref="P136" authorId="0" shapeId="0" xr:uid="{091C6882-5E4C-4A73-90BE-B250915007C5}">
      <text>
        <r>
          <rPr>
            <b/>
            <sz val="9"/>
            <color indexed="81"/>
            <rFont val="Tahoma"/>
            <family val="2"/>
          </rPr>
          <t>Not Dressed</t>
        </r>
      </text>
    </comment>
    <comment ref="F137" authorId="2" shapeId="0" xr:uid="{7275FFD5-787F-4C8B-9B6B-C9FD2690AE3F}">
      <text>
        <r>
          <rPr>
            <sz val="9"/>
            <color indexed="81"/>
            <rFont val="Tahoma"/>
            <family val="2"/>
          </rPr>
          <t>2023-2024 - Waterloo U14A
2022-2023 - Waterloo U12A
2021-2022 - Waterloo U12
2020-2021 - Covid Gap in Play
2019-2020 - Waterloo U10</t>
        </r>
      </text>
    </comment>
    <comment ref="F138" authorId="2" shapeId="0" xr:uid="{496ACEA8-C0AD-4F37-8950-14DD2C30E984}">
      <text>
        <r>
          <rPr>
            <sz val="9"/>
            <color indexed="81"/>
            <rFont val="Tahoma"/>
            <family val="2"/>
          </rPr>
          <t>2023-2024 - Kitchener U14AA
2022-2023 - Waterloo U12A
2021-2022 - Waterloo U12A
2020-2021 - Covid Gap in Play
2019-2020 - Waterloo U10</t>
        </r>
      </text>
    </comment>
    <comment ref="K138" authorId="0" shapeId="0" xr:uid="{0BAF0D60-4094-44FD-9DED-4F8A419697F2}">
      <text>
        <r>
          <rPr>
            <sz val="9"/>
            <color indexed="81"/>
            <rFont val="Tahoma"/>
            <family val="2"/>
          </rPr>
          <t>Wasn't sure if I needed to submit this for both Waterloo and Kitchener, but I did :)</t>
        </r>
      </text>
    </comment>
    <comment ref="P138" authorId="0" shapeId="0" xr:uid="{6D9DB8F4-8D25-4F87-AF59-ED9FF3B12BBB}">
      <text>
        <r>
          <rPr>
            <b/>
            <sz val="9"/>
            <color indexed="81"/>
            <rFont val="Tahoma"/>
            <family val="2"/>
          </rPr>
          <t>Not Dressed</t>
        </r>
      </text>
    </comment>
    <comment ref="F139" authorId="2" shapeId="0" xr:uid="{3B91E68A-A937-409A-9482-B2CBDDD29224}">
      <text>
        <r>
          <rPr>
            <sz val="9"/>
            <color indexed="81"/>
            <rFont val="Tahoma"/>
            <family val="2"/>
          </rPr>
          <t>2023-2024 - Waterloo U14A
2022-2023 - Waterloo U12A
2021-2022 - Waterloo U12
2020-2021 - Covid Gap in Play
2019-2020 - Waterloo U10</t>
        </r>
      </text>
    </comment>
    <comment ref="K139" authorId="0" shapeId="0" xr:uid="{D86E3A3A-01C0-490C-A617-4BF4D8436CC7}">
      <text>
        <r>
          <rPr>
            <b/>
            <sz val="9"/>
            <color indexed="81"/>
            <rFont val="Tahoma"/>
            <family val="2"/>
          </rPr>
          <t>Peter:</t>
        </r>
        <r>
          <rPr>
            <sz val="9"/>
            <color indexed="81"/>
            <rFont val="Tahoma"/>
            <family val="2"/>
          </rPr>
          <t xml:space="preserve">
Also submitted an Intent for U14AA</t>
        </r>
      </text>
    </comment>
    <comment ref="F140" authorId="2" shapeId="0" xr:uid="{1BFF6372-4E4D-4F32-B0EF-9F205A2C1B58}">
      <text>
        <r>
          <rPr>
            <sz val="9"/>
            <color indexed="81"/>
            <rFont val="Tahoma"/>
            <family val="2"/>
          </rPr>
          <t xml:space="preserve">2023-2024 - Waterloo U14
2022-2023 - Waterloo U12
2021-2022 - Waterloo U12
2020-2021 - Covid Gap in Play
</t>
        </r>
      </text>
    </comment>
    <comment ref="F141" authorId="2" shapeId="0" xr:uid="{15F985BB-5155-41D2-9A8A-400425B99FD6}">
      <text>
        <r>
          <rPr>
            <sz val="9"/>
            <color indexed="81"/>
            <rFont val="Tahoma"/>
            <family val="2"/>
          </rPr>
          <t>2023-2024 - Waterloo U14A
2022-2023 - Waterloo U12A
2021-2022 - Waterloo U12
2020-2021 - Covid Gap in Play
2019-2020 - Waterloo U10</t>
        </r>
      </text>
    </comment>
    <comment ref="K141" authorId="0" shapeId="0" xr:uid="{CC2CC120-50E6-47CF-B415-02E43CE4FAE5}">
      <text>
        <r>
          <rPr>
            <sz val="9"/>
            <color indexed="81"/>
            <rFont val="Tahoma"/>
            <family val="2"/>
          </rPr>
          <t>Lily may be interested in trying out for U14AA.</t>
        </r>
      </text>
    </comment>
    <comment ref="F142" authorId="2" shapeId="0" xr:uid="{279044E7-8A04-46AD-9BF2-DA63D572910F}">
      <text>
        <r>
          <rPr>
            <sz val="9"/>
            <color indexed="81"/>
            <rFont val="Tahoma"/>
            <family val="2"/>
          </rPr>
          <t>2023-2024 - Waterloo U14A
2022-2023 - Waterloo U12A
2021-2022 - Waterloo U12
2020-2021 - Covid Gap in Play
2019-2020 - Waterloo U10</t>
        </r>
      </text>
    </comment>
    <comment ref="C146" authorId="1" shapeId="0" xr:uid="{00000000-0006-0000-0300-00008C000000}">
      <text>
        <r>
          <rPr>
            <b/>
            <sz val="9"/>
            <color indexed="10"/>
            <rFont val="Tahoma"/>
            <family val="2"/>
          </rPr>
          <t>MATRIX  Info</t>
        </r>
        <r>
          <rPr>
            <b/>
            <sz val="9"/>
            <color indexed="81"/>
            <rFont val="Tahoma"/>
            <family val="2"/>
          </rPr>
          <t xml:space="preserve">
</t>
        </r>
        <r>
          <rPr>
            <sz val="9"/>
            <color indexed="81"/>
            <rFont val="Tahoma"/>
            <family val="2"/>
          </rPr>
          <t xml:space="preserve">
WELLINGTON NORTH
ELORA-FERGUS
WOOLWICH
GUELPH
ST. CLEMENTS
HANOVER
WATERLOO
KITCHENER
MITCHELL
OWEN SOUND
EXETER SEAFORTH
ST. MARYS
GODERICH
DORCHESTER
LONDON
TILLSONBURG
ST, THOMAS
FOREST
CHATHAM</t>
        </r>
        <r>
          <rPr>
            <b/>
            <sz val="8"/>
            <color indexed="81"/>
            <rFont val="Tahoma"/>
            <family val="2"/>
          </rPr>
          <t xml:space="preserve">
</t>
        </r>
      </text>
    </comment>
    <comment ref="C152" authorId="3" shapeId="0" xr:uid="{00000000-0006-0000-0300-00008D000000}">
      <text>
        <r>
          <rPr>
            <b/>
            <sz val="9"/>
            <color indexed="10"/>
            <rFont val="Tahoma"/>
            <family val="2"/>
          </rPr>
          <t>Matrix Info</t>
        </r>
        <r>
          <rPr>
            <b/>
            <sz val="9"/>
            <color indexed="81"/>
            <rFont val="Tahoma"/>
            <family val="2"/>
          </rPr>
          <t xml:space="preserve">
</t>
        </r>
        <r>
          <rPr>
            <sz val="9"/>
            <color indexed="81"/>
            <rFont val="Tahoma"/>
            <family val="2"/>
          </rPr>
          <t xml:space="preserve">
WOOLWICH
WATERLOO
ELORA-FERGUS
KITCHENER
ST. CLEMENTS
GUELPH
WELLINGTON NORTH
MITCHELL
ST. MARYS
HANOVER
EXETER SEAFORTH
TILLSONBURG
DORCHESTER
GODERICH
LONDON
OWEN SOUND
ST, THOMAS
FOREST
CHATHAM</t>
        </r>
        <r>
          <rPr>
            <b/>
            <sz val="9"/>
            <color indexed="81"/>
            <rFont val="Tahoma"/>
            <family val="2"/>
          </rPr>
          <t xml:space="preserve">
</t>
        </r>
      </text>
    </comment>
    <comment ref="F159" authorId="2" shapeId="0" xr:uid="{8F663FA7-10CD-4DAD-8E9A-A03B3ADDCDCE}">
      <text>
        <r>
          <rPr>
            <sz val="9"/>
            <color indexed="81"/>
            <rFont val="Tahoma"/>
            <family val="2"/>
          </rPr>
          <t xml:space="preserve">2023-2024 - Cambridge U14A
2022-2023 - Cambridge U12A
2021-2022 - Paris U12
2020-2021 - Covid Gap in Play
2019-2020 - </t>
        </r>
      </text>
    </comment>
    <comment ref="F160" authorId="2" shapeId="0" xr:uid="{FCA48457-3D56-4A95-B50A-DFA513C3FFBA}">
      <text>
        <r>
          <rPr>
            <sz val="9"/>
            <color indexed="81"/>
            <rFont val="Tahoma"/>
            <family val="2"/>
          </rPr>
          <t xml:space="preserve">2023-2024 - Cambridge U14A
2022-2023 - Cambridge U12A
2021-2022 - Paris U12
2020-2021 - Covid Gap in Play
2019-2020 - </t>
        </r>
      </text>
    </comment>
    <comment ref="F161" authorId="2" shapeId="0" xr:uid="{15C324E9-6EFC-4B52-BAA4-B2C4AAA6C854}">
      <text>
        <r>
          <rPr>
            <sz val="9"/>
            <color indexed="81"/>
            <rFont val="Tahoma"/>
            <family val="2"/>
          </rPr>
          <t xml:space="preserve">2023-2024 - Cambridge U14A
2022-2023 - Cambridge U12A
2021-2022 - Paris U12
2020-2021 - Covid Gap in Play
2019-2020 - </t>
        </r>
      </text>
    </comment>
    <comment ref="F162" authorId="2" shapeId="0" xr:uid="{EB6522BC-290B-4D57-B9F9-882F1ADD8EF1}">
      <text>
        <r>
          <rPr>
            <sz val="9"/>
            <color indexed="81"/>
            <rFont val="Tahoma"/>
            <family val="2"/>
          </rPr>
          <t xml:space="preserve">2023-2024 - Cambridge U14A
2022-2023 - Cambridge U12A
2021-2022 - Paris U12
2020-2021 - Covid Gap in Play
2019-2020 -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Peter</author>
    <author>peter</author>
    <author>Peter W</author>
    <author>Peter Westelaken</author>
  </authors>
  <commentList>
    <comment ref="M9" authorId="0" shapeId="0" xr:uid="{F0CB624E-A096-40B4-A461-77783CFDC713}">
      <text>
        <r>
          <rPr>
            <b/>
            <sz val="9"/>
            <color indexed="81"/>
            <rFont val="Tahoma"/>
            <family val="2"/>
          </rPr>
          <t>5:00 - 7:00 pm</t>
        </r>
        <r>
          <rPr>
            <sz val="9"/>
            <color indexed="81"/>
            <rFont val="Tahoma"/>
            <family val="2"/>
          </rPr>
          <t xml:space="preserve">
Surname A-K first hour
Surname L-Z Second hour
Sportsworld Arena - Spectator Pad
</t>
        </r>
      </text>
    </comment>
    <comment ref="N9" authorId="0" shapeId="0" xr:uid="{CCD2A069-3DC9-4ED6-ACBB-A8C034B23B6C}">
      <text>
        <r>
          <rPr>
            <b/>
            <sz val="9"/>
            <color indexed="81"/>
            <rFont val="Tahoma"/>
            <family val="2"/>
          </rPr>
          <t>1:00 pm</t>
        </r>
        <r>
          <rPr>
            <sz val="9"/>
            <color indexed="81"/>
            <rFont val="Tahoma"/>
            <family val="2"/>
          </rPr>
          <t xml:space="preserve">
Sportsworld Arena - Spectator Pad
</t>
        </r>
      </text>
    </comment>
    <comment ref="O9" authorId="0" shapeId="0" xr:uid="{9A45904F-A419-4507-A628-1F3E010E16E8}">
      <text>
        <r>
          <rPr>
            <b/>
            <sz val="9"/>
            <color indexed="81"/>
            <rFont val="Tahoma"/>
            <family val="2"/>
          </rPr>
          <t>7:15 pm</t>
        </r>
        <r>
          <rPr>
            <sz val="9"/>
            <color indexed="81"/>
            <rFont val="Tahoma"/>
            <family val="2"/>
          </rPr>
          <t xml:space="preserve">
Sportsworld Arena- Practice Pad</t>
        </r>
      </text>
    </comment>
    <comment ref="P9" authorId="0" shapeId="0" xr:uid="{BDB56D10-3EC1-4CFA-B75B-671FC6A383E7}">
      <text>
        <r>
          <rPr>
            <b/>
            <sz val="9"/>
            <color indexed="81"/>
            <rFont val="Tahoma"/>
            <family val="2"/>
          </rPr>
          <t>11:00 am</t>
        </r>
        <r>
          <rPr>
            <sz val="9"/>
            <color indexed="81"/>
            <rFont val="Tahoma"/>
            <family val="2"/>
          </rPr>
          <t xml:space="preserve">
Sportsworld Arena - Spectator Pad</t>
        </r>
      </text>
    </comment>
    <comment ref="R9" authorId="0" shapeId="0" xr:uid="{F2E2D8F4-EE58-405A-8007-316CC0804A08}">
      <text>
        <r>
          <rPr>
            <b/>
            <sz val="9"/>
            <color indexed="81"/>
            <rFont val="Tahoma"/>
            <family val="2"/>
          </rPr>
          <t>6:00 pm</t>
        </r>
        <r>
          <rPr>
            <sz val="9"/>
            <color indexed="81"/>
            <rFont val="Tahoma"/>
            <family val="2"/>
          </rPr>
          <t xml:space="preserve">
Carling Arena - A pad</t>
        </r>
      </text>
    </comment>
    <comment ref="S9" authorId="0" shapeId="0" xr:uid="{5BB9F2D7-6F86-43F0-8CBA-FAFC3E5DBFFC}">
      <text>
        <r>
          <rPr>
            <b/>
            <sz val="9"/>
            <color indexed="81"/>
            <rFont val="Tahoma"/>
            <family val="2"/>
          </rPr>
          <t>7:00 pm</t>
        </r>
        <r>
          <rPr>
            <sz val="9"/>
            <color indexed="81"/>
            <rFont val="Tahoma"/>
            <family val="2"/>
          </rPr>
          <t xml:space="preserve">
Carling Arena - A pad</t>
        </r>
      </text>
    </comment>
    <comment ref="T9" authorId="0" shapeId="0" xr:uid="{4EB69EFD-08E4-4FC9-9085-79D03C859557}">
      <text>
        <r>
          <rPr>
            <b/>
            <sz val="9"/>
            <color indexed="81"/>
            <rFont val="Tahoma"/>
            <family val="2"/>
          </rPr>
          <t>8:00 pm</t>
        </r>
        <r>
          <rPr>
            <sz val="9"/>
            <color indexed="81"/>
            <rFont val="Tahoma"/>
            <family val="2"/>
          </rPr>
          <t xml:space="preserve">
Carling Arena - A pad</t>
        </r>
      </text>
    </comment>
    <comment ref="U9" authorId="0" shapeId="0" xr:uid="{2E16216D-64D7-4E31-8C03-C44344E3AFD9}">
      <text>
        <r>
          <rPr>
            <b/>
            <sz val="9"/>
            <color indexed="81"/>
            <rFont val="Tahoma"/>
            <family val="2"/>
          </rPr>
          <t>1:30 pm</t>
        </r>
        <r>
          <rPr>
            <sz val="9"/>
            <color indexed="81"/>
            <rFont val="Tahoma"/>
            <family val="2"/>
          </rPr>
          <t xml:space="preserve">
Carling Arena - B pad</t>
        </r>
      </text>
    </comment>
    <comment ref="V9" authorId="0" shapeId="0" xr:uid="{D7B5D1C7-5743-4882-A0E0-DCFCC374CEB8}">
      <text>
        <r>
          <rPr>
            <b/>
            <sz val="9"/>
            <color indexed="81"/>
            <rFont val="Tahoma"/>
            <family val="2"/>
          </rPr>
          <t>7:00 pm</t>
        </r>
        <r>
          <rPr>
            <sz val="9"/>
            <color indexed="81"/>
            <rFont val="Tahoma"/>
            <family val="2"/>
          </rPr>
          <t xml:space="preserve">
Carling Arena - A pad</t>
        </r>
      </text>
    </comment>
    <comment ref="E11" authorId="1" shapeId="0" xr:uid="{00000000-0006-0000-0400-00000F000000}">
      <text>
        <r>
          <rPr>
            <b/>
            <sz val="10"/>
            <color indexed="81"/>
            <rFont val="Calibri"/>
            <family val="2"/>
          </rPr>
          <t>Is the Player a Goalie</t>
        </r>
      </text>
    </comment>
    <comment ref="F11" authorId="1" shapeId="0" xr:uid="{00000000-0006-0000-0400-000010000000}">
      <text>
        <r>
          <rPr>
            <b/>
            <sz val="10"/>
            <color indexed="81"/>
            <rFont val="Calibri"/>
            <family val="2"/>
          </rPr>
          <t>Level played last season</t>
        </r>
      </text>
    </comment>
    <comment ref="G11" authorId="1" shapeId="0" xr:uid="{00000000-0006-0000-0400-000011000000}">
      <text>
        <r>
          <rPr>
            <b/>
            <sz val="10"/>
            <color indexed="81"/>
            <rFont val="Calibri"/>
            <family val="2"/>
          </rPr>
          <t>Current Association</t>
        </r>
      </text>
    </comment>
    <comment ref="H11" authorId="1" shapeId="0" xr:uid="{00000000-0006-0000-0400-000012000000}">
      <text>
        <r>
          <rPr>
            <b/>
            <sz val="10"/>
            <color indexed="81"/>
            <rFont val="Calibri"/>
            <family val="2"/>
          </rPr>
          <t>Intent to play next season</t>
        </r>
      </text>
    </comment>
    <comment ref="I11" authorId="1" shapeId="0" xr:uid="{00000000-0006-0000-0400-000013000000}">
      <text>
        <r>
          <rPr>
            <b/>
            <sz val="10"/>
            <color indexed="81"/>
            <rFont val="Calibri"/>
            <family val="2"/>
          </rPr>
          <t>Willing to Travel outside of home association</t>
        </r>
      </text>
    </comment>
    <comment ref="K11" authorId="1" shapeId="0" xr:uid="{7C79D8E6-434E-44D8-8FB7-8C14C258FFA3}">
      <text>
        <r>
          <rPr>
            <b/>
            <sz val="8"/>
            <color indexed="81"/>
            <rFont val="Tahoma"/>
            <family val="2"/>
          </rPr>
          <t>Has added this comment on the Player Intent Form</t>
        </r>
      </text>
    </comment>
    <comment ref="C15" authorId="1" shapeId="0" xr:uid="{EE5AFB8D-39D3-456E-BB51-01EF8001C9AE}">
      <text>
        <r>
          <rPr>
            <b/>
            <sz val="9"/>
            <color indexed="10"/>
            <rFont val="Tahoma"/>
            <family val="2"/>
          </rPr>
          <t>MATRIX  Info</t>
        </r>
        <r>
          <rPr>
            <sz val="9"/>
            <color indexed="81"/>
            <rFont val="Tahoma"/>
            <family val="2"/>
          </rPr>
          <t xml:space="preserve">
</t>
        </r>
        <r>
          <rPr>
            <sz val="8"/>
            <color indexed="81"/>
            <rFont val="Tahoma"/>
            <family val="2"/>
          </rPr>
          <t xml:space="preserve">
CHATHAM
FOREST
LONDON
ST, THOMAS
DORCHESTER
ST. MARYS
TILLSONBURG
MITCHELL
EXETER SEAFORTH
GODERICH
ST. CLEMENTS
KITCHENER
WATERLOO
GUELPH
WOOLWICH
ELORA-FERGUS
WELLINGTON NORTH
HANOVER
OWEN SOUND</t>
        </r>
      </text>
    </comment>
    <comment ref="F15" authorId="2" shapeId="0" xr:uid="{02932F4B-F369-48EA-B11E-3F1C3C9BC56C}">
      <text>
        <r>
          <rPr>
            <sz val="9"/>
            <color indexed="81"/>
            <rFont val="Tahoma"/>
            <family val="2"/>
          </rPr>
          <t>2023-2024 - London U14AA
2022-2023 - Chatham U14A
2021-2022 - Forest U12A
2020-2021 - Covid Gap in Play
2019-2020 - Chatham U10</t>
        </r>
      </text>
    </comment>
    <comment ref="R15" authorId="0" shapeId="0" xr:uid="{A13C23CD-8D21-4440-AD1C-E174201D370F}">
      <text>
        <r>
          <rPr>
            <b/>
            <sz val="9"/>
            <color indexed="81"/>
            <rFont val="Tahoma"/>
            <family val="2"/>
          </rPr>
          <t xml:space="preserve">April 20, 2024
</t>
        </r>
        <r>
          <rPr>
            <sz val="9"/>
            <color indexed="81"/>
            <rFont val="Tahoma"/>
            <family val="2"/>
          </rPr>
          <t>Away - Notified Coach</t>
        </r>
        <r>
          <rPr>
            <sz val="9"/>
            <color indexed="81"/>
            <rFont val="Tahoma"/>
            <family val="2"/>
          </rPr>
          <t xml:space="preserve">
</t>
        </r>
      </text>
    </comment>
    <comment ref="C20" authorId="1" shapeId="0" xr:uid="{4C2A7959-998A-4F89-9EDC-93CBA23F0485}">
      <text>
        <r>
          <rPr>
            <b/>
            <sz val="8"/>
            <color indexed="10"/>
            <rFont val="Tahoma"/>
            <family val="2"/>
          </rPr>
          <t xml:space="preserve">MATRIX  Info       </t>
        </r>
        <r>
          <rPr>
            <sz val="8"/>
            <color indexed="81"/>
            <rFont val="Tahoma"/>
            <family val="2"/>
          </rPr>
          <t xml:space="preserve">
</t>
        </r>
        <r>
          <rPr>
            <sz val="8"/>
            <color indexed="8"/>
            <rFont val="Tahoma"/>
            <family val="2"/>
          </rPr>
          <t xml:space="preserve">DORCHESTER
LONDON
ST, THOMAS
ST. MARYS
TILLSONBURG
MITCHELL
FOREST
EXETER SEAFORTH
KITCHENER
ST. CLEMENTS
WATERLOO
GUELPH
WOOLWICH
GODERICH
ELORA-FERGUS
CHATHAM
WELLINGTON NORTH
HANOVER
OWEN SOUND
</t>
        </r>
      </text>
    </comment>
    <comment ref="F20" authorId="2" shapeId="0" xr:uid="{4A141E1D-DF3C-428A-BDA6-B6CED684D911}">
      <text>
        <r>
          <rPr>
            <sz val="9"/>
            <color indexed="81"/>
            <rFont val="Tahoma"/>
            <family val="2"/>
          </rPr>
          <t>2023-2024 - London U14AA
2022-2023 - London U14A
2021-2022 - Dorchester U12A
2020-2021 - Covid Gap in Play
2019-2020 - Dorchester U10</t>
        </r>
      </text>
    </comment>
    <comment ref="K20" authorId="0" shapeId="0" xr:uid="{ABEFF64C-3C46-4CF2-840E-3A5C2EB28849}">
      <text>
        <r>
          <rPr>
            <sz val="9"/>
            <color indexed="81"/>
            <rFont val="Tahoma"/>
            <family val="2"/>
          </rPr>
          <t>We support one u16AA team and we support LRA as the host (Greg Boughner- current u14AA assistant coach LRA)</t>
        </r>
      </text>
    </comment>
    <comment ref="F21" authorId="2" shapeId="0" xr:uid="{16F12992-EC01-49E0-83E4-CA664B439FE9}">
      <text>
        <r>
          <rPr>
            <sz val="9"/>
            <color indexed="81"/>
            <rFont val="Tahoma"/>
            <family val="2"/>
          </rPr>
          <t>2023-2024 - London U14AA
2022-2023 - London U14A
2021-2022 - Dorchester U12A
2020-2021 - Covid Gap in Play
2019-2020 - Dorchester U12</t>
        </r>
      </text>
    </comment>
    <comment ref="F22" authorId="2" shapeId="0" xr:uid="{8B515279-607E-4F41-8C5C-82C34CF841E6}">
      <text>
        <r>
          <rPr>
            <sz val="9"/>
            <color indexed="81"/>
            <rFont val="Tahoma"/>
            <family val="2"/>
          </rPr>
          <t>2023-2024 - London U14AA
2022-2023 - London U14A
2021-2022 - Dorchester U12A
2020-2021 - Covid Gap in Play
2019-2020 - Dorchester U12</t>
        </r>
      </text>
    </comment>
    <comment ref="K22" authorId="0" shapeId="0" xr:uid="{D2F5BB41-F39D-4006-B64B-BEA7388EB48F}">
      <text>
        <r>
          <rPr>
            <b/>
            <sz val="9"/>
            <color indexed="81"/>
            <rFont val="Tahoma"/>
            <family val="2"/>
          </rPr>
          <t xml:space="preserve">April 19, 2024
</t>
        </r>
        <r>
          <rPr>
            <sz val="9"/>
            <color indexed="81"/>
            <rFont val="Tahoma"/>
            <family val="2"/>
          </rPr>
          <t xml:space="preserve">Attended U16AA tryout in London
</t>
        </r>
      </text>
    </comment>
    <comment ref="F23" authorId="2" shapeId="0" xr:uid="{A976E523-4EBD-42E8-A524-E6FC6D2532E5}">
      <text>
        <r>
          <rPr>
            <sz val="9"/>
            <color indexed="81"/>
            <rFont val="Tahoma"/>
            <family val="2"/>
          </rPr>
          <t>2023-2024 - London U14AA
2022-2023 - London U14A
2021-2022 - Dorchester U12A
2020-2021 - Covid Gap in Play
2019-2020 - Dorchester U10</t>
        </r>
      </text>
    </comment>
    <comment ref="U23" authorId="0" shapeId="0" xr:uid="{AC503B3B-83E1-4A02-92C6-1A862D2EAA51}">
      <text>
        <r>
          <rPr>
            <sz val="9"/>
            <color indexed="81"/>
            <rFont val="Tahoma"/>
            <family val="2"/>
          </rPr>
          <t xml:space="preserve">
Away</t>
        </r>
      </text>
    </comment>
    <comment ref="F24" authorId="2" shapeId="0" xr:uid="{BA686CCF-8437-4B9C-BE46-E2064975DAD9}">
      <text>
        <r>
          <rPr>
            <sz val="9"/>
            <color indexed="81"/>
            <rFont val="Tahoma"/>
            <family val="2"/>
          </rPr>
          <t>2023-2024 - London U16AA
2022-2023 - Dorchester U14AA
2021-2022 - Dorchester U14A
2020-2021 - Covid Gap in Play
2019-2020 - Dorchester U12A</t>
        </r>
      </text>
    </comment>
    <comment ref="K24" authorId="0" shapeId="0" xr:uid="{6CB48228-8D96-4F48-8049-519790D192C3}">
      <text>
        <r>
          <rPr>
            <sz val="9"/>
            <color indexed="81"/>
            <rFont val="Tahoma"/>
            <family val="2"/>
          </rPr>
          <t>If Dorchester will be hosting 16AA, Eve is not interested in playing there. She would prefer to remain with London</t>
        </r>
      </text>
    </comment>
    <comment ref="F25" authorId="2" shapeId="0" xr:uid="{BCF09592-4BEB-4648-A9CF-E2EA07575E57}">
      <text>
        <r>
          <rPr>
            <sz val="9"/>
            <color indexed="81"/>
            <rFont val="Tahoma"/>
            <family val="2"/>
          </rPr>
          <t>2023-2024 - London U14AA
2022-2023 - London U14A
2021-2022 - Dorchester U12A
2020-2021 - Covid Gap in Play
2019-2020 - Dorchester U12</t>
        </r>
      </text>
    </comment>
    <comment ref="K25" authorId="0" shapeId="0" xr:uid="{B2EFDEF2-6208-4794-9BFC-2FCBB4792684}">
      <text>
        <r>
          <rPr>
            <sz val="9"/>
            <color indexed="81"/>
            <rFont val="Tahoma"/>
            <family val="2"/>
          </rPr>
          <t>Player has requested to play in London for her 3rd year, either AA or A as she has asked not to return to Dorchester.</t>
        </r>
      </text>
    </comment>
    <comment ref="F26" authorId="2" shapeId="0" xr:uid="{F9208FCC-907B-4E68-A284-2C6118B6D9A3}">
      <text>
        <r>
          <rPr>
            <sz val="9"/>
            <color indexed="81"/>
            <rFont val="Tahoma"/>
            <family val="2"/>
          </rPr>
          <t>2023-2024 - London U14AA
2022-2023 - Dorcheser U14AA
2021-2022 - Dorchester U12A
2020-2021 - Covid Gap in Play
2019-2020 - Dorchester U12</t>
        </r>
      </text>
    </comment>
    <comment ref="K26" authorId="0" shapeId="0" xr:uid="{622D2E3C-12D0-449C-AF5C-097FBEEAD786}">
      <text>
        <r>
          <rPr>
            <b/>
            <sz val="9"/>
            <color indexed="81"/>
            <rFont val="Tahoma"/>
            <family val="2"/>
          </rPr>
          <t>Peter</t>
        </r>
        <r>
          <rPr>
            <sz val="9"/>
            <color indexed="81"/>
            <rFont val="Tahoma"/>
            <family val="2"/>
          </rPr>
          <t xml:space="preserve">
Intent was put in for U14AA but based on her birth year I put her into the U16 age group</t>
        </r>
      </text>
    </comment>
    <comment ref="U26" authorId="0" shapeId="0" xr:uid="{B396FC12-F6F0-43DF-8167-B6C82D842BCA}">
      <text>
        <r>
          <rPr>
            <sz val="9"/>
            <color indexed="81"/>
            <rFont val="Tahoma"/>
            <family val="2"/>
          </rPr>
          <t xml:space="preserve">
Away</t>
        </r>
      </text>
    </comment>
    <comment ref="F27" authorId="2" shapeId="0" xr:uid="{9F50E252-294B-45FE-B5B4-19CA0A66FB74}">
      <text>
        <r>
          <rPr>
            <sz val="9"/>
            <color indexed="81"/>
            <rFont val="Tahoma"/>
            <family val="2"/>
          </rPr>
          <t>2023-2024 - Dorchester U16A
2022-2023 - Dorchester U14AA
2021-2022 - Dorchester U14A
2020-2021 - Covid Gap in Play
2019-2020 - Dorchester U12</t>
        </r>
      </text>
    </comment>
    <comment ref="F28" authorId="2" shapeId="0" xr:uid="{1FB7883C-CFD2-47E7-BAFA-EABDA0EBE82E}">
      <text>
        <r>
          <rPr>
            <sz val="9"/>
            <color indexed="81"/>
            <rFont val="Tahoma"/>
            <family val="2"/>
          </rPr>
          <t>2023-2024 - London U14AA
2022-2023 - Dorchester U14AA
2021-2022 - Dorchester U12A
2020-2021 - Covid Gap in Play
2019-2020 - Dorchester U10</t>
        </r>
      </text>
    </comment>
    <comment ref="K28" authorId="0" shapeId="0" xr:uid="{4640C285-9130-40DA-BFE4-049CA9F5646D}">
      <text>
        <r>
          <rPr>
            <sz val="9"/>
            <color indexed="81"/>
            <rFont val="Tahoma"/>
            <family val="2"/>
          </rPr>
          <t>We would really like to see the team back in Dorchester as it was 2 years ago. (U14AA) There is a really good 2010 goalie who makes a huge difference in the success of the team and she wants to play in Dorchester. That should sway the decision to Dorchester rather than London as well as the number of girls who come from Dorchester who want to play AA.</t>
        </r>
      </text>
    </comment>
    <comment ref="C35" authorId="1" shapeId="0" xr:uid="{00000000-0006-0000-0400-000027000000}">
      <text>
        <r>
          <rPr>
            <b/>
            <sz val="8"/>
            <color indexed="10"/>
            <rFont val="Tahoma"/>
            <family val="2"/>
          </rPr>
          <t>MATRIX  Info</t>
        </r>
        <r>
          <rPr>
            <sz val="8"/>
            <color indexed="81"/>
            <rFont val="Tahoma"/>
            <family val="2"/>
          </rPr>
          <t xml:space="preserve">
</t>
        </r>
        <r>
          <rPr>
            <sz val="8"/>
            <color indexed="8"/>
            <rFont val="Tahoma"/>
            <family val="2"/>
          </rPr>
          <t xml:space="preserve">
ELORA-FERGUS
WOOLWICH
GUELPH
WATERLOO
KITCHENER
WELLINGTON NORTH
ST. CLEMENTS
HANOVER
MITCHELL
ST. MARYS
EXETER SEAFORTH
OWEN SOUND
DORCHESTER
TILLSONBURG
GODERICH
LONDON
ST, THOMAS
FOREST
CHATHAM</t>
        </r>
        <r>
          <rPr>
            <sz val="9"/>
            <color indexed="8"/>
            <rFont val="Tahoma"/>
            <family val="2"/>
          </rPr>
          <t xml:space="preserve">
</t>
        </r>
        <r>
          <rPr>
            <sz val="8"/>
            <color indexed="81"/>
            <rFont val="Tahoma"/>
            <family val="2"/>
          </rPr>
          <t xml:space="preserve"> </t>
        </r>
      </text>
    </comment>
    <comment ref="F35" authorId="2" shapeId="0" xr:uid="{2EFEE4FA-0647-46D8-9799-A2C3F3A7FA9D}">
      <text>
        <r>
          <rPr>
            <sz val="9"/>
            <color indexed="81"/>
            <rFont val="Tahoma"/>
            <family val="2"/>
          </rPr>
          <t>2023-2024 - Out of Region U16AA
2022-2023 - Kitchener U14AA
2021-2022 - Guelph U14A
2020-2021 - Covid Gap in Play
2019-2020 - Guelph U12A
2018-2019 - Elora Fergus U10</t>
        </r>
      </text>
    </comment>
    <comment ref="C39" authorId="0" shapeId="0" xr:uid="{7E920EEF-05C0-4939-9E3E-FF0F29E12FD9}">
      <text>
        <r>
          <rPr>
            <b/>
            <sz val="8"/>
            <color indexed="10"/>
            <rFont val="Tahoma"/>
            <family val="2"/>
          </rPr>
          <t>MATRIX  Info</t>
        </r>
        <r>
          <rPr>
            <sz val="8"/>
            <color indexed="81"/>
            <rFont val="Tahoma"/>
            <family val="2"/>
          </rPr>
          <t xml:space="preserve">
FOREST
LONDON
EXETER SEAFORTH
ST. MARYS
GODERICH
DORCHESTER
ST, THOMAS
CHATHAM
MITCHELL
TILLSONBURG
ST. CLEMENTS
WATERLOO
KITCHENER
WOOLWICH
HANOVER
WELLINGTON NORTH
GUELPH
ELORA-FERGUS
OWEN SOUND</t>
        </r>
        <r>
          <rPr>
            <sz val="9"/>
            <color indexed="81"/>
            <rFont val="Tahoma"/>
            <family val="2"/>
          </rPr>
          <t xml:space="preserve">
</t>
        </r>
      </text>
    </comment>
    <comment ref="F39" authorId="2" shapeId="0" xr:uid="{70AFD5D6-08B4-43BB-A2FC-CF490759E638}">
      <text>
        <r>
          <rPr>
            <sz val="9"/>
            <color indexed="81"/>
            <rFont val="Tahoma"/>
            <family val="2"/>
          </rPr>
          <t>2023-2024 - Forest U16A
2022-2023 - Forest U14A
2021-2022 - Forest U14A
2020-2021 - Covid Gap in Play
2019-2020 - Forest U12</t>
        </r>
      </text>
    </comment>
    <comment ref="R39" authorId="0" shapeId="0" xr:uid="{F7F73E4B-272E-4A8D-A891-E7858C4F64AA}">
      <text>
        <r>
          <rPr>
            <b/>
            <sz val="9"/>
            <color indexed="81"/>
            <rFont val="Tahoma"/>
            <family val="2"/>
          </rPr>
          <t xml:space="preserve">April 19, 2024
</t>
        </r>
        <r>
          <rPr>
            <sz val="9"/>
            <color indexed="81"/>
            <rFont val="Tahoma"/>
            <family val="2"/>
          </rPr>
          <t xml:space="preserve">Away - Notified Coach
</t>
        </r>
      </text>
    </comment>
    <comment ref="C43" authorId="1" shapeId="0" xr:uid="{00000000-0006-0000-0400-000028000000}">
      <text>
        <r>
          <rPr>
            <b/>
            <sz val="9"/>
            <color indexed="10"/>
            <rFont val="Tahoma"/>
            <family val="2"/>
          </rPr>
          <t>MATRIX Info</t>
        </r>
        <r>
          <rPr>
            <b/>
            <sz val="8"/>
            <color indexed="10"/>
            <rFont val="Tahoma"/>
            <family val="2"/>
          </rPr>
          <t xml:space="preserve">
</t>
        </r>
        <r>
          <rPr>
            <b/>
            <sz val="9"/>
            <color indexed="10"/>
            <rFont val="Tahoma"/>
            <family val="2"/>
          </rPr>
          <t xml:space="preserve">
</t>
        </r>
        <r>
          <rPr>
            <sz val="9"/>
            <color indexed="8"/>
            <rFont val="Tahoma"/>
            <family val="2"/>
          </rPr>
          <t>EXETER SEAFORTH
MITCHELL
GODERICH
ST. MARYS
ST. CLEMENTS
LONDON
FOREST
WATERLOO
DORCHESTER
KITCHENER
HANOVER
WELLINGTON NORTH
WOOLWICH
ST, THOMAS
TILLSONBURG
ELORA-FERGUS
GUELPH
OWEN SOUND
CHATHAM</t>
        </r>
        <r>
          <rPr>
            <sz val="8"/>
            <color indexed="8"/>
            <rFont val="Tahoma"/>
            <family val="2"/>
          </rPr>
          <t xml:space="preserve">
</t>
        </r>
        <r>
          <rPr>
            <b/>
            <sz val="8"/>
            <color indexed="8"/>
            <rFont val="Tahoma"/>
            <family val="2"/>
          </rPr>
          <t xml:space="preserve"> </t>
        </r>
        <r>
          <rPr>
            <sz val="9"/>
            <color indexed="8"/>
            <rFont val="Tahoma"/>
            <family val="2"/>
          </rPr>
          <t xml:space="preserve"> </t>
        </r>
      </text>
    </comment>
    <comment ref="C46" authorId="1" shapeId="0" xr:uid="{00000000-0006-0000-0400-00002B000000}">
      <text>
        <r>
          <rPr>
            <b/>
            <sz val="9"/>
            <color indexed="10"/>
            <rFont val="Tahoma"/>
            <family val="2"/>
          </rPr>
          <t>MATRIX  Info</t>
        </r>
        <r>
          <rPr>
            <b/>
            <sz val="8"/>
            <color indexed="81"/>
            <rFont val="Tahoma"/>
            <family val="2"/>
          </rPr>
          <t xml:space="preserve">
</t>
        </r>
        <r>
          <rPr>
            <sz val="9"/>
            <color indexed="81"/>
            <rFont val="Tahoma"/>
            <family val="2"/>
          </rPr>
          <t xml:space="preserve">FOREST
LONDON
EXETER SEAFORTH
ST. MARYS
GODERICH
DORCHESTER
ST, THOMAS
CHATHAM
MITCHELL
TILLSONBURG
ST. CLEMENTS
WATERLOO
KITCHENER
WOOLWICH
HANOVER
WELLINGTON NORTH
GUELPH
ELORA-FERGUS
OWEN SOUND
 </t>
        </r>
      </text>
    </comment>
    <comment ref="C50" authorId="1" shapeId="0" xr:uid="{DB1885B9-E897-47AB-9DF9-55B9911469F0}">
      <text>
        <r>
          <rPr>
            <b/>
            <sz val="8"/>
            <color indexed="10"/>
            <rFont val="Tahoma"/>
            <family val="2"/>
          </rPr>
          <t>MATRIX  Info</t>
        </r>
        <r>
          <rPr>
            <sz val="8"/>
            <color indexed="81"/>
            <rFont val="Tahoma"/>
            <family val="2"/>
          </rPr>
          <t xml:space="preserve">
GODERICH
EXETER SEAFORTH
MITCHELL
ST. MARYS
FOREST
HANOVER
ST. CLEMENTS
LONDON
WELLINGTON NORTH
DORCHESTER
WATERLOO
WOOLWICH
KITCHENER
ST, THOMAS
ELORA-FERGUS
OWEN SOUND
TILLSONBURG
GUELPH
CHATHAM</t>
        </r>
        <r>
          <rPr>
            <sz val="9"/>
            <color indexed="81"/>
            <rFont val="Tahoma"/>
            <family val="2"/>
          </rPr>
          <t xml:space="preserve">
 </t>
        </r>
      </text>
    </comment>
    <comment ref="F50" authorId="2" shapeId="0" xr:uid="{D8656952-5DC2-4BDC-9492-8DE9087F7F5D}">
      <text>
        <r>
          <rPr>
            <sz val="9"/>
            <color indexed="81"/>
            <rFont val="Tahoma"/>
            <family val="2"/>
          </rPr>
          <t xml:space="preserve">2023-2024 - London U16AA
2022-2023 - Mitchell U14A
2021-2022 - Goderich U14
2020-2021 - Covid Gap in Play
2019-2020 - Goderich U12
</t>
        </r>
      </text>
    </comment>
    <comment ref="F51" authorId="2" shapeId="0" xr:uid="{58AAC228-ED90-4EF9-A80A-DFD2D007D71F}">
      <text>
        <r>
          <rPr>
            <sz val="9"/>
            <color indexed="81"/>
            <rFont val="Tahoma"/>
            <family val="2"/>
          </rPr>
          <t xml:space="preserve">2023-2024 - London U16AA
2022-2023 - Mitchell U14A
2021-2022 - Goderich U14
2020-2021 - Covid Gap in Play
2019-2020 - Goderich U12
</t>
        </r>
      </text>
    </comment>
    <comment ref="F52" authorId="0" shapeId="0" xr:uid="{171B964D-D607-445B-9CAE-ED4F95E8802D}">
      <text>
        <r>
          <rPr>
            <sz val="9"/>
            <color indexed="81"/>
            <rFont val="Tahoma"/>
            <family val="2"/>
          </rPr>
          <t>2023-2024 - London U16AA
2022-2023 - Goderich U14
2021-2022 - 
2020-2021 - Covid Gap in Play</t>
        </r>
      </text>
    </comment>
    <comment ref="C56" authorId="1" shapeId="0" xr:uid="{1FA54BF0-37A3-4170-A675-429581228472}">
      <text>
        <r>
          <rPr>
            <b/>
            <sz val="9"/>
            <color indexed="10"/>
            <rFont val="Tahoma"/>
            <family val="2"/>
          </rPr>
          <t>MATRIX  Info</t>
        </r>
        <r>
          <rPr>
            <b/>
            <sz val="8"/>
            <color indexed="81"/>
            <rFont val="Tahoma"/>
            <family val="2"/>
          </rPr>
          <t xml:space="preserve">
</t>
        </r>
        <r>
          <rPr>
            <sz val="9"/>
            <color indexed="8"/>
            <rFont val="Tahoma"/>
            <family val="2"/>
          </rPr>
          <t xml:space="preserve">
GUELPH
ELORA-FERGUS
KITCHENER
WATERLOO
WOOLWICH
ST. CLEMENTS
WELLINGTON NORTH
ST. MARYS
MITCHELL
HANOVER
TILLSONBURG
DORCHESTER
EXETER SEAFORTH
LONDON
ST, THOMAS
OWEN SOUND
GODERICH
FOREST
CHATHAM
</t>
        </r>
        <r>
          <rPr>
            <sz val="9"/>
            <color indexed="81"/>
            <rFont val="Tahoma"/>
            <family val="2"/>
          </rPr>
          <t xml:space="preserve"> </t>
        </r>
      </text>
    </comment>
    <comment ref="F56" authorId="2" shapeId="0" xr:uid="{50DD2EF4-AE07-402B-8C64-99CE0FE1B699}">
      <text>
        <r>
          <rPr>
            <sz val="9"/>
            <color indexed="81"/>
            <rFont val="Tahoma"/>
            <family val="2"/>
          </rPr>
          <t>2023-2024 - Guelph U14A
2022-2023 - Guelph U14A
2021-2022 - Guelph U12A
2020-2021 - Covid Gap in Play
2019-2020 - Guelph U10</t>
        </r>
      </text>
    </comment>
    <comment ref="F57" authorId="2" shapeId="0" xr:uid="{F83DC863-CBF8-454C-B4A8-B7B907E96467}">
      <text>
        <r>
          <rPr>
            <sz val="9"/>
            <color indexed="81"/>
            <rFont val="Tahoma"/>
            <family val="2"/>
          </rPr>
          <t>2023-2024 - Guelph U16A
2022-2023 - Guelph U16A
2021-2022 - Guelph U14A
2020-2021 - Covid Gap in Play
2019-2020 - Guelph U12A
2018-2019 - Elora Fergus U10</t>
        </r>
      </text>
    </comment>
    <comment ref="F58" authorId="2" shapeId="0" xr:uid="{160C20FE-8E04-40FC-A85C-8C8EBD77C6CD}">
      <text>
        <r>
          <rPr>
            <sz val="9"/>
            <color indexed="81"/>
            <rFont val="Tahoma"/>
            <family val="2"/>
          </rPr>
          <t>2023-2024 - Did Not Play
2022-2023 - Guelph U14A
2021-2022 - Did Not Play
2020-2021 - Covid Gap in Play
2019-2020 - Guelph U12A</t>
        </r>
      </text>
    </comment>
    <comment ref="F59" authorId="2" shapeId="0" xr:uid="{D3BA39A9-EF9C-4CD3-8CB7-4216DA3789B7}">
      <text>
        <r>
          <rPr>
            <sz val="9"/>
            <color indexed="81"/>
            <rFont val="Tahoma"/>
            <family val="2"/>
          </rPr>
          <t>2023-2024 - Kitchener U14AA
2022-2023 - Guelph U14A
2021-2022 - Guelph U12A
2020-2021 - Covid Gap in Play
2019-2020 - Guelph U10</t>
        </r>
      </text>
    </comment>
    <comment ref="K59" authorId="0" shapeId="0" xr:uid="{43AC72A1-5DA8-4208-8AEA-AE3B14CD7455}">
      <text>
        <r>
          <rPr>
            <sz val="9"/>
            <color indexed="81"/>
            <rFont val="Tahoma"/>
            <family val="2"/>
          </rPr>
          <t>Could not select “no” to male only league.</t>
        </r>
      </text>
    </comment>
    <comment ref="F60" authorId="2" shapeId="0" xr:uid="{A843929F-3417-4E5E-9A89-D994BAD3977E}">
      <text>
        <r>
          <rPr>
            <sz val="9"/>
            <color indexed="81"/>
            <rFont val="Tahoma"/>
            <family val="2"/>
          </rPr>
          <t>2023-2024 - Guelph U14A
2022-2023 - Guelph U14A
2021-2022 - Guelph U12A
2020-2021 - Covid Gap in Play</t>
        </r>
      </text>
    </comment>
    <comment ref="K60" authorId="0" shapeId="0" xr:uid="{1E081B80-9D90-4287-8152-1D8BA35FA9B4}">
      <text>
        <r>
          <rPr>
            <b/>
            <sz val="9"/>
            <color indexed="81"/>
            <rFont val="Tahoma"/>
            <family val="2"/>
          </rPr>
          <t xml:space="preserve">April 17, 2024
</t>
        </r>
        <r>
          <rPr>
            <sz val="9"/>
            <color indexed="81"/>
            <rFont val="Tahoma"/>
            <family val="2"/>
          </rPr>
          <t xml:space="preserve">Attended the Kitchener U16AA tryout
</t>
        </r>
      </text>
    </comment>
    <comment ref="F61" authorId="2" shapeId="0" xr:uid="{CDB9EDD6-F661-4DBA-92C3-7EF8F4CFA1BA}">
      <text>
        <r>
          <rPr>
            <sz val="9"/>
            <color indexed="81"/>
            <rFont val="Tahoma"/>
            <family val="2"/>
          </rPr>
          <t>2023-2024 - Guelph U14A
2022-2023 - Guelph U12
2021-2022 - Guelph U12A
2020-2021 - Covid Gap in Play
2019-2020 - Guelph U10</t>
        </r>
      </text>
    </comment>
    <comment ref="K61" authorId="0" shapeId="0" xr:uid="{79658F3E-5D63-4A63-9F45-DCDC5AC06A8A}">
      <text>
        <r>
          <rPr>
            <b/>
            <sz val="9"/>
            <color indexed="81"/>
            <rFont val="Tahoma"/>
            <family val="2"/>
          </rPr>
          <t xml:space="preserve">April 17, 2024
</t>
        </r>
        <r>
          <rPr>
            <sz val="9"/>
            <color indexed="81"/>
            <rFont val="Tahoma"/>
            <family val="2"/>
          </rPr>
          <t xml:space="preserve">Attended the Kitchener U16AA tryout
</t>
        </r>
      </text>
    </comment>
    <comment ref="F62" authorId="2" shapeId="0" xr:uid="{7613560F-CE5C-415B-BBA1-581C5BEBEB9E}">
      <text>
        <r>
          <rPr>
            <sz val="9"/>
            <color indexed="81"/>
            <rFont val="Tahoma"/>
            <family val="2"/>
          </rPr>
          <t>2023-2024 - Guelph U16A
2022-2023 - Guelph U14A
2021-2022 - Guelph U14A
2020-2021 - Covid Gap in Play
2019-2020 - Guelph U12A
2018-2019 - Elora Fergus U10</t>
        </r>
      </text>
    </comment>
    <comment ref="F63" authorId="2" shapeId="0" xr:uid="{0F635795-5F6E-4829-9EFB-33B298C5226D}">
      <text>
        <r>
          <rPr>
            <sz val="9"/>
            <color indexed="81"/>
            <rFont val="Tahoma"/>
            <family val="2"/>
          </rPr>
          <t>2023-2024 - Guelph U16A
2022-2023 - Guelph U14A
2021-2022 - Guelph U14A
2020-2021 - Covid Gap in Play
2019-2020 - Guelph U12</t>
        </r>
      </text>
    </comment>
    <comment ref="F64" authorId="0" shapeId="0" xr:uid="{841F18EF-82C6-4D6D-A3E1-01C37866BB4B}">
      <text>
        <r>
          <rPr>
            <sz val="9"/>
            <color indexed="81"/>
            <rFont val="Tahoma"/>
            <family val="2"/>
          </rPr>
          <t>2023-2024 - Guelph U16
2022-2023 - Guelph U14
2021-2022 - 
2020-2021 - Covid Gap in Play</t>
        </r>
      </text>
    </comment>
    <comment ref="K64" authorId="0" shapeId="0" xr:uid="{10839855-3D87-4CE5-91A1-1609E642E7F2}">
      <text>
        <r>
          <rPr>
            <b/>
            <sz val="9"/>
            <color indexed="81"/>
            <rFont val="Tahoma"/>
            <family val="2"/>
          </rPr>
          <t xml:space="preserve">April 17, 2024
</t>
        </r>
        <r>
          <rPr>
            <sz val="9"/>
            <color indexed="81"/>
            <rFont val="Tahoma"/>
            <family val="2"/>
          </rPr>
          <t xml:space="preserve">Attended the Kitchener U16AA tryout
</t>
        </r>
      </text>
    </comment>
    <comment ref="P64" authorId="0" shapeId="0" xr:uid="{1EF457DA-9E83-4409-A83C-CF8485D979FC}">
      <text>
        <r>
          <rPr>
            <b/>
            <sz val="9"/>
            <color indexed="81"/>
            <rFont val="Tahoma"/>
            <family val="2"/>
          </rPr>
          <t>May 5, 2024</t>
        </r>
        <r>
          <rPr>
            <sz val="9"/>
            <color indexed="81"/>
            <rFont val="Tahoma"/>
            <family val="2"/>
          </rPr>
          <t xml:space="preserve">
Withdrew</t>
        </r>
      </text>
    </comment>
    <comment ref="F65" authorId="2" shapeId="0" xr:uid="{55F4BA2E-D6F8-4C2B-B705-F28162C5CC77}">
      <text>
        <r>
          <rPr>
            <sz val="9"/>
            <color indexed="81"/>
            <rFont val="Tahoma"/>
            <family val="2"/>
          </rPr>
          <t>2023-2024 - Kitchener U16AA
2022-2023 - Kitchener U14AA
2021-2022 - Guelph U14A
2020-2021 - Covid Gap in Play
2019-2020 - Guelph U12A</t>
        </r>
      </text>
    </comment>
    <comment ref="F66" authorId="2" shapeId="0" xr:uid="{50029B88-D3E8-4AB4-9778-1B729FA8D891}">
      <text>
        <r>
          <rPr>
            <sz val="9"/>
            <color indexed="81"/>
            <rFont val="Tahoma"/>
            <family val="2"/>
          </rPr>
          <t>2023-2024 - Guelph U14A
2022-2023 - Guelph U14A
2021-2022 - Guelph U12A
2020-2021 - Covid Gap in Play
2019-2020 - Guelph U10</t>
        </r>
      </text>
    </comment>
    <comment ref="K66" authorId="0" shapeId="0" xr:uid="{EDE049C0-A867-4617-83F8-818151677C34}">
      <text>
        <r>
          <rPr>
            <b/>
            <sz val="9"/>
            <color indexed="81"/>
            <rFont val="Tahoma"/>
            <family val="2"/>
          </rPr>
          <t xml:space="preserve">April 17, 2024
</t>
        </r>
        <r>
          <rPr>
            <sz val="9"/>
            <color indexed="81"/>
            <rFont val="Tahoma"/>
            <family val="2"/>
          </rPr>
          <t xml:space="preserve">Attended the Kitchener U16AA tryout
</t>
        </r>
      </text>
    </comment>
    <comment ref="F67" authorId="2" shapeId="0" xr:uid="{7E8D3B0B-C6D0-4708-AC9C-3BB054907D7D}">
      <text>
        <r>
          <rPr>
            <sz val="9"/>
            <color indexed="81"/>
            <rFont val="Tahoma"/>
            <family val="2"/>
          </rPr>
          <t>2023-2024 - Guelph U16A
2022-2023 - Guelph U14A
2021-2022 - Guelph U14A
2020-2021 - Covid Gap in Play
2019-2020 - Guelph U12A</t>
        </r>
      </text>
    </comment>
    <comment ref="C69" authorId="1" shapeId="0" xr:uid="{00000000-0006-0000-0400-00003C000000}">
      <text>
        <r>
          <rPr>
            <b/>
            <sz val="9"/>
            <color indexed="10"/>
            <rFont val="Tahoma"/>
            <family val="2"/>
          </rPr>
          <t>MATRIX  Info</t>
        </r>
        <r>
          <rPr>
            <b/>
            <sz val="8"/>
            <color indexed="81"/>
            <rFont val="Tahoma"/>
            <family val="2"/>
          </rPr>
          <t xml:space="preserve">
</t>
        </r>
        <r>
          <rPr>
            <sz val="9"/>
            <color indexed="81"/>
            <rFont val="Tahoma"/>
            <family val="2"/>
          </rPr>
          <t xml:space="preserve">
HANOVER
WELLINGTON NORTH
OWEN SOUND
ELORA-FERGUS
GODERICH
WOOLWICH
EXETER SEAFORTH
ST. CLEMENTS
MITCHELL
GUELPH
WATERLOO
KITCHENER
ST. MARYS
LONDON
DORCHESTER
FOREST
TILLSONBURG
ST, THOMAS
CHATHAM
</t>
        </r>
      </text>
    </comment>
    <comment ref="C73" authorId="1" shapeId="0" xr:uid="{ED149051-D5D6-4D99-9214-65028F23ABC9}">
      <text>
        <r>
          <rPr>
            <b/>
            <sz val="8"/>
            <color indexed="10"/>
            <rFont val="Tahoma"/>
            <family val="2"/>
          </rPr>
          <t>MATRIX  Info</t>
        </r>
        <r>
          <rPr>
            <b/>
            <sz val="8"/>
            <color indexed="81"/>
            <rFont val="Tahoma"/>
            <family val="2"/>
          </rPr>
          <t xml:space="preserve">
</t>
        </r>
        <r>
          <rPr>
            <sz val="8"/>
            <color indexed="8"/>
            <rFont val="Tahoma"/>
            <family val="2"/>
          </rPr>
          <t>KITCHENER
WATERLOO
WOOLWICH
GUELPH
ST. CLEMENTS
ELORA-FERGUS
ST. MARYS
WELLINGTON NORTH
MITCHELL
DORCHESTER
EXETER SEAFORTH
TILLSONBURG
LONDON
HANOVER
GODERICH
ST, THOMAS
OWEN SOUND
FOREST
CHATHAM</t>
        </r>
        <r>
          <rPr>
            <sz val="9"/>
            <color indexed="8"/>
            <rFont val="Tahoma"/>
            <family val="2"/>
          </rPr>
          <t xml:space="preserve">
</t>
        </r>
        <r>
          <rPr>
            <sz val="9"/>
            <color indexed="81"/>
            <rFont val="Tahoma"/>
            <family val="2"/>
          </rPr>
          <t xml:space="preserve"> </t>
        </r>
      </text>
    </comment>
    <comment ref="F73" authorId="0" shapeId="0" xr:uid="{22320AE6-6194-4F4A-AF35-C64E6C2633BB}">
      <text>
        <r>
          <rPr>
            <sz val="9"/>
            <color indexed="81"/>
            <rFont val="Tahoma"/>
            <family val="2"/>
          </rPr>
          <t>2023-2024 - Kitchener U16</t>
        </r>
      </text>
    </comment>
    <comment ref="K73" authorId="0" shapeId="0" xr:uid="{5F926CB5-E9B2-426F-9EB1-C0FD5CF064F4}">
      <text>
        <r>
          <rPr>
            <sz val="9"/>
            <color indexed="81"/>
            <rFont val="Tahoma"/>
            <family val="2"/>
          </rPr>
          <t>Georgia has a two team agreement and plays for Kitchener R and Waterloo A</t>
        </r>
      </text>
    </comment>
    <comment ref="F74" authorId="2" shapeId="0" xr:uid="{2240D010-CAD9-40F7-882F-CD755B5A82F1}">
      <text>
        <r>
          <rPr>
            <sz val="9"/>
            <color indexed="81"/>
            <rFont val="Tahoma"/>
            <family val="2"/>
          </rPr>
          <t>2023-2024 - Kitchener U16AA
2022-2023 - Kitchener U16AA
2021-2022 - Kitchener U14AA
2020-2021 - Covid Gap in Play
2019-2020 - Waterloo U12A</t>
        </r>
      </text>
    </comment>
    <comment ref="F75" authorId="2" shapeId="0" xr:uid="{F717A8BB-AAEA-42D1-B85D-305B13877388}">
      <text>
        <r>
          <rPr>
            <sz val="9"/>
            <color indexed="81"/>
            <rFont val="Tahoma"/>
            <family val="2"/>
          </rPr>
          <t>2023-2024 - Kitchener U16AA
2022-2023 - Kitchener U14AA
2021-2022 - Kitchener U14AA
2020-2021 - Covid Gap in Play
2019-2020 - Kitchener U12A</t>
        </r>
      </text>
    </comment>
    <comment ref="F76" authorId="0" shapeId="0" xr:uid="{40D78F2C-F58B-412D-9CBE-489355AA83A0}">
      <text>
        <r>
          <rPr>
            <sz val="9"/>
            <color indexed="81"/>
            <rFont val="Tahoma"/>
            <family val="2"/>
          </rPr>
          <t>2023-2024 - Kitchener U14</t>
        </r>
      </text>
    </comment>
    <comment ref="K76" authorId="0" shapeId="0" xr:uid="{00112BF1-6961-45DD-BC61-7EF9B7E026FC}">
      <text>
        <r>
          <rPr>
            <b/>
            <sz val="9"/>
            <color indexed="81"/>
            <rFont val="Tahoma"/>
            <family val="2"/>
          </rPr>
          <t xml:space="preserve">April 17, 2024
</t>
        </r>
        <r>
          <rPr>
            <sz val="9"/>
            <color indexed="81"/>
            <rFont val="Tahoma"/>
            <family val="2"/>
          </rPr>
          <t xml:space="preserve">Attended the Kitchener U16AA tryout
</t>
        </r>
      </text>
    </comment>
    <comment ref="F77" authorId="2" shapeId="0" xr:uid="{5D701AE3-409F-4952-B185-B0FB57871588}">
      <text>
        <r>
          <rPr>
            <sz val="9"/>
            <color indexed="81"/>
            <rFont val="Tahoma"/>
            <family val="2"/>
          </rPr>
          <t>2023-2024 - Kitchener U16AA
2022-2023 - Kitchener U14AA
2021-2022 - Kitchener U14AA
2020-2021 - Covid Gap in Play
2019-2020 - Kitchener U12A</t>
        </r>
      </text>
    </comment>
    <comment ref="F78" authorId="2" shapeId="0" xr:uid="{EC256787-1AF7-40D6-AB7B-3BCBD5325CA2}">
      <text>
        <r>
          <rPr>
            <sz val="9"/>
            <color indexed="81"/>
            <rFont val="Tahoma"/>
            <family val="2"/>
          </rPr>
          <t>2023-2024 - Kitchener U16AA
2022-2023 - Kitchener U14AA
2021-2022 - Kitchener U14AA
2020-2021 - Covid Gap in Play
2019-2020 - Kitchener U12A</t>
        </r>
      </text>
    </comment>
    <comment ref="F79" authorId="2" shapeId="0" xr:uid="{C2B209B3-DF85-464B-BE57-24BBA801C817}">
      <text>
        <r>
          <rPr>
            <sz val="9"/>
            <color indexed="81"/>
            <rFont val="Tahoma"/>
            <family val="2"/>
          </rPr>
          <t>2023-2024 - Kitchener U16AA
2022-2023 - Kitchener U14AA
2021-2022 - Kitchener U14AA
2020-2021 - Covid Gap in Play
2019-2020 - Kitchener U12A</t>
        </r>
      </text>
    </comment>
    <comment ref="F80" authorId="2" shapeId="0" xr:uid="{42EEC39F-87AE-41E0-B0D7-24406DA90BEF}">
      <text>
        <r>
          <rPr>
            <sz val="9"/>
            <color indexed="81"/>
            <rFont val="Tahoma"/>
            <family val="2"/>
          </rPr>
          <t>2023-2024 - Waterloo U16A
2022-2023 - Waterloo U14A
2021-2022 - Kitchener U14AA
2020-2021 - Covid Gap in Play
2019-2020 - Kitchener U12A</t>
        </r>
      </text>
    </comment>
    <comment ref="F81" authorId="2" shapeId="0" xr:uid="{93904016-EEDF-4783-90BF-4ABD0BD6196F}">
      <text>
        <r>
          <rPr>
            <sz val="9"/>
            <color indexed="81"/>
            <rFont val="Tahoma"/>
            <family val="2"/>
          </rPr>
          <t>2023-2024 - Kitchener U16AA
2022-2023 - Kitchener U14AA
2021-2022 - Kitchener U14AA
2020-2021 - Covid Gap in Play
2019-2020 - Kitchener U12A</t>
        </r>
      </text>
    </comment>
    <comment ref="F82" authorId="2" shapeId="0" xr:uid="{F6D7ACE8-E975-4FF2-9A0C-5ACA68C810A9}">
      <text>
        <r>
          <rPr>
            <sz val="9"/>
            <color indexed="81"/>
            <rFont val="Tahoma"/>
            <family val="2"/>
          </rPr>
          <t xml:space="preserve">2023-2024 - Kitchener U16AA
2022-2023 - Kitchener U16AA
2021-2022 - Kitchener U14
2020-2021 - Covid Gap in Play
2019-2020 - </t>
        </r>
      </text>
    </comment>
    <comment ref="F83" authorId="2" shapeId="0" xr:uid="{5AD79741-8711-49D8-A470-AF2021FDD7E9}">
      <text>
        <r>
          <rPr>
            <sz val="9"/>
            <color indexed="81"/>
            <rFont val="Tahoma"/>
            <family val="2"/>
          </rPr>
          <t>2023-2024 - Kitchener U16AA
2022-2023 - Kitchener U14AA
2021-2022 - Kitchener U14AA
2020-2021 - Covid Gap in Play
2019-2020 - Mitchell U12A</t>
        </r>
      </text>
    </comment>
    <comment ref="F84" authorId="2" shapeId="0" xr:uid="{53E777FF-D0AC-4E1E-A115-4C450B040D1D}">
      <text>
        <r>
          <rPr>
            <sz val="9"/>
            <color indexed="81"/>
            <rFont val="Tahoma"/>
            <family val="2"/>
          </rPr>
          <t>2023-2024 - Kitchener U16AA
2022-2023 - Kitchener U14AA
2021-2022 - Waterloo U4A
2020-2021 - Covid Gap in Play
2019-2020 - Kitchener U12A</t>
        </r>
      </text>
    </comment>
    <comment ref="C90" authorId="1" shapeId="0" xr:uid="{B297B0AE-7B0A-4209-9222-9EACAB12DF85}">
      <text>
        <r>
          <rPr>
            <b/>
            <sz val="8"/>
            <color indexed="10"/>
            <rFont val="Tahoma"/>
            <family val="2"/>
          </rPr>
          <t xml:space="preserve">MATRIX  Info
</t>
        </r>
        <r>
          <rPr>
            <b/>
            <sz val="8"/>
            <color indexed="81"/>
            <rFont val="Tahoma"/>
            <family val="2"/>
          </rPr>
          <t xml:space="preserve">
</t>
        </r>
        <r>
          <rPr>
            <sz val="8"/>
            <color indexed="81"/>
            <rFont val="Tahoma"/>
            <family val="2"/>
          </rPr>
          <t>LONDON
DORCHESTER
ST, THOMAS
ST. MARYS
TILLSONBURG
MITCHELL
FOREST
EXETER SEAFORTH
ST. CLEMENTS
KITCHENER
GODERICH
WATERLOO
CHATHAM
GUELPH
WOOLWICH
ELORA-FERGUS
WELLINGTON NORTH
HANOVER
OWEN SOUND</t>
        </r>
        <r>
          <rPr>
            <sz val="9"/>
            <color indexed="8"/>
            <rFont val="Tahoma"/>
            <family val="2"/>
          </rPr>
          <t xml:space="preserve">
</t>
        </r>
        <r>
          <rPr>
            <b/>
            <sz val="8"/>
            <color indexed="81"/>
            <rFont val="Tahoma"/>
            <family val="2"/>
          </rPr>
          <t xml:space="preserve"> </t>
        </r>
      </text>
    </comment>
    <comment ref="F90" authorId="2" shapeId="0" xr:uid="{E754BF1A-9423-4E44-A215-0816D396578E}">
      <text>
        <r>
          <rPr>
            <sz val="9"/>
            <color indexed="81"/>
            <rFont val="Tahoma"/>
            <family val="2"/>
          </rPr>
          <t>2023-2024 - London U16AA
2022-2023 - London U14A
2021-2022 - London U14
2020-2021 - Covid Gap in Play
2019-2020 - London U12A</t>
        </r>
      </text>
    </comment>
    <comment ref="F91" authorId="2" shapeId="0" xr:uid="{B8FCC441-955F-464B-BF7D-CB47F219B599}">
      <text>
        <r>
          <rPr>
            <sz val="9"/>
            <color indexed="81"/>
            <rFont val="Tahoma"/>
            <family val="2"/>
          </rPr>
          <t>2023-2024 - Dorchester U14A
2022-2023 - London U14
2021-2022 - London U12
2020-2021 - Covid Gap in Play
2019-2020 - London U10</t>
        </r>
      </text>
    </comment>
    <comment ref="K91" authorId="0" shapeId="0" xr:uid="{71C8556D-3D51-4EC3-830F-400E083D9121}">
      <text>
        <r>
          <rPr>
            <sz val="9"/>
            <color indexed="81"/>
            <rFont val="Tahoma"/>
            <family val="2"/>
          </rPr>
          <t xml:space="preserve">Sorry I wasn’t paying attention and realized I put my info and not my daughters in previous submission. Redid.
</t>
        </r>
        <r>
          <rPr>
            <b/>
            <sz val="9"/>
            <color indexed="81"/>
            <rFont val="Tahoma"/>
            <family val="2"/>
          </rPr>
          <t xml:space="preserve">April 19, 2024
</t>
        </r>
        <r>
          <rPr>
            <sz val="9"/>
            <color indexed="81"/>
            <rFont val="Tahoma"/>
            <family val="2"/>
          </rPr>
          <t>Attended U16AA tryouts in London</t>
        </r>
      </text>
    </comment>
    <comment ref="F92" authorId="2" shapeId="0" xr:uid="{6E2FDE78-B8BD-46EF-BB6C-D2C57C89DB32}">
      <text>
        <r>
          <rPr>
            <sz val="9"/>
            <color indexed="81"/>
            <rFont val="Tahoma"/>
            <family val="2"/>
          </rPr>
          <t>2023-2024 - London U16AA
2022-2023 - Dorchester U14AA
2021-2022 - London U14A
2020-2021 - Covid Gap in Play
2019-2020 - London U12A</t>
        </r>
      </text>
    </comment>
    <comment ref="V92" authorId="0" shapeId="0" xr:uid="{2B2CE1BA-E521-44DF-BE98-E1807BAB6469}">
      <text>
        <r>
          <rPr>
            <sz val="9"/>
            <color indexed="81"/>
            <rFont val="Tahoma"/>
            <family val="2"/>
          </rPr>
          <t xml:space="preserve">
sick</t>
        </r>
      </text>
    </comment>
    <comment ref="F93" authorId="2" shapeId="0" xr:uid="{F2289EE0-9EE5-4295-A7F4-A93B81335A29}">
      <text>
        <r>
          <rPr>
            <sz val="9"/>
            <color indexed="81"/>
            <rFont val="Tahoma"/>
            <family val="2"/>
          </rPr>
          <t>2023-2024 - Dorchester U16A
2022-2023 - Dorchester U14AA
2021-2022 - London U14A
2020-2021 - Covid Gap in Play
2019-2020 - London U12A</t>
        </r>
      </text>
    </comment>
    <comment ref="F94" authorId="2" shapeId="0" xr:uid="{663DF639-2853-40E3-B9D5-B261D395F2DB}">
      <text>
        <r>
          <rPr>
            <sz val="9"/>
            <color indexed="81"/>
            <rFont val="Tahoma"/>
            <family val="2"/>
          </rPr>
          <t>2023-2024 - Dorchester U14A
2022-2023 - London U14
2021-2022 - London U14A
2020-2021 - Covid Gap in Play
2019-2020 - London U12</t>
        </r>
      </text>
    </comment>
    <comment ref="K94" authorId="0" shapeId="0" xr:uid="{4C49C457-7A5A-4C7A-9B56-DE7CA04E3877}">
      <text>
        <r>
          <rPr>
            <b/>
            <sz val="9"/>
            <color indexed="81"/>
            <rFont val="Tahoma"/>
            <family val="2"/>
          </rPr>
          <t xml:space="preserve">April 19, 2024
</t>
        </r>
        <r>
          <rPr>
            <sz val="9"/>
            <color indexed="81"/>
            <rFont val="Tahoma"/>
            <family val="2"/>
          </rPr>
          <t xml:space="preserve">Attendend U16AA tryout in London
</t>
        </r>
      </text>
    </comment>
    <comment ref="F95" authorId="2" shapeId="0" xr:uid="{D49DB387-7021-4C8E-BB2D-027ACAFF20BD}">
      <text>
        <r>
          <rPr>
            <sz val="9"/>
            <color indexed="81"/>
            <rFont val="Tahoma"/>
            <family val="2"/>
          </rPr>
          <t>2023-2024 - London U16
2022-2023 - London U14A
2021-2022 - London U14A
2020-2021 - Covid Gap in Play
2019-2020 - London U12</t>
        </r>
      </text>
    </comment>
    <comment ref="K95" authorId="0" shapeId="0" xr:uid="{1EE1F0C1-EE34-4F37-A56F-80AF463EC3B0}">
      <text>
        <r>
          <rPr>
            <b/>
            <sz val="9"/>
            <color indexed="81"/>
            <rFont val="Tahoma"/>
            <family val="2"/>
          </rPr>
          <t>March 18, 2024</t>
        </r>
        <r>
          <rPr>
            <sz val="9"/>
            <color indexed="81"/>
            <rFont val="Tahoma"/>
            <family val="2"/>
          </rPr>
          <t xml:space="preserve">
Hi Peter,
We would like to change our daughter, Rylen Mount's, intent to tryout for AA.  She plays in London and we had originally said A, but it looks like London is only going to host AA in U16.
Are you able to make that change for us so that she can tryout for U16AA?
Please let me know if there is any other information that you need.
Thanks,
Erin Mount
</t>
        </r>
      </text>
    </comment>
    <comment ref="F96" authorId="2" shapeId="0" xr:uid="{6BE52EEF-CA11-4762-AF20-59FEAD2D40A4}">
      <text>
        <r>
          <rPr>
            <sz val="9"/>
            <color indexed="81"/>
            <rFont val="Tahoma"/>
            <family val="2"/>
          </rPr>
          <t>2023-2024 - London U16AA
2022-2023 - Dorchester U14AA
2021-2022 - London U14A
2020-2021 - Covid Gap in Play
2019-2020 - London U12</t>
        </r>
      </text>
    </comment>
    <comment ref="U96" authorId="0" shapeId="0" xr:uid="{6CE2C214-1FC0-4884-814A-BE9443C73852}">
      <text>
        <r>
          <rPr>
            <sz val="9"/>
            <color indexed="81"/>
            <rFont val="Tahoma"/>
            <family val="2"/>
          </rPr>
          <t xml:space="preserve">
Away</t>
        </r>
      </text>
    </comment>
    <comment ref="V96" authorId="0" shapeId="0" xr:uid="{96C9E6B1-17A5-49C6-B726-66744D50F00F}">
      <text>
        <r>
          <rPr>
            <sz val="9"/>
            <color indexed="81"/>
            <rFont val="Tahoma"/>
            <family val="2"/>
          </rPr>
          <t xml:space="preserve">
Away</t>
        </r>
      </text>
    </comment>
    <comment ref="F97" authorId="2" shapeId="0" xr:uid="{76F118A6-2E65-4CFD-9FAA-0629D7AC6EA7}">
      <text>
        <r>
          <rPr>
            <sz val="9"/>
            <color indexed="81"/>
            <rFont val="Tahoma"/>
            <family val="2"/>
          </rPr>
          <t>2023-2024 - London U14AA
2022-2023 - Dorchester U14AA
2021-2022 - London U12A
2020-2021 - Covid Gap in Play
2019-2020 - London U12A</t>
        </r>
      </text>
    </comment>
    <comment ref="F98" authorId="2" shapeId="0" xr:uid="{7E78372D-9BCE-4660-A911-4362D12332E9}">
      <text>
        <r>
          <rPr>
            <sz val="9"/>
            <color indexed="81"/>
            <rFont val="Tahoma"/>
            <family val="2"/>
          </rPr>
          <t xml:space="preserve">2023-2024 - London U16
2022-2023 - London U14A
2021-2022 - London U14
2020-2021 - Covid Gap in Play
2019-2020 - </t>
        </r>
      </text>
    </comment>
    <comment ref="K98" authorId="0" shapeId="0" xr:uid="{F561FB80-0A46-416E-879F-DFDC980899BC}">
      <text>
        <r>
          <rPr>
            <sz val="9"/>
            <color indexed="81"/>
            <rFont val="Tahoma"/>
            <family val="2"/>
          </rPr>
          <t xml:space="preserve">Hi Peter.
Can you please change Keira Spicer's intent from A to AA?
Thanks 
Richard.
</t>
        </r>
      </text>
    </comment>
    <comment ref="F99" authorId="2" shapeId="0" xr:uid="{FDF5E381-D941-4BC8-962C-BD285C8BBAE1}">
      <text>
        <r>
          <rPr>
            <sz val="9"/>
            <color indexed="81"/>
            <rFont val="Tahoma"/>
            <family val="2"/>
          </rPr>
          <t>2023-2024 - London U14AA
2022-2023 - London U14A
2021-2022 - London U12A
2020-2021 - Covid Gap in Play
2019-2020 - London U12</t>
        </r>
      </text>
    </comment>
    <comment ref="K99" authorId="0" shapeId="0" xr:uid="{3C62F0C9-2C3C-436E-93A9-85ABD4CA1905}">
      <text>
        <r>
          <rPr>
            <b/>
            <sz val="9"/>
            <color indexed="81"/>
            <rFont val="Tahoma"/>
            <family val="2"/>
          </rPr>
          <t>March 23, 2024</t>
        </r>
        <r>
          <rPr>
            <sz val="9"/>
            <color indexed="81"/>
            <rFont val="Tahoma"/>
            <family val="2"/>
          </rPr>
          <t xml:space="preserve">
Good afternoon, I thought I put my Daughter in for U16AA tryouts.  The spread sheet say U16A.
Can this be changed please?
</t>
        </r>
      </text>
    </comment>
    <comment ref="F100" authorId="2" shapeId="0" xr:uid="{A9BAD29F-3CAC-4AD5-BD0D-E176EFD7924F}">
      <text>
        <r>
          <rPr>
            <sz val="9"/>
            <color indexed="81"/>
            <rFont val="Tahoma"/>
            <family val="2"/>
          </rPr>
          <t>2023-2024 - London U16AA
2022-2023 - Dorchester U14AA
2021-2022 - London U14A
2020-2021 - Covid Gap in Play
2019-2020 - London U12A</t>
        </r>
      </text>
    </comment>
    <comment ref="C108" authorId="1" shapeId="0" xr:uid="{134D849D-12C9-473D-BAE5-D5D7B9038691}">
      <text>
        <r>
          <rPr>
            <b/>
            <sz val="8"/>
            <color indexed="10"/>
            <rFont val="Tahoma"/>
            <family val="2"/>
          </rPr>
          <t>MATRIX  Info</t>
        </r>
        <r>
          <rPr>
            <b/>
            <sz val="8"/>
            <color indexed="81"/>
            <rFont val="Tahoma"/>
            <family val="2"/>
          </rPr>
          <t xml:space="preserve">
</t>
        </r>
        <r>
          <rPr>
            <sz val="8"/>
            <color indexed="8"/>
            <rFont val="Tahoma"/>
            <family val="2"/>
          </rPr>
          <t>MITCHELL
EXETER SEAFORTH
ST. MARYS
ST. CLEMENTS
GODERICH
LONDON
WATERLOO
KITCHENER
DORCHESTER
WOOLWICH
WELLINGTON NORTH
TILLSONBURG
ST, THOMAS
GUELPH
HANOVER
ELORA-FERGUS
FOREST
OWEN SOUND
CHATHAM</t>
        </r>
        <r>
          <rPr>
            <sz val="9"/>
            <color indexed="8"/>
            <rFont val="Tahoma"/>
            <family val="2"/>
          </rPr>
          <t xml:space="preserve">
</t>
        </r>
        <r>
          <rPr>
            <sz val="9"/>
            <color indexed="81"/>
            <rFont val="Tahoma"/>
            <family val="2"/>
          </rPr>
          <t xml:space="preserve"> </t>
        </r>
      </text>
    </comment>
    <comment ref="F108" authorId="2" shapeId="0" xr:uid="{948E90C4-9D7C-4CC3-860E-85A8E8821694}">
      <text>
        <r>
          <rPr>
            <sz val="9"/>
            <color indexed="81"/>
            <rFont val="Tahoma"/>
            <family val="2"/>
          </rPr>
          <t>2023-2024 - Mitchell U14A
2022-2023 - Mitchell U14A
2021-2022 - Mitchell U12A
2020-2021 - Covid Gap in Play
2019-2020 - Mitchell U10</t>
        </r>
      </text>
    </comment>
    <comment ref="F109" authorId="2" shapeId="0" xr:uid="{1208486E-D58E-4DEF-8090-3EE565A7EB48}">
      <text>
        <r>
          <rPr>
            <sz val="9"/>
            <color indexed="81"/>
            <rFont val="Tahoma"/>
            <family val="2"/>
          </rPr>
          <t>2023-2024 - Mitchell U14A
2022-2023 - Mitchell U14A
2021-2022 - Mitchell U12A
2020-2021 - Covid Gap in Play
2019-2020 - St. Marys U10</t>
        </r>
      </text>
    </comment>
    <comment ref="K109" authorId="0" shapeId="0" xr:uid="{BD0DF5C9-8554-40E3-A644-13D875C031DE}">
      <text>
        <r>
          <rPr>
            <b/>
            <sz val="9"/>
            <color indexed="81"/>
            <rFont val="Tahoma"/>
            <family val="2"/>
          </rPr>
          <t xml:space="preserve">April 19, 2024
</t>
        </r>
        <r>
          <rPr>
            <sz val="9"/>
            <color indexed="81"/>
            <rFont val="Tahoma"/>
            <family val="2"/>
          </rPr>
          <t xml:space="preserve">Attendend U16AA tryout in London
</t>
        </r>
      </text>
    </comment>
    <comment ref="F110" authorId="2" shapeId="0" xr:uid="{950E802A-E409-4DF2-AA55-06CD8A41104F}">
      <text>
        <r>
          <rPr>
            <sz val="9"/>
            <color indexed="81"/>
            <rFont val="Tahoma"/>
            <family val="2"/>
          </rPr>
          <t>2023-2024 - Mitchell U14A
2022-2023 - Mitchell U14A
2021-2022 - Mitchell U12A
2020-2021 - Covid Gap in Play
2019-2020 - St. Marys U10</t>
        </r>
      </text>
    </comment>
    <comment ref="K110" authorId="0" shapeId="0" xr:uid="{7F1B0674-24CC-4424-BA9C-45C3EC07EFB4}">
      <text>
        <r>
          <rPr>
            <b/>
            <sz val="9"/>
            <color indexed="81"/>
            <rFont val="Tahoma"/>
            <family val="2"/>
          </rPr>
          <t xml:space="preserve">April 17, 2024
</t>
        </r>
        <r>
          <rPr>
            <sz val="9"/>
            <color indexed="81"/>
            <rFont val="Tahoma"/>
            <family val="2"/>
          </rPr>
          <t xml:space="preserve">Attended the Kitchener U16AA tryout
</t>
        </r>
        <r>
          <rPr>
            <b/>
            <sz val="9"/>
            <color indexed="81"/>
            <rFont val="Tahoma"/>
            <family val="2"/>
          </rPr>
          <t xml:space="preserve">April 19, 2024
</t>
        </r>
        <r>
          <rPr>
            <sz val="9"/>
            <color indexed="81"/>
            <rFont val="Tahoma"/>
            <family val="2"/>
          </rPr>
          <t>Attended U16AA tryouts in London</t>
        </r>
      </text>
    </comment>
    <comment ref="S110" authorId="0" shapeId="0" xr:uid="{9654E0B3-4551-4E6C-9A6F-CB6B2EFEABD8}">
      <text>
        <r>
          <rPr>
            <sz val="9"/>
            <color indexed="81"/>
            <rFont val="Tahoma"/>
            <family val="2"/>
          </rPr>
          <t xml:space="preserve">
Away - notified Coach</t>
        </r>
      </text>
    </comment>
    <comment ref="F111" authorId="2" shapeId="0" xr:uid="{C81656F8-6F2A-462D-9051-CEC9CA6FDB82}">
      <text>
        <r>
          <rPr>
            <sz val="9"/>
            <color indexed="81"/>
            <rFont val="Tahoma"/>
            <family val="2"/>
          </rPr>
          <t xml:space="preserve">2023-2024 - Kitchener U14AA
2022-2023 - Mitchell U14
2021-2022 - 
2020-2021 - Covid Gap in Play
2019-2020 - </t>
        </r>
      </text>
    </comment>
    <comment ref="F112" authorId="2" shapeId="0" xr:uid="{24076E9A-6774-4A30-A9A3-6F1FBD5C561D}">
      <text>
        <r>
          <rPr>
            <sz val="9"/>
            <color indexed="81"/>
            <rFont val="Tahoma"/>
            <family val="2"/>
          </rPr>
          <t>2023-2024 - Kitchener U14AA
2022-2023 - Kitchener U14AA
2021-2022 - Mitchell U12A
2020-2021 - Covid Gap in Play
2019-2020 - Mitchell U12A</t>
        </r>
      </text>
    </comment>
    <comment ref="F113" authorId="2" shapeId="0" xr:uid="{EEDF5181-053F-4B13-81B4-48A09F949F06}">
      <text>
        <r>
          <rPr>
            <sz val="9"/>
            <color indexed="81"/>
            <rFont val="Tahoma"/>
            <family val="2"/>
          </rPr>
          <t xml:space="preserve">2023-2024 - London U16AA
2022-2023 - Mitchell U14A
2021-2022 - Mitchell U16
2020-2021 - Covid Gap in Play
2019-2020 </t>
        </r>
      </text>
    </comment>
    <comment ref="T113" authorId="0" shapeId="0" xr:uid="{E60C463A-6444-4835-89E3-B4C37C8E9262}">
      <text>
        <r>
          <rPr>
            <sz val="9"/>
            <color indexed="81"/>
            <rFont val="Tahoma"/>
            <family val="2"/>
          </rPr>
          <t xml:space="preserve">
Away - notified Coach</t>
        </r>
      </text>
    </comment>
    <comment ref="C115" authorId="1" shapeId="0" xr:uid="{00000000-0006-0000-0400-00006E000000}">
      <text>
        <r>
          <rPr>
            <b/>
            <sz val="9"/>
            <color indexed="10"/>
            <rFont val="Tahoma"/>
            <family val="2"/>
          </rPr>
          <t>MATRIX  Info</t>
        </r>
        <r>
          <rPr>
            <b/>
            <sz val="8"/>
            <color indexed="81"/>
            <rFont val="Tahoma"/>
            <family val="2"/>
          </rPr>
          <t xml:space="preserve">
</t>
        </r>
        <r>
          <rPr>
            <sz val="9"/>
            <color indexed="81"/>
            <rFont val="Tahoma"/>
            <family val="2"/>
          </rPr>
          <t xml:space="preserve">OWEN SOUND
HANOVER
WELLINGTON NORTH
ELORA-FERGUS
WOOLWICH
ST. CLEMENTS
GODERICH
GUELPH
WATERLOO
MITCHELL
KITCHENER
EXETER SEAFORTH
ST. MARYS
DORCHESTER
LONDON
TILLSONBURG
FOREST
ST, THOMAS
CHATHAM
</t>
        </r>
        <r>
          <rPr>
            <b/>
            <sz val="8"/>
            <color indexed="81"/>
            <rFont val="Tahoma"/>
            <family val="2"/>
          </rPr>
          <t xml:space="preserve"> </t>
        </r>
      </text>
    </comment>
    <comment ref="C119" authorId="1" shapeId="0" xr:uid="{00000000-0006-0000-0400-00006F000000}">
      <text>
        <r>
          <rPr>
            <b/>
            <sz val="9"/>
            <color indexed="10"/>
            <rFont val="Tahoma"/>
            <family val="2"/>
          </rPr>
          <t>MATRIX  Info</t>
        </r>
        <r>
          <rPr>
            <sz val="9"/>
            <color indexed="81"/>
            <rFont val="Tahoma"/>
            <family val="2"/>
          </rPr>
          <t xml:space="preserve">
ST. CLEMENTS
WATERLOO
WOOLWICH
KITCHENER
ELORA-FERGUS
GUELPH
WELLINGTON NORTH
MITCHELL
ST. MARYS
EXETER SEAFORTH
DORCHESTER
TILLSONBURG
HANOVER
LONDON
GODERICH
ST, THOMAS
OWEN SOUND
FOREST
CHATHAM
 </t>
        </r>
      </text>
    </comment>
    <comment ref="C124" authorId="1" shapeId="0" xr:uid="{27EFFA77-D102-49DC-ACAF-C968C37E4658}">
      <text>
        <r>
          <rPr>
            <b/>
            <sz val="8"/>
            <color indexed="10"/>
            <rFont val="Tahoma"/>
            <family val="2"/>
          </rPr>
          <t>MATRIX  Info</t>
        </r>
        <r>
          <rPr>
            <b/>
            <sz val="8"/>
            <color indexed="81"/>
            <rFont val="Tahoma"/>
            <family val="2"/>
          </rPr>
          <t xml:space="preserve">
</t>
        </r>
        <r>
          <rPr>
            <sz val="8"/>
            <color indexed="81"/>
            <rFont val="Tahoma"/>
            <family val="2"/>
          </rPr>
          <t xml:space="preserve">
ST. MARYS
MITCHELL
DORCHESTER
LONDON
EXETER SEAFORTH
ST. CLEMENTS
KITCHENER
WATERLOO
TILLSONBURG
ST, THOMAS
WOOLWICH
GODERICH
FOREST
GUELPH
WELLINGTON NORTH
ELORA-FERGUS
HANOVER
CHATHAM
OWEN SOUND</t>
        </r>
        <r>
          <rPr>
            <sz val="9"/>
            <color indexed="81"/>
            <rFont val="Tahoma"/>
            <family val="2"/>
          </rPr>
          <t xml:space="preserve">
 </t>
        </r>
      </text>
    </comment>
    <comment ref="F124" authorId="2" shapeId="0" xr:uid="{AD911838-67B9-4CFF-B223-FD4594576B00}">
      <text>
        <r>
          <rPr>
            <sz val="9"/>
            <color indexed="81"/>
            <rFont val="Tahoma"/>
            <family val="2"/>
          </rPr>
          <t>2023-2024 - London U14AA
2022-2023 - Mitchell U14A
2021-2022 - Dorchester U12A
2020-2021 - Covid Gap in Play
2019-2020 - St. Marys U10</t>
        </r>
      </text>
    </comment>
    <comment ref="C128" authorId="1" shapeId="0" xr:uid="{00000000-0006-0000-0400-00007C000000}">
      <text>
        <r>
          <rPr>
            <b/>
            <sz val="8"/>
            <color indexed="10"/>
            <rFont val="Tahoma"/>
            <family val="2"/>
          </rPr>
          <t>MATRIX  info</t>
        </r>
        <r>
          <rPr>
            <b/>
            <sz val="8"/>
            <color indexed="81"/>
            <rFont val="Tahoma"/>
            <family val="2"/>
          </rPr>
          <t xml:space="preserve">
</t>
        </r>
        <r>
          <rPr>
            <sz val="8"/>
            <color indexed="81"/>
            <rFont val="Tahoma"/>
            <family val="2"/>
          </rPr>
          <t>ST. THOMAS
LONDON
DORCHESTER
TILLSONBURG
ST. MARYS
FOREST
MITCHELL
EXETER SEAFORTH
CHATHAM
ST. CLEMENTS
KITCHENER
WATERLOO
GODERICH
GUELPH
WOOLWICH
ELORA-FERGUS
WELLINGTON NORTH
HANOVER
OWEN SOUND</t>
        </r>
        <r>
          <rPr>
            <sz val="9"/>
            <color indexed="81"/>
            <rFont val="Tahoma"/>
            <family val="2"/>
          </rPr>
          <t xml:space="preserve">
</t>
        </r>
        <r>
          <rPr>
            <b/>
            <sz val="8"/>
            <color indexed="81"/>
            <rFont val="Tahoma"/>
            <family val="2"/>
          </rPr>
          <t xml:space="preserve"> </t>
        </r>
      </text>
    </comment>
    <comment ref="C131" authorId="1" shapeId="0" xr:uid="{D1741876-3BBB-49BC-ACF1-5C5FFDE8585C}">
      <text>
        <r>
          <rPr>
            <b/>
            <sz val="8"/>
            <color indexed="10"/>
            <rFont val="Tahoma"/>
            <family val="2"/>
          </rPr>
          <t>MATRIX  Info</t>
        </r>
        <r>
          <rPr>
            <sz val="8"/>
            <color indexed="81"/>
            <rFont val="Tahoma"/>
            <family val="2"/>
          </rPr>
          <t xml:space="preserve">
TILLSONBURG
DORCHESTER
ST, THOMAS
LONDON
ST. MARYS
MITCHELL
ST. CLEMENTS
KITCHENER
WATERLOO
GUELPH
EXETER SEAFORTH
WOOLWICH
ELORA-FERGUS
FOREST
GODERICH
WELLINGTON NORTH
CHATHAM
HANOVER
OWEN SOUND</t>
        </r>
        <r>
          <rPr>
            <sz val="9"/>
            <color indexed="81"/>
            <rFont val="Tahoma"/>
            <family val="2"/>
          </rPr>
          <t xml:space="preserve">
 </t>
        </r>
        <r>
          <rPr>
            <b/>
            <sz val="8"/>
            <color indexed="81"/>
            <rFont val="Tahoma"/>
            <family val="2"/>
          </rPr>
          <t xml:space="preserve">
</t>
        </r>
      </text>
    </comment>
    <comment ref="C134" authorId="1" shapeId="0" xr:uid="{2E9D24D6-2D10-4351-A4F6-E5DA548053B2}">
      <text>
        <r>
          <rPr>
            <b/>
            <sz val="8"/>
            <color indexed="10"/>
            <rFont val="Tahoma"/>
            <family val="2"/>
          </rPr>
          <t>MATRIX  Info</t>
        </r>
        <r>
          <rPr>
            <b/>
            <sz val="8"/>
            <color indexed="81"/>
            <rFont val="Tahoma"/>
            <family val="2"/>
          </rPr>
          <t xml:space="preserve">
</t>
        </r>
        <r>
          <rPr>
            <sz val="8"/>
            <color indexed="8"/>
            <rFont val="Tahoma"/>
            <family val="2"/>
          </rPr>
          <t>WATERLOO
KITCHENER
WOOLWICH
ST. CLEMENTS
GUELPH
ELORA-FERGUS
WELLINGTON NORTH
MITCHELL
ST. MARYS
EXETER SEAFORTH
DORCHESTER
TILLSONBURG
HANOVER
LONDON
GODERICH
ST, THOMAS
OWEN SOUND
FOREST
CHATHAM</t>
        </r>
        <r>
          <rPr>
            <sz val="9"/>
            <color indexed="8"/>
            <rFont val="Tahoma"/>
            <family val="2"/>
          </rPr>
          <t xml:space="preserve">
</t>
        </r>
        <r>
          <rPr>
            <sz val="9"/>
            <color indexed="81"/>
            <rFont val="Tahoma"/>
            <family val="2"/>
          </rPr>
          <t xml:space="preserve"> </t>
        </r>
      </text>
    </comment>
    <comment ref="F134" authorId="2" shapeId="0" xr:uid="{90EAA472-2D6E-4DFC-9593-36968AFA2FD3}">
      <text>
        <r>
          <rPr>
            <sz val="9"/>
            <color indexed="81"/>
            <rFont val="Tahoma"/>
            <family val="2"/>
          </rPr>
          <t>2023-2024 - Waterloo U14A
2022-2023 - Waterloo U14A
2021-2022 - Waterloo  U12A
2020-2021 - Covid Gap in Play
2019-2020 - Waterloo U10</t>
        </r>
      </text>
    </comment>
    <comment ref="F135" authorId="2" shapeId="0" xr:uid="{61E81072-CD61-4828-AA32-54A140AEBFF4}">
      <text>
        <r>
          <rPr>
            <sz val="9"/>
            <color indexed="81"/>
            <rFont val="Tahoma"/>
            <family val="2"/>
          </rPr>
          <t>2023-2024 - Waterloo U16A
2022-2023 - Waterloo U14A
2021-2022 - Waterloo U14A
2020-2021 - Covid Gap in Play
2019-2020 - Waterloo U12A
2018-2019 - Elora Fergus U10</t>
        </r>
      </text>
    </comment>
    <comment ref="F136" authorId="2" shapeId="0" xr:uid="{00A2857C-BFA1-4ACB-B8EE-0BAE37CC4BFF}">
      <text>
        <r>
          <rPr>
            <sz val="9"/>
            <color indexed="81"/>
            <rFont val="Tahoma"/>
            <family val="2"/>
          </rPr>
          <t>2023-2024 - Kitchener U14AA
2022-2023 - Waterloo U14A
2021-2022 - Waterloo  U12A
2020-2021 - Covid Gap in Play
2019-2020 - Waterloo U10</t>
        </r>
      </text>
    </comment>
    <comment ref="F137" authorId="2" shapeId="0" xr:uid="{864E0F5B-6F9C-4093-BDCC-3B54D8C48B65}">
      <text>
        <r>
          <rPr>
            <sz val="9"/>
            <color indexed="81"/>
            <rFont val="Tahoma"/>
            <family val="2"/>
          </rPr>
          <t>2023-2024 - Kitchener U14AA
2022-2023 - Waterloo U14A
2021-2022 - Waterloo  U12A
2020-2021 - Covid Gap in Play
2019-2020 - Waterloo U12A</t>
        </r>
      </text>
    </comment>
    <comment ref="F138" authorId="2" shapeId="0" xr:uid="{BD8A65EB-5E7F-4E4E-A933-BECA402B3C62}">
      <text>
        <r>
          <rPr>
            <sz val="9"/>
            <color indexed="81"/>
            <rFont val="Tahoma"/>
            <family val="2"/>
          </rPr>
          <t>2023-2024 - Waterloo U14A
2022-2023 - Waterloo U14A
2021-2022 - Waterloo  U12A
2020-2021 - Covid Gap in Play
2019-2020 - Waterloo U10</t>
        </r>
      </text>
    </comment>
    <comment ref="F139" authorId="2" shapeId="0" xr:uid="{8253C3FE-B232-486E-906D-C281F95A493F}">
      <text>
        <r>
          <rPr>
            <sz val="9"/>
            <color indexed="81"/>
            <rFont val="Tahoma"/>
            <family val="2"/>
          </rPr>
          <t>2023-2024 - Kitchener U14AA
2022-2023 - Waterloo U14A
2021-2022 - Waterloo  U12A
2020-2021 - Covid Gap in Play
2019-2020 - Waterloo U10</t>
        </r>
      </text>
    </comment>
    <comment ref="F140" authorId="2" shapeId="0" xr:uid="{6FD28DD4-56AF-49E3-B4B7-C2AF7552A476}">
      <text>
        <r>
          <rPr>
            <sz val="9"/>
            <color indexed="81"/>
            <rFont val="Tahoma"/>
            <family val="2"/>
          </rPr>
          <t>2023-2024 - Kitchener U14AA
2022-2023 - Kitchener U14AA
2021-2022 - Waterloo  U12A
2020-2021 - Covid Gap in Play
2019-2020 - Waterloo U10</t>
        </r>
      </text>
    </comment>
    <comment ref="F141" authorId="2" shapeId="0" xr:uid="{73D0CAAF-4CE5-4CDD-AB06-60A941E9BE2A}">
      <text>
        <r>
          <rPr>
            <sz val="9"/>
            <color indexed="81"/>
            <rFont val="Tahoma"/>
            <family val="2"/>
          </rPr>
          <t>2023-2024 - Waterloo U16A
2022-2023 - Waterloo U14
2021-2022 - Waterloo U14A
2020-2021 - This is her first year of Ringette</t>
        </r>
      </text>
    </comment>
    <comment ref="F142" authorId="2" shapeId="0" xr:uid="{381920D7-7703-48F5-A586-E426865F39A4}">
      <text>
        <r>
          <rPr>
            <sz val="9"/>
            <color indexed="81"/>
            <rFont val="Tahoma"/>
            <family val="2"/>
          </rPr>
          <t>2023-2024 - Kitchener U14AA
2022-2023 - Waterloo U14A
2021-2022 - Waterloo  U12A
2020-2021 - Covid Gap in Play
2019-2020 - Waterloo U10</t>
        </r>
      </text>
    </comment>
    <comment ref="F143" authorId="2" shapeId="0" xr:uid="{25183BBA-07E7-4852-A806-CFBC10CB117B}">
      <text>
        <r>
          <rPr>
            <sz val="9"/>
            <color indexed="81"/>
            <rFont val="Tahoma"/>
            <family val="2"/>
          </rPr>
          <t>2023-2024 - Kitchener U14AA
2022-2023 - Kitchener U14AA
2021-2022 - Waterloo  U12A
2020-2021 - Covid Gap in Play
2019-2020 - Waterloo U10</t>
        </r>
      </text>
    </comment>
    <comment ref="T143" authorId="0" shapeId="0" xr:uid="{1AB5214C-B47C-4035-9126-89AD033577A3}">
      <text>
        <r>
          <rPr>
            <sz val="9"/>
            <color indexed="81"/>
            <rFont val="Tahoma"/>
            <family val="2"/>
          </rPr>
          <t xml:space="preserve">
Away - notified Coach</t>
        </r>
      </text>
    </comment>
    <comment ref="U143" authorId="0" shapeId="0" xr:uid="{A255C2DA-CAA7-486A-AAA2-585190EC88E7}">
      <text>
        <r>
          <rPr>
            <sz val="9"/>
            <color indexed="81"/>
            <rFont val="Tahoma"/>
            <family val="2"/>
          </rPr>
          <t xml:space="preserve">
Away</t>
        </r>
      </text>
    </comment>
    <comment ref="F144" authorId="2" shapeId="0" xr:uid="{845683E3-A25C-4B49-ADDF-2BF1490979FD}">
      <text>
        <r>
          <rPr>
            <sz val="9"/>
            <color indexed="81"/>
            <rFont val="Tahoma"/>
            <family val="2"/>
          </rPr>
          <t xml:space="preserve">2023-2024 - Waterloo U14A
2022-2023 - Waterloo U14
2021-2022 - Waterloo  U12
2020-2021 - Covid Gap in Play
</t>
        </r>
      </text>
    </comment>
    <comment ref="K144" authorId="0" shapeId="0" xr:uid="{943CBB63-15C1-4525-9E4C-40F38DE6F67D}">
      <text>
        <r>
          <rPr>
            <sz val="9"/>
            <color indexed="81"/>
            <rFont val="Tahoma"/>
            <family val="2"/>
          </rPr>
          <t>Holly intends to tryout for 16AA if both Waterloo and Kitchener intend to have a U16AA team. If only one centre has a team, then she will try for U16A.</t>
        </r>
      </text>
    </comment>
    <comment ref="F145" authorId="2" shapeId="0" xr:uid="{977851C6-2F50-4CD5-B9CA-A98F13175928}">
      <text>
        <r>
          <rPr>
            <sz val="9"/>
            <color indexed="81"/>
            <rFont val="Tahoma"/>
            <family val="2"/>
          </rPr>
          <t>2023-2024 - Kitchener U14AA
2022-2023 - Kitchener U14AA
2021-2022 - Waterloo  U12A
2020-2021 - Covid Gap in Play
2019-2020 - Waterloo U12A</t>
        </r>
      </text>
    </comment>
    <comment ref="C149" authorId="3" shapeId="0" xr:uid="{00000000-0006-0000-0400-00009B000000}">
      <text>
        <r>
          <rPr>
            <b/>
            <sz val="9"/>
            <color indexed="10"/>
            <rFont val="Tahoma"/>
            <family val="2"/>
          </rPr>
          <t>Matrix Info</t>
        </r>
        <r>
          <rPr>
            <b/>
            <sz val="9"/>
            <color indexed="81"/>
            <rFont val="Tahoma"/>
            <family val="2"/>
          </rPr>
          <t xml:space="preserve">
</t>
        </r>
        <r>
          <rPr>
            <sz val="9"/>
            <color indexed="81"/>
            <rFont val="Tahoma"/>
            <family val="2"/>
          </rPr>
          <t xml:space="preserve">
WOOLWICH
WATERLOO
ELORA-FERGUS
KITCHENER
ST. CLEMENTS
GUELPH
WELLINGTON NORTH
MITCHELL
ST. MARYS
HANOVER
EXETER SEAFORTH
TILLSONBURG
DORCHESTER
GODERICH
LONDON
OWEN SOUND
ST, THOMAS
FOREST
CHATHAM
</t>
        </r>
      </text>
    </comment>
    <comment ref="K154" authorId="0" shapeId="0" xr:uid="{7DD78F4E-D770-4384-B47A-694C075363DD}">
      <text>
        <r>
          <rPr>
            <sz val="9"/>
            <color indexed="81"/>
            <rFont val="Tahoma"/>
            <family val="2"/>
          </rPr>
          <t>We play for the Cambridge association - Also put an Intent in for U16A</t>
        </r>
      </text>
    </comment>
    <comment ref="F155" authorId="2" shapeId="0" xr:uid="{EE05DE6D-8714-4963-8566-AE89EABB3291}">
      <text>
        <r>
          <rPr>
            <sz val="9"/>
            <color indexed="81"/>
            <rFont val="Tahoma"/>
            <family val="2"/>
          </rPr>
          <t xml:space="preserve">2023-2024 - Out of Region U16AA
2022-2023 - Kitchener U14AA
2021-2022 - Paris U4A
2020-2021 - Covid Gap in Play
2019-2020 - </t>
        </r>
      </text>
    </comment>
    <comment ref="K155" authorId="0" shapeId="0" xr:uid="{4D23252E-0104-4893-95A1-729F4ED8107F}">
      <text>
        <r>
          <rPr>
            <sz val="9"/>
            <color indexed="81"/>
            <rFont val="Tahoma"/>
            <family val="2"/>
          </rPr>
          <t xml:space="preserve">Will also tryout for U19AA
</t>
        </r>
        <r>
          <rPr>
            <b/>
            <sz val="9"/>
            <color indexed="81"/>
            <rFont val="Tahoma"/>
            <family val="2"/>
          </rPr>
          <t xml:space="preserve">April 21, 2024
</t>
        </r>
        <r>
          <rPr>
            <sz val="9"/>
            <color indexed="81"/>
            <rFont val="Tahoma"/>
            <family val="2"/>
          </rPr>
          <t>Attended the Kitchener U19AA tryout</t>
        </r>
      </text>
    </comment>
    <comment ref="F156" authorId="0" shapeId="0" xr:uid="{B24951C5-FADB-4964-B56F-BEB9DE88085D}">
      <text>
        <r>
          <rPr>
            <sz val="9"/>
            <color indexed="81"/>
            <rFont val="Tahoma"/>
            <family val="2"/>
          </rPr>
          <t>2023-2024 - Out of Region U14A</t>
        </r>
      </text>
    </comment>
    <comment ref="F157" authorId="0" shapeId="0" xr:uid="{5141096B-4947-49F8-9856-3217B82CF06C}">
      <text>
        <r>
          <rPr>
            <sz val="9"/>
            <color indexed="81"/>
            <rFont val="Tahoma"/>
            <family val="2"/>
          </rPr>
          <t>2023-2024 - Cambridge U14A
2022-2023 - Cambridge U14A
2021-2022 - 
2020-2021 - Covid Gap in Play</t>
        </r>
      </text>
    </comment>
    <comment ref="K157" authorId="0" shapeId="0" xr:uid="{B3EF0568-0D43-4B68-9FA2-4D1FC26C5E16}">
      <text>
        <r>
          <rPr>
            <sz val="9"/>
            <color indexed="81"/>
            <rFont val="Tahoma"/>
            <family val="2"/>
          </rPr>
          <t>Not sure if home association (Cambridge) will be able field a U16A team next year. Open to other regions U16AA/A if there is an opportunity.</t>
        </r>
      </text>
    </comment>
    <comment ref="F158" authorId="0" shapeId="0" xr:uid="{64D4D14C-E6D8-4B9C-BD5D-2551B64A471D}">
      <text>
        <r>
          <rPr>
            <sz val="9"/>
            <color indexed="81"/>
            <rFont val="Tahoma"/>
            <family val="2"/>
          </rPr>
          <t>2023-2024 - Cambridge U16A
2022-2023 - Cambridge U14A
2021-2022
2020-2021 - Covid Gap in Play</t>
        </r>
      </text>
    </comment>
    <comment ref="F159" authorId="2" shapeId="0" xr:uid="{5A90EF47-6470-4DD6-A1A5-851230AFFEF3}">
      <text>
        <r>
          <rPr>
            <sz val="9"/>
            <color indexed="81"/>
            <rFont val="Tahoma"/>
            <family val="2"/>
          </rPr>
          <t xml:space="preserve">2022-2023 - Paris U16A
2021-2022 - Paris U14A
2020-2021 - Covid Gap in Play
2019-2020 - </t>
        </r>
      </text>
    </comment>
    <comment ref="F160" authorId="2" shapeId="0" xr:uid="{410F6C01-2021-4EFD-B5C5-D92B68BCC39C}">
      <text>
        <r>
          <rPr>
            <sz val="9"/>
            <color indexed="81"/>
            <rFont val="Tahoma"/>
            <family val="2"/>
          </rPr>
          <t xml:space="preserve">2023-2024 - Mississauga U16AA
2022-2023 - 
2021-2022 - 
2020-2021 - Covid Gap in Play
2019-2020 - </t>
        </r>
      </text>
    </comment>
    <comment ref="K160" authorId="0" shapeId="0" xr:uid="{33211288-B34A-4162-882B-EEC9FF90285C}">
      <text>
        <r>
          <rPr>
            <b/>
            <sz val="9"/>
            <color indexed="81"/>
            <rFont val="Tahoma"/>
            <family val="2"/>
          </rPr>
          <t xml:space="preserve">April 17, 2024
</t>
        </r>
        <r>
          <rPr>
            <sz val="9"/>
            <color indexed="81"/>
            <rFont val="Tahoma"/>
            <family val="2"/>
          </rPr>
          <t xml:space="preserve">Attended the Kitchener U16AA tryout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Peter</author>
    <author>peter</author>
    <author>Peter W</author>
    <author>Peter Westelaken</author>
  </authors>
  <commentList>
    <comment ref="Y1" authorId="0" shapeId="0" xr:uid="{E1D84DA0-2EC4-435F-8E5C-83669895560A}">
      <text>
        <r>
          <rPr>
            <b/>
            <sz val="9"/>
            <color indexed="81"/>
            <rFont val="Tahoma"/>
            <family val="2"/>
          </rPr>
          <t>May 3, 2024</t>
        </r>
        <r>
          <rPr>
            <sz val="9"/>
            <color indexed="81"/>
            <rFont val="Tahoma"/>
            <family val="2"/>
          </rPr>
          <t xml:space="preserve">
Hi Shae, 
After the scrimmage in Richmond Hill last night, the evaluation committee and coaches decided that the team at 19AA would not be competitive enough to move ahead. Our Waterloo players are deciding to attend universities in Kingston and other cities and contributed to the decision to not move ahead. 
Thank you for your patience as we worked with our athletes. We will move ahead with tryouts for U19A starting May 25th. 
Let me know if you need anything further from Waterloo. 
Carolyn
</t>
        </r>
      </text>
    </comment>
    <comment ref="M9" authorId="0" shapeId="0" xr:uid="{D73ECAD3-3679-496C-B023-4E16BD995C8B}">
      <text>
        <r>
          <rPr>
            <b/>
            <sz val="9"/>
            <color indexed="81"/>
            <rFont val="Tahoma"/>
            <family val="2"/>
          </rPr>
          <t>12:15 - 2:15 pm</t>
        </r>
        <r>
          <rPr>
            <sz val="9"/>
            <color indexed="81"/>
            <rFont val="Tahoma"/>
            <family val="2"/>
          </rPr>
          <t xml:space="preserve">
Surname A-H first hour
Surname I-Z second hour
Activa Arena - Tom Graham Pad
</t>
        </r>
      </text>
    </comment>
    <comment ref="N9" authorId="0" shapeId="0" xr:uid="{8ECFFDDA-BCC3-42EE-A5EB-05948D8D537B}">
      <text>
        <r>
          <rPr>
            <b/>
            <sz val="9"/>
            <color indexed="81"/>
            <rFont val="Tahoma"/>
            <family val="2"/>
          </rPr>
          <t>11:30 am - 12:30 pm</t>
        </r>
        <r>
          <rPr>
            <sz val="9"/>
            <color indexed="81"/>
            <rFont val="Tahoma"/>
            <family val="2"/>
          </rPr>
          <t xml:space="preserve">
Exhibition Park Arena
Guelph</t>
        </r>
      </text>
    </comment>
    <comment ref="O9" authorId="0" shapeId="0" xr:uid="{69206B7E-E13B-4FA5-91A6-A4E06273A4BA}">
      <text>
        <r>
          <rPr>
            <b/>
            <sz val="9"/>
            <color indexed="81"/>
            <rFont val="Tahoma"/>
            <family val="2"/>
          </rPr>
          <t>12:00 pm</t>
        </r>
        <r>
          <rPr>
            <sz val="9"/>
            <color indexed="81"/>
            <rFont val="Tahoma"/>
            <family val="2"/>
          </rPr>
          <t xml:space="preserve">
Sportsworld Area - Spectator pad</t>
        </r>
      </text>
    </comment>
    <comment ref="P9" authorId="0" shapeId="0" xr:uid="{3D2175BE-0E11-4488-B3BE-B0BEF229DDAD}">
      <text>
        <r>
          <rPr>
            <b/>
            <sz val="9"/>
            <color indexed="81"/>
            <rFont val="Tahoma"/>
            <family val="2"/>
          </rPr>
          <t>2:00 pm</t>
        </r>
        <r>
          <rPr>
            <sz val="9"/>
            <color indexed="81"/>
            <rFont val="Tahoma"/>
            <family val="2"/>
          </rPr>
          <t xml:space="preserve">
Sportsworld Arena - Spectator Pad</t>
        </r>
      </text>
    </comment>
    <comment ref="Q9" authorId="0" shapeId="0" xr:uid="{5686743C-D82B-4C35-812E-9084420FFE0F}">
      <text>
        <r>
          <rPr>
            <sz val="9"/>
            <color indexed="81"/>
            <rFont val="Tahoma"/>
            <family val="2"/>
          </rPr>
          <t xml:space="preserve">
Exhibition game vs London</t>
        </r>
      </text>
    </comment>
    <comment ref="S9" authorId="0" shapeId="0" xr:uid="{C76B19A1-EACC-40F7-815F-142879E4299C}">
      <text>
        <r>
          <rPr>
            <b/>
            <sz val="9"/>
            <color indexed="81"/>
            <rFont val="Tahoma"/>
            <family val="2"/>
          </rPr>
          <t>7:00 pm</t>
        </r>
        <r>
          <rPr>
            <sz val="9"/>
            <color indexed="81"/>
            <rFont val="Tahoma"/>
            <family val="2"/>
          </rPr>
          <t xml:space="preserve">
Carling Arena - A pad</t>
        </r>
      </text>
    </comment>
    <comment ref="T9" authorId="0" shapeId="0" xr:uid="{1EC6938B-63FE-4B9A-8610-105565CACD3B}">
      <text>
        <r>
          <rPr>
            <b/>
            <sz val="9"/>
            <color indexed="81"/>
            <rFont val="Tahoma"/>
            <family val="2"/>
          </rPr>
          <t>8:00 pm</t>
        </r>
        <r>
          <rPr>
            <sz val="9"/>
            <color indexed="81"/>
            <rFont val="Tahoma"/>
            <family val="2"/>
          </rPr>
          <t xml:space="preserve">
Carling Arena - A pad</t>
        </r>
      </text>
    </comment>
    <comment ref="U9" authorId="0" shapeId="0" xr:uid="{BDF6824A-D835-445E-9F0F-668202D35EEE}">
      <text>
        <r>
          <rPr>
            <b/>
            <sz val="9"/>
            <color indexed="81"/>
            <rFont val="Tahoma"/>
            <family val="2"/>
          </rPr>
          <t>9:00 pm</t>
        </r>
        <r>
          <rPr>
            <sz val="9"/>
            <color indexed="81"/>
            <rFont val="Tahoma"/>
            <family val="2"/>
          </rPr>
          <t xml:space="preserve">
Carling Arena - A pad</t>
        </r>
      </text>
    </comment>
    <comment ref="V9" authorId="0" shapeId="0" xr:uid="{C3AA0487-AC24-4695-A803-A1E6ECF59F61}">
      <text>
        <r>
          <rPr>
            <b/>
            <sz val="9"/>
            <color indexed="81"/>
            <rFont val="Tahoma"/>
            <family val="2"/>
          </rPr>
          <t>2:30 pm</t>
        </r>
        <r>
          <rPr>
            <sz val="9"/>
            <color indexed="81"/>
            <rFont val="Tahoma"/>
            <family val="2"/>
          </rPr>
          <t xml:space="preserve">
Carling Arena - B pad</t>
        </r>
      </text>
    </comment>
    <comment ref="W9" authorId="0" shapeId="0" xr:uid="{CF7AF374-2CAF-4C10-8886-311FF535AD25}">
      <text>
        <r>
          <rPr>
            <b/>
            <sz val="9"/>
            <color indexed="81"/>
            <rFont val="Tahoma"/>
            <family val="2"/>
          </rPr>
          <t>8:00 pm</t>
        </r>
        <r>
          <rPr>
            <sz val="9"/>
            <color indexed="81"/>
            <rFont val="Tahoma"/>
            <family val="2"/>
          </rPr>
          <t xml:space="preserve">
Carling Arena - A pad</t>
        </r>
      </text>
    </comment>
    <comment ref="Y9" authorId="0" shapeId="0" xr:uid="{EF96E640-02CA-44C4-A184-EB2E7B42C2E1}">
      <text>
        <r>
          <rPr>
            <b/>
            <sz val="9"/>
            <color indexed="81"/>
            <rFont val="Tahoma"/>
            <family val="2"/>
          </rPr>
          <t>6:30 - 8:30 pm</t>
        </r>
        <r>
          <rPr>
            <sz val="9"/>
            <color indexed="81"/>
            <rFont val="Tahoma"/>
            <family val="2"/>
          </rPr>
          <t xml:space="preserve">
Albert McCormick Arena
Waterloo</t>
        </r>
      </text>
    </comment>
    <comment ref="Z9" authorId="0" shapeId="0" xr:uid="{D81CD501-BB3B-44E2-9C5D-A27CBC3AA70C}">
      <text>
        <r>
          <rPr>
            <b/>
            <sz val="9"/>
            <color indexed="81"/>
            <rFont val="Tahoma"/>
            <family val="2"/>
          </rPr>
          <t>2:15 - 3:15 pm</t>
        </r>
        <r>
          <rPr>
            <sz val="9"/>
            <color indexed="81"/>
            <rFont val="Tahoma"/>
            <family val="2"/>
          </rPr>
          <t xml:space="preserve">
Cambridge Sports Park
Cambridge</t>
        </r>
      </text>
    </comment>
    <comment ref="AA9" authorId="0" shapeId="0" xr:uid="{ED1AA722-6FDE-4965-B079-D208D53FF982}">
      <text>
        <r>
          <rPr>
            <b/>
            <sz val="9"/>
            <color indexed="81"/>
            <rFont val="Tahoma"/>
            <family val="2"/>
          </rPr>
          <t>8:30 - 10:30 am</t>
        </r>
        <r>
          <rPr>
            <sz val="9"/>
            <color indexed="81"/>
            <rFont val="Tahoma"/>
            <family val="2"/>
          </rPr>
          <t xml:space="preserve">
Albert McCormick Arena
Waterloo</t>
        </r>
      </text>
    </comment>
    <comment ref="AB9" authorId="0" shapeId="0" xr:uid="{877FA7F4-1FE4-4FAE-915E-94029C854624}">
      <text>
        <r>
          <rPr>
            <b/>
            <sz val="9"/>
            <color indexed="81"/>
            <rFont val="Tahoma"/>
            <family val="2"/>
          </rPr>
          <t>May 2, 2024</t>
        </r>
        <r>
          <rPr>
            <sz val="9"/>
            <color indexed="81"/>
            <rFont val="Tahoma"/>
            <family val="2"/>
          </rPr>
          <t xml:space="preserve">
Scrimmage with Richmond Hill</t>
        </r>
      </text>
    </comment>
    <comment ref="E11" authorId="1" shapeId="0" xr:uid="{00000000-0006-0000-0500-00000F000000}">
      <text>
        <r>
          <rPr>
            <b/>
            <sz val="10"/>
            <color indexed="81"/>
            <rFont val="Calibri"/>
            <family val="2"/>
          </rPr>
          <t>Is the Player a Goalie</t>
        </r>
      </text>
    </comment>
    <comment ref="F11" authorId="1" shapeId="0" xr:uid="{00000000-0006-0000-0500-000010000000}">
      <text>
        <r>
          <rPr>
            <b/>
            <sz val="10"/>
            <color indexed="81"/>
            <rFont val="Calibri"/>
            <family val="2"/>
          </rPr>
          <t>Level played last season</t>
        </r>
      </text>
    </comment>
    <comment ref="G11" authorId="1" shapeId="0" xr:uid="{00000000-0006-0000-0500-000011000000}">
      <text>
        <r>
          <rPr>
            <b/>
            <sz val="10"/>
            <color indexed="81"/>
            <rFont val="Calibri"/>
            <family val="2"/>
          </rPr>
          <t>Current Association</t>
        </r>
      </text>
    </comment>
    <comment ref="H11" authorId="1" shapeId="0" xr:uid="{00000000-0006-0000-0500-000012000000}">
      <text>
        <r>
          <rPr>
            <b/>
            <sz val="10"/>
            <color indexed="81"/>
            <rFont val="Calibri"/>
            <family val="2"/>
          </rPr>
          <t>Intent to play next season</t>
        </r>
      </text>
    </comment>
    <comment ref="I11" authorId="1" shapeId="0" xr:uid="{00000000-0006-0000-0500-000013000000}">
      <text>
        <r>
          <rPr>
            <b/>
            <sz val="10"/>
            <color indexed="81"/>
            <rFont val="Calibri"/>
            <family val="2"/>
          </rPr>
          <t>Willing to Travel outside of home association</t>
        </r>
      </text>
    </comment>
    <comment ref="K11" authorId="1" shapeId="0" xr:uid="{691A1BC6-4B51-48D8-A056-9356C81295F3}">
      <text>
        <r>
          <rPr>
            <b/>
            <sz val="8"/>
            <color indexed="81"/>
            <rFont val="Tahoma"/>
            <family val="2"/>
          </rPr>
          <t>Has added this comment on the Player Intent Form</t>
        </r>
      </text>
    </comment>
    <comment ref="C15" authorId="1" shapeId="0" xr:uid="{7655974F-F545-4B4E-8CC1-2373F130816E}">
      <text>
        <r>
          <rPr>
            <b/>
            <sz val="9"/>
            <color indexed="10"/>
            <rFont val="Tahoma"/>
            <family val="2"/>
          </rPr>
          <t>MATRIX  Info</t>
        </r>
        <r>
          <rPr>
            <sz val="9"/>
            <color indexed="81"/>
            <rFont val="Tahoma"/>
            <family val="2"/>
          </rPr>
          <t xml:space="preserve">
</t>
        </r>
        <r>
          <rPr>
            <sz val="8"/>
            <color indexed="81"/>
            <rFont val="Tahoma"/>
            <family val="2"/>
          </rPr>
          <t xml:space="preserve">
CHATHAM
FOREST
LONDON
ST, THOMAS
DORCHESTER
ST. MARYS
TILLSONBURG
MITCHELL
EXETER SEAFORTH
GODERICH
ST. CLEMENTS
KITCHENER
WATERLOO
GUELPH
WOOLWICH
ELORA-FERGUS
WELLINGTON NORTH
HANOVER
OWEN SOUND</t>
        </r>
      </text>
    </comment>
    <comment ref="F15" authorId="2" shapeId="0" xr:uid="{E0178E62-E3E0-4A90-B03E-B894B70D6BB9}">
      <text>
        <r>
          <rPr>
            <sz val="9"/>
            <color indexed="81"/>
            <rFont val="Tahoma"/>
            <family val="2"/>
          </rPr>
          <t xml:space="preserve">2023-2024 - Chatham U19
2022-2023 - Chatham U16
2021-2022 - Chatham U16
2020-2021 - Covid Gap in Play
2019-2020 - </t>
        </r>
      </text>
    </comment>
    <comment ref="F16" authorId="2" shapeId="0" xr:uid="{B491D582-0DC3-4161-ABA2-3FD45FFDC2A2}">
      <text>
        <r>
          <rPr>
            <sz val="9"/>
            <color indexed="81"/>
            <rFont val="Tahoma"/>
            <family val="2"/>
          </rPr>
          <t>2023-2024 - London U19AA
2022-2023 - London U19A
2021-2022 - Markham U16AA
2020-2021 - Covid Gap in Play</t>
        </r>
      </text>
    </comment>
    <comment ref="K16" authorId="0" shapeId="0" xr:uid="{4AB24BB1-AAB7-4254-B656-F9F444D1A42E}">
      <text>
        <r>
          <rPr>
            <sz val="9"/>
            <color indexed="81"/>
            <rFont val="Tahoma"/>
            <family val="2"/>
          </rPr>
          <t>My post secondary school choice is not confirmed so I may be moving to a different association by September.</t>
        </r>
      </text>
    </comment>
    <comment ref="U16" authorId="0" shapeId="0" xr:uid="{D89DD03C-477A-4D36-B685-947426B5C5C8}">
      <text>
        <r>
          <rPr>
            <b/>
            <sz val="9"/>
            <color indexed="81"/>
            <rFont val="Tahoma"/>
            <family val="2"/>
          </rPr>
          <t xml:space="preserve">May 2, 2024
</t>
        </r>
        <r>
          <rPr>
            <sz val="9"/>
            <color indexed="81"/>
            <rFont val="Tahoma"/>
            <family val="2"/>
          </rPr>
          <t>Was a no show</t>
        </r>
        <r>
          <rPr>
            <b/>
            <sz val="9"/>
            <color indexed="81"/>
            <rFont val="Tahoma"/>
            <family val="2"/>
          </rPr>
          <t xml:space="preserve">
</t>
        </r>
        <r>
          <rPr>
            <sz val="9"/>
            <color indexed="81"/>
            <rFont val="Tahoma"/>
            <family val="2"/>
          </rPr>
          <t xml:space="preserve">
</t>
        </r>
      </text>
    </comment>
    <comment ref="F17" authorId="3" shapeId="0" xr:uid="{D3FBE34C-363D-4C29-A0EF-AA2288ABAA12}">
      <text>
        <r>
          <rPr>
            <sz val="9"/>
            <color indexed="81"/>
            <rFont val="Tahoma"/>
            <family val="2"/>
          </rPr>
          <t>2023-2024 - London U16AA
2022-2023 - London U16AA
2021-2022 - Forest U14A
2020-2021 - Covid Gap in Play
2019-2020 - Forest U12A
2018-2019 - Chatham U12A
2017-2018 - Chatham U10</t>
        </r>
      </text>
    </comment>
    <comment ref="C19" authorId="1" shapeId="0" xr:uid="{6223C887-FD54-42D2-85B0-369610ECD529}">
      <text>
        <r>
          <rPr>
            <b/>
            <sz val="8"/>
            <color indexed="10"/>
            <rFont val="Tahoma"/>
            <family val="2"/>
          </rPr>
          <t xml:space="preserve">MATRIX  Info       </t>
        </r>
        <r>
          <rPr>
            <sz val="8"/>
            <color indexed="81"/>
            <rFont val="Tahoma"/>
            <family val="2"/>
          </rPr>
          <t xml:space="preserve">
</t>
        </r>
        <r>
          <rPr>
            <sz val="8"/>
            <color indexed="8"/>
            <rFont val="Tahoma"/>
            <family val="2"/>
          </rPr>
          <t xml:space="preserve">DORCHESTER
LONDON
ST, THOMAS
ST. MARYS
TILLSONBURG
MITCHELL
FOREST
EXETER SEAFORTH
KITCHENER
ST. CLEMENTS
WATERLOO
GUELPH
WOOLWICH
GODERICH
ELORA-FERGUS
CHATHAM
WELLINGTON NORTH
HANOVER
OWEN SOUND
</t>
        </r>
      </text>
    </comment>
    <comment ref="F19" authorId="2" shapeId="0" xr:uid="{72559497-9CE3-4A7C-AC0C-0A34AC9D953F}">
      <text>
        <r>
          <rPr>
            <sz val="9"/>
            <color indexed="81"/>
            <rFont val="Tahoma"/>
            <family val="2"/>
          </rPr>
          <t>2023-2024 - Dorchester U19A
2022-2023 - Dorchester U16AA
2021-2022 - Dorchester U16AA
2020-2021 - Covid Gap in Play
2019-2020 - Dorchester U14AA</t>
        </r>
      </text>
    </comment>
    <comment ref="F20" authorId="2" shapeId="0" xr:uid="{82FE577F-1853-4FC6-8CC0-4E9F2001008B}">
      <text>
        <r>
          <rPr>
            <sz val="9"/>
            <color indexed="81"/>
            <rFont val="Tahoma"/>
            <family val="2"/>
          </rPr>
          <t>2023-2024 - London U19AA
2022-2023 - Dorchester U16AA
2021-2022 - London U16A
2020-2021 - Covid Gap in Play
2019-2020 - Dorchester U14AA</t>
        </r>
      </text>
    </comment>
    <comment ref="F21" authorId="2" shapeId="0" xr:uid="{4E293AC3-DEE5-46F0-80B2-34CC20C58C1A}">
      <text>
        <r>
          <rPr>
            <sz val="9"/>
            <color indexed="81"/>
            <rFont val="Tahoma"/>
            <family val="2"/>
          </rPr>
          <t>2023-2024 - Dorchester U19A
2022-2023 - Dorchester U16AA
2021-2022 - Dorchester U16AA
2020-2021 - Covid Gap in Play
2019-2020 - Dorchester U14AA</t>
        </r>
      </text>
    </comment>
    <comment ref="K21" authorId="0" shapeId="0" xr:uid="{E646B22B-713A-4077-8E48-9772AF771103}">
      <text>
        <r>
          <rPr>
            <b/>
            <sz val="9"/>
            <color indexed="81"/>
            <rFont val="Tahoma"/>
            <family val="2"/>
          </rPr>
          <t xml:space="preserve">April 15, 2024
</t>
        </r>
        <r>
          <rPr>
            <sz val="9"/>
            <color indexed="81"/>
            <rFont val="Tahoma"/>
            <family val="2"/>
          </rPr>
          <t xml:space="preserve">Hi Peter, can you change Morgan Czupryna intent from 19A to 19AA please. </t>
        </r>
        <r>
          <rPr>
            <sz val="9"/>
            <color indexed="81"/>
            <rFont val="Tahoma"/>
            <family val="2"/>
          </rPr>
          <t xml:space="preserve">
</t>
        </r>
      </text>
    </comment>
    <comment ref="U21" authorId="0" shapeId="0" xr:uid="{3E4B9994-DDBD-4333-AEC6-64E8CC8D6E89}">
      <text>
        <r>
          <rPr>
            <b/>
            <sz val="9"/>
            <color indexed="81"/>
            <rFont val="Tahoma"/>
            <family val="2"/>
          </rPr>
          <t xml:space="preserve">May 2, 2024
</t>
        </r>
        <r>
          <rPr>
            <sz val="9"/>
            <color indexed="81"/>
            <rFont val="Tahoma"/>
            <family val="2"/>
          </rPr>
          <t>Was a no show</t>
        </r>
        <r>
          <rPr>
            <b/>
            <sz val="9"/>
            <color indexed="81"/>
            <rFont val="Tahoma"/>
            <family val="2"/>
          </rPr>
          <t xml:space="preserve">
</t>
        </r>
        <r>
          <rPr>
            <sz val="9"/>
            <color indexed="81"/>
            <rFont val="Tahoma"/>
            <family val="2"/>
          </rPr>
          <t xml:space="preserve">
</t>
        </r>
      </text>
    </comment>
    <comment ref="F22" authorId="3" shapeId="0" xr:uid="{743AE67F-4B96-4441-AD83-47605C934E64}">
      <text>
        <r>
          <rPr>
            <sz val="9"/>
            <color indexed="81"/>
            <rFont val="Tahoma"/>
            <family val="2"/>
          </rPr>
          <t>2023-2024 - Dorchester U16A
2022-2023 - Dorchester U16AA
2021-2022 - Dorchester U14A
2020-2021 - Covid Gap in Play
2019-2020 - Dorchester U12A
2018-2019 - Dorchester U12A
2017-2018 - Tillsonburg U10</t>
        </r>
      </text>
    </comment>
    <comment ref="F23" authorId="2" shapeId="0" xr:uid="{365F3CD0-B7D0-417F-B86A-EA6CCEDA6B8F}">
      <text>
        <r>
          <rPr>
            <sz val="9"/>
            <color indexed="81"/>
            <rFont val="Tahoma"/>
            <family val="2"/>
          </rPr>
          <t>2023-2024 - London U16AA
2022-2023 - Dorchester U16AA
2021-2022 - Dorchester U16AA
2020-2021 - Covid Gap in Play
2019-2020 - Dorchester U12A</t>
        </r>
      </text>
    </comment>
    <comment ref="F24" authorId="3" shapeId="0" xr:uid="{D268EC17-75FD-43DE-9889-024592D4B5A0}">
      <text>
        <r>
          <rPr>
            <sz val="9"/>
            <color indexed="81"/>
            <rFont val="Tahoma"/>
            <family val="2"/>
          </rPr>
          <t>2023-2024 - Dorchester U16A
2022-2023 - Dorchester U16AA
2021-2022 - Dorchester U14A
2020-2021 - Covid Gap in Play
2019-2020 - Dorchester U12A
2018-2019 - Dorchester U12A
2017-2018 - Tillsonburg U10</t>
        </r>
      </text>
    </comment>
    <comment ref="F25" authorId="3" shapeId="0" xr:uid="{C20315C3-2328-4942-8851-B7482E2E1952}">
      <text>
        <r>
          <rPr>
            <sz val="9"/>
            <color indexed="81"/>
            <rFont val="Tahoma"/>
            <family val="2"/>
          </rPr>
          <t>2023-2024 - London U19AA
2022-2023 - Dorchester U19A Smith
2021-2022 - Dorchester U16AA
2020-2021 - Covid Gap in Play
2019-2020 - Dorchester U14AA
2018-2019 - Dorchester U14A
2017-2018 - Dorchester U12 A
2016-2017 - Tillsonburg U12</t>
        </r>
      </text>
    </comment>
    <comment ref="C28" authorId="1" shapeId="0" xr:uid="{03D8E187-B20E-42C1-AE76-7AB07B803A90}">
      <text>
        <r>
          <rPr>
            <b/>
            <sz val="8"/>
            <color indexed="10"/>
            <rFont val="Tahoma"/>
            <family val="2"/>
          </rPr>
          <t>MATRIX  Info</t>
        </r>
        <r>
          <rPr>
            <sz val="8"/>
            <color indexed="81"/>
            <rFont val="Tahoma"/>
            <family val="2"/>
          </rPr>
          <t xml:space="preserve">
</t>
        </r>
        <r>
          <rPr>
            <sz val="8"/>
            <color indexed="8"/>
            <rFont val="Tahoma"/>
            <family val="2"/>
          </rPr>
          <t xml:space="preserve">
ELORA-FERGUS
WOOLWICH
GUELPH
WATERLOO
KITCHENER
WELLINGTON NORTH
ST. CLEMENTS
HANOVER
MITCHELL
ST. MARYS
EXETER SEAFORTH
OWEN SOUND
DORCHESTER
TILLSONBURG
GODERICH
LONDON
ST, THOMAS
FOREST
CHATHAM</t>
        </r>
        <r>
          <rPr>
            <sz val="9"/>
            <color indexed="8"/>
            <rFont val="Tahoma"/>
            <family val="2"/>
          </rPr>
          <t xml:space="preserve">
</t>
        </r>
        <r>
          <rPr>
            <sz val="8"/>
            <color indexed="81"/>
            <rFont val="Tahoma"/>
            <family val="2"/>
          </rPr>
          <t xml:space="preserve"> </t>
        </r>
      </text>
    </comment>
    <comment ref="F28" authorId="2" shapeId="0" xr:uid="{CBE627E6-4B0A-4399-AC1B-78466C8A1BB4}">
      <text>
        <r>
          <rPr>
            <sz val="9"/>
            <color indexed="81"/>
            <rFont val="Tahoma"/>
            <family val="2"/>
          </rPr>
          <t>2023-2024 - Waterloo U19AA
2022-2023 - Guelph U19AA
2021-2022 - Guelph U19AA
2020-2021 - Covid Gap in Play
2019-2020 - Elora Fergus  U16A</t>
        </r>
      </text>
    </comment>
    <comment ref="F29" authorId="0" shapeId="0" xr:uid="{BE55274C-5486-4E99-8D8B-7A5C8DBA2C56}">
      <text>
        <r>
          <rPr>
            <sz val="9"/>
            <color indexed="81"/>
            <rFont val="Tahoma"/>
            <family val="2"/>
          </rPr>
          <t>2023-2024 - Guelph U16A
2022-2023 - Elora Fergus U16
2021-1022 - Elora Fergus U16
2020-2021 - Covid Gap In Play</t>
        </r>
      </text>
    </comment>
    <comment ref="K29" authorId="0" shapeId="0" xr:uid="{25068531-3C45-40D5-B55D-D68BC5366A4F}">
      <text>
        <r>
          <rPr>
            <sz val="9"/>
            <color indexed="81"/>
            <rFont val="Tahoma"/>
            <family val="2"/>
          </rPr>
          <t xml:space="preserve">I have resubmitted my intent as I realized when I did it the first time I put 16A. I will be trying out and age appropriate for 19A for the upcoming season
</t>
        </r>
        <r>
          <rPr>
            <b/>
            <sz val="9"/>
            <color indexed="81"/>
            <rFont val="Tahoma"/>
            <family val="2"/>
          </rPr>
          <t xml:space="preserve">April 2, 2024
</t>
        </r>
        <r>
          <rPr>
            <sz val="9"/>
            <color indexed="81"/>
            <rFont val="Tahoma"/>
            <family val="2"/>
          </rPr>
          <t xml:space="preserve">Hi Peter!
Are you able to please move Elesha from 19A to 19AA?
Thanks so much,
June
</t>
        </r>
      </text>
    </comment>
    <comment ref="F30" authorId="0" shapeId="0" xr:uid="{0A7C059F-0940-4B62-B7C6-631776403BC7}">
      <text>
        <r>
          <rPr>
            <sz val="9"/>
            <color indexed="81"/>
            <rFont val="Tahoma"/>
            <family val="2"/>
          </rPr>
          <t>2023-2024 - Elora Fergus U19
2022-2023 - Elora Fergus U16
2021-2022 - 
2020-2021 - Covid Gap in Play</t>
        </r>
      </text>
    </comment>
    <comment ref="K30" authorId="0" shapeId="0" xr:uid="{39E7D212-B8AD-4023-AE91-4DB11827728E}">
      <text>
        <r>
          <rPr>
            <b/>
            <sz val="9"/>
            <color indexed="81"/>
            <rFont val="Tahoma"/>
            <family val="2"/>
          </rPr>
          <t>April 21, 2024</t>
        </r>
        <r>
          <rPr>
            <sz val="9"/>
            <color indexed="81"/>
            <rFont val="Tahoma"/>
            <family val="2"/>
          </rPr>
          <t xml:space="preserve">
Attended Kitchener U19AA tryout
</t>
        </r>
      </text>
    </comment>
    <comment ref="F31" authorId="0" shapeId="0" xr:uid="{9BF6138F-3CE7-43B7-A944-CAF61290D3A3}">
      <text>
        <r>
          <rPr>
            <sz val="9"/>
            <color indexed="81"/>
            <rFont val="Tahoma"/>
            <family val="2"/>
          </rPr>
          <t>2023-2024 - Elora Fergus U16
2022-2023 - Elora Fergus U16
2021-2022 - 
2020-2021 - Covid Gap in Play</t>
        </r>
      </text>
    </comment>
    <comment ref="K31" authorId="0" shapeId="0" xr:uid="{96E21C55-A916-43FA-9595-35EB1D24DA7A}">
      <text>
        <r>
          <rPr>
            <b/>
            <sz val="9"/>
            <color indexed="81"/>
            <rFont val="Tahoma"/>
            <family val="2"/>
          </rPr>
          <t>April 21, 2024</t>
        </r>
        <r>
          <rPr>
            <sz val="9"/>
            <color indexed="81"/>
            <rFont val="Tahoma"/>
            <family val="2"/>
          </rPr>
          <t xml:space="preserve">
Attended Kitchener U19AA tryout
</t>
        </r>
      </text>
    </comment>
    <comment ref="F32" authorId="0" shapeId="0" xr:uid="{8C3DCAD1-8AA7-4997-9743-0CBFFDA9F2C2}">
      <text>
        <r>
          <rPr>
            <sz val="9"/>
            <color indexed="81"/>
            <rFont val="Tahoma"/>
            <family val="2"/>
          </rPr>
          <t>2023-2024 - Guelph U19A
2022-2023 - Elora Fergus U16
2021-2022 - 
2020-2021 - Covid Gap in Play</t>
        </r>
      </text>
    </comment>
    <comment ref="K32" authorId="0" shapeId="0" xr:uid="{E3C77F63-982C-4BF2-9EBC-01A93FB42525}">
      <text>
        <r>
          <rPr>
            <b/>
            <sz val="9"/>
            <color indexed="81"/>
            <rFont val="Tahoma"/>
            <family val="2"/>
          </rPr>
          <t>April 21, 2024</t>
        </r>
        <r>
          <rPr>
            <sz val="9"/>
            <color indexed="81"/>
            <rFont val="Tahoma"/>
            <family val="2"/>
          </rPr>
          <t xml:space="preserve">
Attended Kitchener U19AA tryout
</t>
        </r>
      </text>
    </comment>
    <comment ref="C40" authorId="1" shapeId="0" xr:uid="{00000000-0006-0000-0500-000038000000}">
      <text>
        <r>
          <rPr>
            <b/>
            <sz val="8"/>
            <color indexed="10"/>
            <rFont val="Tahoma"/>
            <family val="2"/>
          </rPr>
          <t xml:space="preserve">MATRIX Info
</t>
        </r>
        <r>
          <rPr>
            <sz val="9"/>
            <color indexed="81"/>
            <rFont val="Tahoma"/>
            <family val="2"/>
          </rPr>
          <t>EXETER SEAFORTH
MITCHELL
GODERICH
ST. MARYS
ST. CLEMENTS
LONDON
FOREST
WATERLOO
DORCHESTER
KITCHENER
HANOVER
WELLINGTON NORTH
WOOLWICH
ST, THOMAS
TILLSONBURG
ELORA-FERGUS
GUELPH
OWEN SOUND
CHATHAM</t>
        </r>
        <r>
          <rPr>
            <sz val="8"/>
            <color indexed="81"/>
            <rFont val="Tahoma"/>
            <family val="2"/>
          </rPr>
          <t xml:space="preserve">
  </t>
        </r>
      </text>
    </comment>
    <comment ref="C44" authorId="1" shapeId="0" xr:uid="{00000000-0006-0000-0500-00003C000000}">
      <text>
        <r>
          <rPr>
            <b/>
            <sz val="9"/>
            <color indexed="10"/>
            <rFont val="Tahoma"/>
            <family val="2"/>
          </rPr>
          <t>MATRIX  Info</t>
        </r>
        <r>
          <rPr>
            <b/>
            <sz val="8"/>
            <color indexed="81"/>
            <rFont val="Tahoma"/>
            <family val="2"/>
          </rPr>
          <t xml:space="preserve">
</t>
        </r>
        <r>
          <rPr>
            <sz val="9"/>
            <color indexed="81"/>
            <rFont val="Tahoma"/>
            <family val="2"/>
          </rPr>
          <t xml:space="preserve">FOREST
LONDON
EXETER SEAFORTH
ST. MARYS
GODERICH
DORCHESTER
ST, THOMAS
CHATHAM
MITCHELL
TILLSONBURG
ST. CLEMENTS
WATERLOO
KITCHENER
WOOLWICH
HANOVER
WELLINGTON NORTH
GUELPH
ELORA-FERGUS
OWEN SOUND
 </t>
        </r>
      </text>
    </comment>
    <comment ref="C47" authorId="1" shapeId="0" xr:uid="{5BABCE76-2F95-433A-940E-035CA389C7DC}">
      <text>
        <r>
          <rPr>
            <b/>
            <sz val="8"/>
            <color indexed="10"/>
            <rFont val="Tahoma"/>
            <family val="2"/>
          </rPr>
          <t>MATRIX  Info</t>
        </r>
        <r>
          <rPr>
            <sz val="8"/>
            <color indexed="81"/>
            <rFont val="Tahoma"/>
            <family val="2"/>
          </rPr>
          <t xml:space="preserve">
GODERICH
EXETER SEAFORTH
MITCHELL
ST. MARYS
FOREST
HANOVER
ST. CLEMENTS
LONDON
WELLINGTON NORTH
DORCHESTER
WATERLOO
WOOLWICH
KITCHENER
ST, THOMAS
ELORA-FERGUS
OWEN SOUND
TILLSONBURG
GUELPH
CHATHAM</t>
        </r>
        <r>
          <rPr>
            <sz val="9"/>
            <color indexed="81"/>
            <rFont val="Tahoma"/>
            <family val="2"/>
          </rPr>
          <t xml:space="preserve">
 </t>
        </r>
      </text>
    </comment>
    <comment ref="F47" authorId="0" shapeId="0" xr:uid="{288A2EE9-A8C3-4D4B-9563-D501C5F6FC73}">
      <text>
        <r>
          <rPr>
            <sz val="9"/>
            <color indexed="81"/>
            <rFont val="Tahoma"/>
            <family val="2"/>
          </rPr>
          <t>2023-2024 - Goderich U19
2022-2023 - 
2021-2022 - 
2020-2021 - Covid Gap in Play</t>
        </r>
      </text>
    </comment>
    <comment ref="U47" authorId="0" shapeId="0" xr:uid="{94AACD60-7E67-4C1D-916E-4F315F53A0BE}">
      <text>
        <r>
          <rPr>
            <b/>
            <sz val="9"/>
            <color indexed="81"/>
            <rFont val="Tahoma"/>
            <family val="2"/>
          </rPr>
          <t xml:space="preserve">May 2, 2024
</t>
        </r>
        <r>
          <rPr>
            <sz val="9"/>
            <color indexed="81"/>
            <rFont val="Tahoma"/>
            <family val="2"/>
          </rPr>
          <t>Absent</t>
        </r>
        <r>
          <rPr>
            <b/>
            <sz val="9"/>
            <color indexed="81"/>
            <rFont val="Tahoma"/>
            <family val="2"/>
          </rPr>
          <t xml:space="preserve">
</t>
        </r>
        <r>
          <rPr>
            <sz val="9"/>
            <color indexed="81"/>
            <rFont val="Tahoma"/>
            <family val="2"/>
          </rPr>
          <t xml:space="preserve">
</t>
        </r>
      </text>
    </comment>
    <comment ref="C50" authorId="1" shapeId="0" xr:uid="{81FDEE70-B2C0-4FB4-AF3B-AC68ABE00CA8}">
      <text>
        <r>
          <rPr>
            <b/>
            <sz val="9"/>
            <color indexed="10"/>
            <rFont val="Tahoma"/>
            <family val="2"/>
          </rPr>
          <t>MATRIX  Info</t>
        </r>
        <r>
          <rPr>
            <b/>
            <sz val="8"/>
            <color indexed="81"/>
            <rFont val="Tahoma"/>
            <family val="2"/>
          </rPr>
          <t xml:space="preserve">
</t>
        </r>
        <r>
          <rPr>
            <sz val="9"/>
            <color indexed="8"/>
            <rFont val="Tahoma"/>
            <family val="2"/>
          </rPr>
          <t xml:space="preserve">
GUELPH
ELORA-FERGUS
KITCHENER
WATERLOO
WOOLWICH
ST. CLEMENTS
WELLINGTON NORTH
ST. MARYS
MITCHELL
HANOVER
TILLSONBURG
DORCHESTER
EXETER SEAFORTH
LONDON
ST, THOMAS
OWEN SOUND
GODERICH
FOREST
CHATHAM
</t>
        </r>
        <r>
          <rPr>
            <sz val="9"/>
            <color indexed="81"/>
            <rFont val="Tahoma"/>
            <family val="2"/>
          </rPr>
          <t xml:space="preserve"> </t>
        </r>
      </text>
    </comment>
    <comment ref="F50" authorId="2" shapeId="0" xr:uid="{AFAFDA7D-ABB4-4EED-B6D9-5D6431C94EB1}">
      <text>
        <r>
          <rPr>
            <sz val="9"/>
            <color indexed="81"/>
            <rFont val="Tahoma"/>
            <family val="2"/>
          </rPr>
          <t>2023-2024 - Guelph U16A
2022-2023 - Guelph U16A
2021-2022 - Guelph U14A
2020-2021 - Covid Gap in Play
2019-2020 - Guelph U12A</t>
        </r>
      </text>
    </comment>
    <comment ref="K50" authorId="0" shapeId="0" xr:uid="{41D61C73-54DA-4817-91EA-F695E47EFC3E}">
      <text>
        <r>
          <rPr>
            <b/>
            <sz val="9"/>
            <color indexed="81"/>
            <rFont val="Tahoma"/>
            <family val="2"/>
          </rPr>
          <t xml:space="preserve"> April 21, 2024
</t>
        </r>
        <r>
          <rPr>
            <sz val="9"/>
            <color indexed="81"/>
            <rFont val="Tahoma"/>
            <family val="2"/>
          </rPr>
          <t xml:space="preserve">Attended the Kitchener U19AA tryout
</t>
        </r>
      </text>
    </comment>
    <comment ref="F51" authorId="2" shapeId="0" xr:uid="{B7A1FB36-9695-4718-9CC1-15BDA251BFE3}">
      <text>
        <r>
          <rPr>
            <sz val="9"/>
            <color indexed="81"/>
            <rFont val="Tahoma"/>
            <family val="2"/>
          </rPr>
          <t>2023-2024 - Guelph U19A
2022-2023 - Guelph U16A
2021-2022 - Guelph U19A
2020-2021 - Covid Gap in Play
2019-2020 - Guelph U14A</t>
        </r>
      </text>
    </comment>
    <comment ref="F52" authorId="3" shapeId="0" xr:uid="{4840708E-A2F1-4073-BD8C-D6D1CB480BDB}">
      <text>
        <r>
          <rPr>
            <sz val="9"/>
            <color indexed="81"/>
            <rFont val="Tahoma"/>
            <family val="2"/>
          </rPr>
          <t>2023-2024 - Guelph U16A
2022-2023 - Guelph U16A
2021-2022 - Guelph U14A
2020-2021 - Covid Gap in Play
2019-2020 - Guelph U12 P
2018-2019 - Guelph U12P
2017-2018 - Elora Fergus U10</t>
        </r>
      </text>
    </comment>
    <comment ref="K52" authorId="0" shapeId="0" xr:uid="{E8720FD8-B742-4167-8F96-82E5C32DC06B}">
      <text>
        <r>
          <rPr>
            <b/>
            <sz val="9"/>
            <color indexed="81"/>
            <rFont val="Tahoma"/>
            <family val="2"/>
          </rPr>
          <t>March 25, 2024</t>
        </r>
        <r>
          <rPr>
            <sz val="9"/>
            <color indexed="81"/>
            <rFont val="Tahoma"/>
            <family val="2"/>
          </rPr>
          <t xml:space="preserve">
Hi Peter, please see the request below, for changing intent U19 from A to AA for Roslyn Curtis - Birthdate May 4, 2008
Thank you, Satinder 
President 
Guelph Ringette Association </t>
        </r>
      </text>
    </comment>
    <comment ref="F53" authorId="3" shapeId="0" xr:uid="{928D5687-05A7-4861-AB0D-3DDB12BF8D89}">
      <text>
        <r>
          <rPr>
            <sz val="9"/>
            <color indexed="81"/>
            <rFont val="Tahoma"/>
            <family val="2"/>
          </rPr>
          <t>2023-2024 - Guelph U16A
2022-2023 - Guelph U16A
2021-2022 - Guelph U14A
2020-2021 - Covid Gap in Play
2019-2020 - Guelph U12 P
2018-2019 - Guelph U12P
2017-2018 - Elora Fergus U10</t>
        </r>
      </text>
    </comment>
    <comment ref="K53" authorId="0" shapeId="0" xr:uid="{4EE7898C-7B77-4C99-BF55-02DBAE187DBC}">
      <text>
        <r>
          <rPr>
            <sz val="9"/>
            <color indexed="81"/>
            <rFont val="Tahoma"/>
            <family val="2"/>
          </rPr>
          <t xml:space="preserve">Willing to play against male goalie
</t>
        </r>
        <r>
          <rPr>
            <b/>
            <sz val="9"/>
            <color indexed="81"/>
            <rFont val="Tahoma"/>
            <family val="2"/>
          </rPr>
          <t xml:space="preserve">
March 25,2024
</t>
        </r>
        <r>
          <rPr>
            <sz val="9"/>
            <color indexed="81"/>
            <rFont val="Tahoma"/>
            <family val="2"/>
          </rPr>
          <t xml:space="preserve">Hi Peter, hope you are well.  Please see the note below regarding the request to change the intents from A to AA for Jordan Doherty.
Thanks so much, Satinder 
President 
Guelph Ringette Association
</t>
        </r>
      </text>
    </comment>
    <comment ref="F54" authorId="2" shapeId="0" xr:uid="{69817E92-F37E-4132-A058-BD9D52FFFCC6}">
      <text>
        <r>
          <rPr>
            <sz val="9"/>
            <color indexed="81"/>
            <rFont val="Tahoma"/>
            <family val="2"/>
          </rPr>
          <t>2023-2024 - Guelph U16A
2022-2023 - Guelph U16A
2021-2022 - Guelph U14A
2020-2021 - Covid Gap in Play
2019-2020 - Guelph U12A</t>
        </r>
      </text>
    </comment>
    <comment ref="F55" authorId="2" shapeId="0" xr:uid="{B1E97C46-FFCA-4956-AC03-A14158FB8897}">
      <text>
        <r>
          <rPr>
            <sz val="9"/>
            <color indexed="81"/>
            <rFont val="Tahoma"/>
            <family val="2"/>
          </rPr>
          <t>2023-2024 - Guelph U19A
2022-2023 - Guelph U19A
2021-2022 - Guelph U19A
2020-2021 - Covid Gap in Play
2019-2020 - Guelpn U14A</t>
        </r>
      </text>
    </comment>
    <comment ref="F56" authorId="3" shapeId="0" xr:uid="{EAEE4C7F-3622-4E98-ADE0-C0A217537FB4}">
      <text>
        <r>
          <rPr>
            <sz val="9"/>
            <color indexed="81"/>
            <rFont val="Tahoma"/>
            <family val="2"/>
          </rPr>
          <t>2023-2024 - Out of Region U19AA
2022-2023 - Kitchener U19A
2021-2022 - Guelph U19A
2020-2021 - Covid Gap in Play
2019-2020 - Guelph U14A
2018-2019 - Guelph U12A
2017-2018 - Guelph U12A
2016-2017 - Elora Fergus U12</t>
        </r>
      </text>
    </comment>
    <comment ref="F57" authorId="2" shapeId="0" xr:uid="{3023F7F4-3EE7-451B-8D31-207C68B0DF60}">
      <text>
        <r>
          <rPr>
            <sz val="9"/>
            <color indexed="81"/>
            <rFont val="Tahoma"/>
            <family val="2"/>
          </rPr>
          <t xml:space="preserve">2023-2024 - Burlington U19AA
2022-2023 - Guelph U19A
2021-2022 - Kitchener U16AA
2020-2021 - Covid Gap in Play
2019-2020 - Waterloo U14AA
2018-2019 - </t>
        </r>
      </text>
    </comment>
    <comment ref="K57" authorId="0" shapeId="0" xr:uid="{A5506C58-DE93-4487-80F6-F87291455B1F}">
      <text>
        <r>
          <rPr>
            <sz val="9"/>
            <color indexed="81"/>
            <rFont val="Tahoma"/>
            <family val="2"/>
          </rPr>
          <t>Not sure which university I’ll be attending in the fall</t>
        </r>
      </text>
    </comment>
    <comment ref="F58" authorId="3" shapeId="0" xr:uid="{02E36552-2CD5-49BB-BD91-B86F72EFA6FB}">
      <text>
        <r>
          <rPr>
            <sz val="9"/>
            <color indexed="81"/>
            <rFont val="Tahoma"/>
            <family val="2"/>
          </rPr>
          <t>2023-2024 - Out of Region U19A
2022-2023 - Guelph U16A
2021-2022 - Guelph U19A
2020-2021 - Covid Gap in Play
2019-2020 - Guelph U14A
2018-2019 - Guelph U12A
2017-2018 - Kitchener U10</t>
        </r>
      </text>
    </comment>
    <comment ref="K58" authorId="0" shapeId="0" xr:uid="{F54B372F-9C75-4860-BCF4-A3D4FF35D58B}">
      <text>
        <r>
          <rPr>
            <sz val="9"/>
            <color indexed="81"/>
            <rFont val="Tahoma"/>
            <family val="2"/>
          </rPr>
          <t xml:space="preserve">Would like to tryout for U19AA
</t>
        </r>
        <r>
          <rPr>
            <b/>
            <sz val="9"/>
            <color indexed="81"/>
            <rFont val="Tahoma"/>
            <family val="2"/>
          </rPr>
          <t xml:space="preserve">April 15, 2024
</t>
        </r>
        <r>
          <rPr>
            <sz val="9"/>
            <color indexed="81"/>
            <rFont val="Tahoma"/>
            <family val="2"/>
          </rPr>
          <t>Intends on submitting an Player Intent in Southern Region as well</t>
        </r>
      </text>
    </comment>
    <comment ref="F59" authorId="2" shapeId="0" xr:uid="{CAE80DDB-697F-4CB7-9FBE-EE5A5F73FFD4}">
      <text>
        <r>
          <rPr>
            <sz val="9"/>
            <color indexed="81"/>
            <rFont val="Tahoma"/>
            <family val="2"/>
          </rPr>
          <t>2023-2024 - Waterloo U19AA
2022-2023 - Kitchener U16AA
2021-2022 - Kitchener U16AA
2020-2021 - Covid Gap in Play
2019-2020 - Waterloo U14AA
2018-2019 - Guelph U12A
2018-2018 - Guelph U12A</t>
        </r>
      </text>
    </comment>
    <comment ref="F60" authorId="2" shapeId="0" xr:uid="{A7CF171C-530C-417D-AA5D-BFB073567AF6}">
      <text>
        <r>
          <rPr>
            <sz val="9"/>
            <color indexed="81"/>
            <rFont val="Tahoma"/>
            <family val="2"/>
          </rPr>
          <t xml:space="preserve">2023-2024 - Guelph U19A
2022-2023 - Kitchener U16AA
2021-2022 - Guelph U19A
2020-2021 - Covid Gap in Play
2019-2020 - Guelpn U14A
</t>
        </r>
      </text>
    </comment>
    <comment ref="F61" authorId="2" shapeId="0" xr:uid="{56DDB50B-31FC-412F-A0C1-4B0DFBCB0924}">
      <text>
        <r>
          <rPr>
            <sz val="9"/>
            <color indexed="81"/>
            <rFont val="Tahoma"/>
            <family val="2"/>
          </rPr>
          <t>2023-2024 - Waterloo U19AA
2022-2023 - Kitchener U16AA
2021-2022 - Guelph U19A
2020-2021 - Covid Gap in Play
2019-2020 - Guelpn U14A</t>
        </r>
      </text>
    </comment>
    <comment ref="C63" authorId="1" shapeId="0" xr:uid="{00000000-0006-0000-0500-000057000000}">
      <text>
        <r>
          <rPr>
            <b/>
            <sz val="8"/>
            <color indexed="10"/>
            <rFont val="Tahoma"/>
            <family val="2"/>
          </rPr>
          <t>MATRIX  Info</t>
        </r>
        <r>
          <rPr>
            <b/>
            <sz val="8"/>
            <color indexed="81"/>
            <rFont val="Tahoma"/>
            <family val="2"/>
          </rPr>
          <t xml:space="preserve">
</t>
        </r>
        <r>
          <rPr>
            <sz val="8"/>
            <color indexed="81"/>
            <rFont val="Tahoma"/>
            <family val="2"/>
          </rPr>
          <t xml:space="preserve">
HANOVER
WELLINGTON NORTH
OWEN SOUND
ELORA-FERGUS
GODERICH
WOOLWICH
EXETER SEAFORTH
ST. CLEMENTS
MITCHELL
GUELPH
WATERLOO
KITCHENER
ST. MARYS
LONDON
DORCHESTER
FOREST
TILLSONBURG
ST, THOMAS
CHATHAM</t>
        </r>
        <r>
          <rPr>
            <sz val="9"/>
            <color indexed="81"/>
            <rFont val="Tahoma"/>
            <family val="2"/>
          </rPr>
          <t xml:space="preserve">
</t>
        </r>
      </text>
    </comment>
    <comment ref="F63" authorId="3" shapeId="0" xr:uid="{2B2961A0-FB3E-46DA-945A-0A6F44D338C1}">
      <text>
        <r>
          <rPr>
            <sz val="9"/>
            <color indexed="81"/>
            <rFont val="Tahoma"/>
            <family val="2"/>
          </rPr>
          <t>2023-2024 - Elora Fergus U19
2022-2023 - Guelph U16A
2021-2022 - Hanover U16
2020-2021 - Covid Gap in Play
2019-2020 - Hanover U14
2018-2019 - Guelph U12A
2017-2018 - Hanover U12</t>
        </r>
      </text>
    </comment>
    <comment ref="C66" authorId="1" shapeId="0" xr:uid="{63B041A1-BDD5-4722-946A-93CDD6EEEA72}">
      <text>
        <r>
          <rPr>
            <b/>
            <sz val="8"/>
            <color indexed="10"/>
            <rFont val="Tahoma"/>
            <family val="2"/>
          </rPr>
          <t>MATRIX  Info</t>
        </r>
        <r>
          <rPr>
            <b/>
            <sz val="8"/>
            <color indexed="81"/>
            <rFont val="Tahoma"/>
            <family val="2"/>
          </rPr>
          <t xml:space="preserve">
</t>
        </r>
        <r>
          <rPr>
            <sz val="8"/>
            <color indexed="8"/>
            <rFont val="Tahoma"/>
            <family val="2"/>
          </rPr>
          <t>KITCHENER
WATERLOO
WOOLWICH
GUELPH
ST. CLEMENTS
ELORA-FERGUS
ST. MARYS
WELLINGTON NORTH
MITCHELL
DORCHESTER
EXETER SEAFORTH
TILLSONBURG
LONDON
HANOVER
GODERICH
ST, THOMAS
OWEN SOUND
FOREST
CHATHAM</t>
        </r>
        <r>
          <rPr>
            <sz val="9"/>
            <color indexed="8"/>
            <rFont val="Tahoma"/>
            <family val="2"/>
          </rPr>
          <t xml:space="preserve">
</t>
        </r>
        <r>
          <rPr>
            <sz val="9"/>
            <color indexed="81"/>
            <rFont val="Tahoma"/>
            <family val="2"/>
          </rPr>
          <t xml:space="preserve"> </t>
        </r>
      </text>
    </comment>
    <comment ref="F66" authorId="3" shapeId="0" xr:uid="{3DEEAD0E-85DC-402F-8962-6A96BEC155B5}">
      <text>
        <r>
          <rPr>
            <sz val="9"/>
            <color indexed="81"/>
            <rFont val="Tahoma"/>
            <family val="2"/>
          </rPr>
          <t>2023-2024 - Kitchener U19A
2022-2023 - Kitchener U16AA
2021-2022 - Kitchener U16AA
2020-2021 - Covid Gap in Play
2019-2020 - Waterloo U14AA
2018-2019 - Waterloo U12A
2017-2018 - Waterloo U12A
2016-2017 - Woolwich U10</t>
        </r>
      </text>
    </comment>
    <comment ref="K66" authorId="0" shapeId="0" xr:uid="{8E696E2B-59ED-4FFB-85E6-A0ADC2112C56}">
      <text>
        <r>
          <rPr>
            <b/>
            <sz val="9"/>
            <color indexed="81"/>
            <rFont val="Tahoma"/>
            <family val="2"/>
          </rPr>
          <t>April 7, 2024</t>
        </r>
        <r>
          <rPr>
            <sz val="9"/>
            <color indexed="81"/>
            <rFont val="Tahoma"/>
            <family val="2"/>
          </rPr>
          <t xml:space="preserve">
Hi Peter,
I had a parent reach out about their daughter not being on the intent list.  She is sure she filled out the intent for her, but doesn't see her name.
The player's name is Nora Camm.  She is a Kitchener player who would like intent to be put in under U19AA.  Her birth year is 2007 and she played Kitchener U19A this past season.
Thanks
Natalie Piggott
</t>
        </r>
      </text>
    </comment>
    <comment ref="F67" authorId="2" shapeId="0" xr:uid="{00B54413-EB9C-4360-9D5E-6806BA0C3FEE}">
      <text>
        <r>
          <rPr>
            <sz val="9"/>
            <color indexed="81"/>
            <rFont val="Tahoma"/>
            <family val="2"/>
          </rPr>
          <t>2023-2024 - Kitchener U19A
2022-2023 - Kitchener U16AA
2021-2022 - Kitchener U16AA
2020-2021 - Covid Gap in Play
2019-2020 - Kitchener U14A</t>
        </r>
      </text>
    </comment>
    <comment ref="F68" authorId="2" shapeId="0" xr:uid="{8B522A2C-AFE1-419B-A64B-FA38AD1105DC}">
      <text>
        <r>
          <rPr>
            <sz val="9"/>
            <color indexed="81"/>
            <rFont val="Tahoma"/>
            <family val="2"/>
          </rPr>
          <t xml:space="preserve">2023-2024 - Waterloo U19AA
2022-2023 - Kitchener U16AA
2021-2022 - Kitchener U16AA
2020-2021 - Covid Gap in Play
2019-2020 - Kitchener U14A
</t>
        </r>
      </text>
    </comment>
    <comment ref="F69" authorId="2" shapeId="0" xr:uid="{964997CB-CDFA-431C-B1BE-D383E937B0B6}">
      <text>
        <r>
          <rPr>
            <sz val="9"/>
            <color indexed="81"/>
            <rFont val="Tahoma"/>
            <family val="2"/>
          </rPr>
          <t>2023-2024 - Waterloo U19AA
2022-2023 - Kitchener U16AA
2021-2022 - Kitchener U16AA
2020-2021 - Covid Gap in Play
2019-2020 - Waterloo U14AA
2018-2019 - Kitchener U12A
2017-2018 - Kitchener U12A
2016-2017 - Kitchener U10</t>
        </r>
      </text>
    </comment>
    <comment ref="F70" authorId="2" shapeId="0" xr:uid="{9B0E408E-F9EB-42E8-96C7-98738C9E3CEF}">
      <text>
        <r>
          <rPr>
            <sz val="9"/>
            <color indexed="81"/>
            <rFont val="Tahoma"/>
            <family val="2"/>
          </rPr>
          <t>2023-2024 - Kitchener U19A
2022-2023 - Kitchener U16AA
2021-2022 - Kitchener U16AA
2020-2021 - Covid Gap in Play
2019-2020 - Waterloo U14AA
2018-2019 - Kitchener U12A
2017-2018 - Kitchener U12A</t>
        </r>
      </text>
    </comment>
    <comment ref="F71" authorId="2" shapeId="0" xr:uid="{B9FAC0D7-A380-4AA7-8A9B-05638308C0DB}">
      <text>
        <r>
          <rPr>
            <sz val="9"/>
            <color indexed="81"/>
            <rFont val="Tahoma"/>
            <family val="2"/>
          </rPr>
          <t>2023-2024 - Waterloo U19AA
2022-2023 - Kitchener U16AA
2021-2022 - Kitchener U16AA
2020-2021 - Covid Gap in Play
2019-2020 - Waterloo U14AA
2018-2019 - Kitchener U12A
2017-2018 - Kitchener U12A</t>
        </r>
      </text>
    </comment>
    <comment ref="F72" authorId="2" shapeId="0" xr:uid="{5FAB79B9-253A-413F-8F32-DE8807F4FE94}">
      <text>
        <r>
          <rPr>
            <sz val="9"/>
            <color indexed="81"/>
            <rFont val="Tahoma"/>
            <family val="2"/>
          </rPr>
          <t>2023-2024 - Kitchener U16AA
2022-2023 - Waterloo U16A
2021-2022 - Kitchener U14AA
2020-2021 - Covid Gap in Play
2019-2020 - Kitchener U12A</t>
        </r>
      </text>
    </comment>
    <comment ref="F73" authorId="2" shapeId="0" xr:uid="{D0D8F358-2DA5-441E-ACF1-4A88089C3BB4}">
      <text>
        <r>
          <rPr>
            <sz val="9"/>
            <color indexed="81"/>
            <rFont val="Tahoma"/>
            <family val="2"/>
          </rPr>
          <t>2023-2024 - Out of Region U16AA
2022-2023 - Waterloo U16A
2021-2022 - Kitchener U14AA
2020-2021 - Covid Gap in Play
2019-2020 - Kitchener U12A</t>
        </r>
      </text>
    </comment>
    <comment ref="F74" authorId="2" shapeId="0" xr:uid="{39110149-0F49-4B3E-9837-43C9F7B2CD8C}">
      <text>
        <r>
          <rPr>
            <sz val="9"/>
            <color indexed="81"/>
            <rFont val="Tahoma"/>
            <family val="2"/>
          </rPr>
          <t>2023-2024 - Waterloo U19
2022-2023 - Out of Region 
2021-2022 - Waterloo U16A
2020-2021 - Covid Gap in Play
2019-2020 - Kitchener U14A</t>
        </r>
      </text>
    </comment>
    <comment ref="F75" authorId="2" shapeId="0" xr:uid="{DD3F8621-B45B-45D9-A3E9-D84A4E48C783}">
      <text>
        <r>
          <rPr>
            <sz val="9"/>
            <color indexed="81"/>
            <rFont val="Tahoma"/>
            <family val="2"/>
          </rPr>
          <t>2023-2024 - Kitchener U19A
2022-2023 - Kitchener U19A
2021-2022 - Kitchener U16AA
2020-2021 - Covid Gap in Play
2019-2020 - Kitchener U14A</t>
        </r>
      </text>
    </comment>
    <comment ref="F76" authorId="2" shapeId="0" xr:uid="{354C0AAD-E4CD-46F1-A9E4-58CF698BFF8D}">
      <text>
        <r>
          <rPr>
            <sz val="9"/>
            <color indexed="81"/>
            <rFont val="Tahoma"/>
            <family val="2"/>
          </rPr>
          <t>2023-2024 - Kitchener U16AA
2022-2023 - Kitchener U16AA
2021-2022 - Kitchener U14AA
2020-2021 - Covid Gap in Play
2019-2020 - Kitchener U12A</t>
        </r>
      </text>
    </comment>
    <comment ref="F77" authorId="2" shapeId="0" xr:uid="{E8323735-7E4E-45A5-9063-93FB9A961B51}">
      <text>
        <r>
          <rPr>
            <sz val="9"/>
            <color indexed="81"/>
            <rFont val="Tahoma"/>
            <family val="2"/>
          </rPr>
          <t>2023-2024 - Kitchener U19A
2022-2023 - Kitchener U19A
2021-2022 - Waterloo U16A
2020-2021 - Covid Gap in Play
2019-2020 - Kitchener U14A</t>
        </r>
      </text>
    </comment>
    <comment ref="F78" authorId="2" shapeId="0" xr:uid="{56852E9F-8724-48BF-A833-8A1D4D76465D}">
      <text>
        <r>
          <rPr>
            <sz val="9"/>
            <color indexed="81"/>
            <rFont val="Tahoma"/>
            <family val="2"/>
          </rPr>
          <t>2023-2024 - Kitchener U16AA
2022-2023 - Kitchener U16AA
2021-2022 - Kitchener U14AA
2020-2021 - Covid Gap in Play
2019-2020 - Kitchener U14A</t>
        </r>
      </text>
    </comment>
    <comment ref="F79" authorId="2" shapeId="0" xr:uid="{D57E4827-A75E-45D6-9BFF-7DE812E80988}">
      <text>
        <r>
          <rPr>
            <sz val="9"/>
            <color indexed="81"/>
            <rFont val="Tahoma"/>
            <family val="2"/>
          </rPr>
          <t>2023-2024 - Kitchener U16AA
2022-2023 - Kitchener U16AA
2021-2022 - Kitchener U14AA
2020-2021 - Covid Gap in Play
2019-2020 - Kitchener U12A</t>
        </r>
      </text>
    </comment>
    <comment ref="F80" authorId="2" shapeId="0" xr:uid="{F8C16691-5EE1-46BB-98AE-3885ACC7D431}">
      <text>
        <r>
          <rPr>
            <sz val="9"/>
            <color indexed="81"/>
            <rFont val="Tahoma"/>
            <family val="2"/>
          </rPr>
          <t>2023-2024 - Kitchener U19A
2022-2023 - Kitchener U19A
2021-2022 - Waterloo U16A
2020-2021 - Covid Gap in Play
2019-2020 - Kitchener U14A</t>
        </r>
      </text>
    </comment>
    <comment ref="F81" authorId="2" shapeId="0" xr:uid="{1498D7A6-8B67-423C-B536-306954187ED9}">
      <text>
        <r>
          <rPr>
            <sz val="9"/>
            <color indexed="81"/>
            <rFont val="Tahoma"/>
            <family val="2"/>
          </rPr>
          <t>2023-2024 - Out of Region U19A
2022-2023 - Waterloo U16A
2021-2022 - Waterloo U16A
2020-2021 - Covid Gap in Play
2019-2020 - Kitchener U14A</t>
        </r>
      </text>
    </comment>
    <comment ref="K81" authorId="0" shapeId="0" xr:uid="{DF901959-DEAD-4A0F-97D9-69C2F849FCDD}">
      <text>
        <r>
          <rPr>
            <b/>
            <sz val="9"/>
            <color indexed="81"/>
            <rFont val="Tahoma"/>
            <family val="2"/>
          </rPr>
          <t>April 21, 2024</t>
        </r>
        <r>
          <rPr>
            <sz val="9"/>
            <color indexed="81"/>
            <rFont val="Tahoma"/>
            <family val="2"/>
          </rPr>
          <t xml:space="preserve">
Attended the Waterloo U19AA tryout</t>
        </r>
      </text>
    </comment>
    <comment ref="F82" authorId="2" shapeId="0" xr:uid="{DDAA9EEC-19ED-4BB2-9B64-CDFA00848060}">
      <text>
        <r>
          <rPr>
            <sz val="9"/>
            <color indexed="81"/>
            <rFont val="Tahoma"/>
            <family val="2"/>
          </rPr>
          <t>2023-2024 - Kitchener U19A
2022-2023 - Kitchener U19A
2021-2022 - Kitchener U16AA
2020-2021 - Covid Gap in Play
2019-2020 - Waterloo U14AA</t>
        </r>
      </text>
    </comment>
    <comment ref="F83" authorId="2" shapeId="0" xr:uid="{83F242B0-94A9-4285-9400-D5B376A84839}">
      <text>
        <r>
          <rPr>
            <sz val="9"/>
            <color indexed="81"/>
            <rFont val="Tahoma"/>
            <family val="2"/>
          </rPr>
          <t>2023-2024 - Kitchener U19A
2022-2023 - Kitchener U16AA
2021-2022 - Waterloo U16A
2020-2021 - Covid Gap in Play
2019-2020 - Waterloo U14AA
2018-2019 - Kitchener U12A
2017-2018 - Kitchener U12</t>
        </r>
      </text>
    </comment>
    <comment ref="C85" authorId="1" shapeId="0" xr:uid="{BF1FB1D6-01B1-46D7-A641-F2CFCC7C9D90}">
      <text>
        <r>
          <rPr>
            <b/>
            <sz val="8"/>
            <color indexed="10"/>
            <rFont val="Tahoma"/>
            <family val="2"/>
          </rPr>
          <t xml:space="preserve">MATRIX  Info
</t>
        </r>
        <r>
          <rPr>
            <b/>
            <sz val="8"/>
            <color indexed="81"/>
            <rFont val="Tahoma"/>
            <family val="2"/>
          </rPr>
          <t xml:space="preserve">
</t>
        </r>
        <r>
          <rPr>
            <sz val="8"/>
            <color indexed="81"/>
            <rFont val="Tahoma"/>
            <family val="2"/>
          </rPr>
          <t>LONDON
DORCHESTER
ST, THOMAS
ST. MARYS
TILLSONBURG
MITCHELL
FOREST
EXETER SEAFORTH
ST. CLEMENTS
KITCHENER
GODERICH
WATERLOO
CHATHAM
GUELPH
WOOLWICH
ELORA-FERGUS
WELLINGTON NORTH
HANOVER
OWEN SOUND</t>
        </r>
        <r>
          <rPr>
            <sz val="9"/>
            <color indexed="8"/>
            <rFont val="Tahoma"/>
            <family val="2"/>
          </rPr>
          <t xml:space="preserve">
</t>
        </r>
        <r>
          <rPr>
            <b/>
            <sz val="8"/>
            <color indexed="81"/>
            <rFont val="Tahoma"/>
            <family val="2"/>
          </rPr>
          <t xml:space="preserve"> </t>
        </r>
      </text>
    </comment>
    <comment ref="F85" authorId="2" shapeId="0" xr:uid="{32BB6CCF-D2A8-49F1-9494-2B22A82F84B2}">
      <text>
        <r>
          <rPr>
            <sz val="9"/>
            <color indexed="81"/>
            <rFont val="Tahoma"/>
            <family val="2"/>
          </rPr>
          <t>2023-2024 - London U19AA
2022-2023 - London U16AA
2021-2022 - London U16AA
2020-2021 - Covid Gap in Play
2019-2020 - St. Marys U14A</t>
        </r>
      </text>
    </comment>
    <comment ref="F86" authorId="2" shapeId="0" xr:uid="{DC43AC09-14E2-4DCE-B18A-647E8421B6DC}">
      <text>
        <r>
          <rPr>
            <sz val="9"/>
            <color indexed="81"/>
            <rFont val="Tahoma"/>
            <family val="2"/>
          </rPr>
          <t xml:space="preserve">2023-2024 - London U16
2022-2023 - 
2021-2022 - 
2020-2021 - Covid Gap in Play
2019-2020 - </t>
        </r>
      </text>
    </comment>
    <comment ref="K86" authorId="0" shapeId="0" xr:uid="{776CD5A2-9015-49C4-9CBA-777A1D98BDE6}">
      <text>
        <r>
          <rPr>
            <b/>
            <sz val="9"/>
            <color indexed="81"/>
            <rFont val="Tahoma"/>
            <family val="2"/>
          </rPr>
          <t>April 4, 2024</t>
        </r>
        <r>
          <rPr>
            <sz val="9"/>
            <color indexed="81"/>
            <rFont val="Tahoma"/>
            <family val="2"/>
          </rPr>
          <t xml:space="preserve">
Hello Peter,
I hope you’re doing well.  I am writing to ask if you can update my daughter, Olivia’s, tryout intent to U19AA.  
I completed for A but she would very much like to tryout at the AA level.  Kindly let me know next steps.
Thank you so much,
Leah Bacon
</t>
        </r>
      </text>
    </comment>
    <comment ref="F87" authorId="2" shapeId="0" xr:uid="{0A081B44-014C-4516-8C0B-AF56FE3BF4EF}">
      <text>
        <r>
          <rPr>
            <sz val="9"/>
            <color indexed="81"/>
            <rFont val="Tahoma"/>
            <family val="2"/>
          </rPr>
          <t>2023-2024 - London U19AA
2022-2023 - London U16AA
2021-2022 - London U16A
2020-2021 - Covid Gap in Play
2019-2020 - London U14A
2018-2019 - Dorchester U12A
2017-2018 - Dorchester U12A</t>
        </r>
      </text>
    </comment>
    <comment ref="F88" authorId="2" shapeId="0" xr:uid="{7DC824D6-30EC-42CC-AC5A-A2C6D1E53F20}">
      <text>
        <r>
          <rPr>
            <sz val="9"/>
            <color indexed="81"/>
            <rFont val="Tahoma"/>
            <family val="2"/>
          </rPr>
          <t>2023-2024 - St. Marys U19A
2022-2023 - St. Marys U16A
2021-2022 - London U16A
2020-2021 - Covid Gap in Play
2019-2020 - London U14A</t>
        </r>
      </text>
    </comment>
    <comment ref="F89" authorId="2" shapeId="0" xr:uid="{5EE93C10-CC08-4FA7-B87D-21E08843671E}">
      <text>
        <r>
          <rPr>
            <sz val="9"/>
            <color indexed="81"/>
            <rFont val="Tahoma"/>
            <family val="2"/>
          </rPr>
          <t>2023-2024 - London U19AA
2022-2023 - London U19A
2021-2022 - London U16AA
2020-2021 - Covid Gap in Play
2019-2020 - London U14AA</t>
        </r>
      </text>
    </comment>
    <comment ref="F90" authorId="2" shapeId="0" xr:uid="{7DD46589-621F-4031-B0DC-8906ED640842}">
      <text>
        <r>
          <rPr>
            <sz val="9"/>
            <color indexed="81"/>
            <rFont val="Tahoma"/>
            <family val="2"/>
          </rPr>
          <t xml:space="preserve">2023-2024 - St. Marys U19A
2022-2023 - St. Marys U16A
2021-2022 - 
2020-2021 - Covid Gap in Play
2019-2020 - </t>
        </r>
      </text>
    </comment>
    <comment ref="F91" authorId="2" shapeId="0" xr:uid="{071FDD27-46D3-4660-966E-679BE52D416D}">
      <text>
        <r>
          <rPr>
            <sz val="9"/>
            <color indexed="81"/>
            <rFont val="Tahoma"/>
            <family val="2"/>
          </rPr>
          <t>2023-2024 - London U19AA
2022-2023 - London U16AA
2021-2022 - London U16AA
2020-2021 - Covid Gap in Play
2019-2020 - London U14AA</t>
        </r>
      </text>
    </comment>
    <comment ref="F92" authorId="2" shapeId="0" xr:uid="{5654FF1B-4D1A-422F-AB3B-1ABD29C66394}">
      <text>
        <r>
          <rPr>
            <sz val="9"/>
            <color indexed="81"/>
            <rFont val="Tahoma"/>
            <family val="2"/>
          </rPr>
          <t>2023-2024 - St. Marys U19A
2022-2023 - St. Marys U16A
2021-2022 - London U16
2020-2021 - Covid Gap in Play
2019-2020 - London U14A</t>
        </r>
      </text>
    </comment>
    <comment ref="F93" authorId="2" shapeId="0" xr:uid="{13051200-28BC-4EB6-AAB4-A0F471E028C5}">
      <text>
        <r>
          <rPr>
            <sz val="9"/>
            <color indexed="81"/>
            <rFont val="Tahoma"/>
            <family val="2"/>
          </rPr>
          <t>2023-2024 - London U19AA
2022-2023 - London U16AA
2021-2022 - London U16AA
2020-2021 - Covid Gap in Play
2019-2020 - St. Marys U14A</t>
        </r>
      </text>
    </comment>
    <comment ref="F94" authorId="2" shapeId="0" xr:uid="{6896C48E-238A-46D2-932D-6CDBF97801C7}">
      <text>
        <r>
          <rPr>
            <sz val="9"/>
            <color indexed="81"/>
            <rFont val="Tahoma"/>
            <family val="2"/>
          </rPr>
          <t>2023-2024 - London U19A
2022-2023 - London U19
2021-2022 - London U16A
2020-2021 - Covid Gap in Play
2019-2020 - London U14A</t>
        </r>
      </text>
    </comment>
    <comment ref="F95" authorId="2" shapeId="0" xr:uid="{A1EB6B45-0F3B-4BA7-8A3E-C73B742F1A9D}">
      <text>
        <r>
          <rPr>
            <sz val="9"/>
            <color indexed="81"/>
            <rFont val="Tahoma"/>
            <family val="2"/>
          </rPr>
          <t>2023-2024 - London U19A
2022-2023 - London U16AA
2021-2022 - London U16A
2020-2021 - Covid Gap in Play
2019-2020 - St. Marys U14A
2018-2019 - Dorchester U12A
2017-2018 - Dorchester U12</t>
        </r>
      </text>
    </comment>
    <comment ref="U95" authorId="0" shapeId="0" xr:uid="{CCB8259D-EC76-4075-894C-659602E777DF}">
      <text>
        <r>
          <rPr>
            <b/>
            <sz val="9"/>
            <color indexed="81"/>
            <rFont val="Tahoma"/>
            <family val="2"/>
          </rPr>
          <t xml:space="preserve">May 2, 2024
</t>
        </r>
        <r>
          <rPr>
            <sz val="9"/>
            <color indexed="81"/>
            <rFont val="Tahoma"/>
            <family val="2"/>
          </rPr>
          <t>Was a no show</t>
        </r>
        <r>
          <rPr>
            <b/>
            <sz val="9"/>
            <color indexed="81"/>
            <rFont val="Tahoma"/>
            <family val="2"/>
          </rPr>
          <t xml:space="preserve">
</t>
        </r>
        <r>
          <rPr>
            <sz val="9"/>
            <color indexed="81"/>
            <rFont val="Tahoma"/>
            <family val="2"/>
          </rPr>
          <t xml:space="preserve">
</t>
        </r>
      </text>
    </comment>
    <comment ref="F96" authorId="2" shapeId="0" xr:uid="{F74185C9-2ECB-4973-9C84-43B4AFB38331}">
      <text>
        <r>
          <rPr>
            <sz val="9"/>
            <color indexed="81"/>
            <rFont val="Tahoma"/>
            <family val="2"/>
          </rPr>
          <t>2023-2024 - London U19AA
2022-2023 - London U16AA
2021-2022 - London U16AA
2020-2021 - Covid Gap in Play
2019-2020 - London U14AA</t>
        </r>
      </text>
    </comment>
    <comment ref="F97" authorId="2" shapeId="0" xr:uid="{DFCC466C-53BD-4A24-8692-9BC3215986D2}">
      <text>
        <r>
          <rPr>
            <sz val="9"/>
            <color indexed="81"/>
            <rFont val="Tahoma"/>
            <family val="2"/>
          </rPr>
          <t>2023-2024 - London U19AA
2022-2023 - London U16AA
2021-2022 - London U16AA
2020-2021 - Covid Gap in Play
2019-2020 - London U14AA
2018-2019 - Exeter Seaforth U14</t>
        </r>
      </text>
    </comment>
    <comment ref="K97" authorId="0" shapeId="0" xr:uid="{6DAE6943-D367-4F6D-AF11-1AA032B4032C}">
      <text>
        <r>
          <rPr>
            <sz val="9"/>
            <color indexed="81"/>
            <rFont val="Tahoma"/>
            <family val="2"/>
          </rPr>
          <t>I think I already submitted Ava's intent but cannot find the receipt of doing so</t>
        </r>
      </text>
    </comment>
    <comment ref="F98" authorId="0" shapeId="0" xr:uid="{17632D76-2758-4D6A-BCBC-EA6B5F56F195}">
      <text>
        <r>
          <rPr>
            <sz val="9"/>
            <color indexed="81"/>
            <rFont val="Tahoma"/>
            <family val="2"/>
          </rPr>
          <t>2023-2024 - London U16AA
2022-2023 - London U16</t>
        </r>
      </text>
    </comment>
    <comment ref="F99" authorId="2" shapeId="0" xr:uid="{209AC984-842E-4393-95F5-F56CF36F64EC}">
      <text>
        <r>
          <rPr>
            <sz val="9"/>
            <color indexed="81"/>
            <rFont val="Tahoma"/>
            <family val="2"/>
          </rPr>
          <t>2023-2024 - London U19AA
2022-2023 - London U16AA
2021-2022 - London U16AA
2020-2021 - Covid Gap In Play
2019-2020 - Mitchell U12A
2018-2029 - Tillsonburg U12</t>
        </r>
      </text>
    </comment>
    <comment ref="F100" authorId="2" shapeId="0" xr:uid="{0F50B251-1F9B-4C23-BA0D-9AF96F3819B3}">
      <text>
        <r>
          <rPr>
            <sz val="9"/>
            <color indexed="81"/>
            <rFont val="Tahoma"/>
            <family val="2"/>
          </rPr>
          <t>2023-2024 - London U16AA
2022-2023 - London U16AA
2021-2022 - London U14A
2020-2021 - Covid Gap in Play
2019-2020 - St. Thomass U14</t>
        </r>
      </text>
    </comment>
    <comment ref="F101" authorId="2" shapeId="0" xr:uid="{15B90EFB-3C75-406E-94D0-D8475C2A9A16}">
      <text>
        <r>
          <rPr>
            <sz val="9"/>
            <color indexed="81"/>
            <rFont val="Tahoma"/>
            <family val="2"/>
          </rPr>
          <t>2023-2024 - London U19AA
2022-2023 - London U19A
2021-2022 - London U16AA
2020-2021 - Covid Gap in Play
2019-2020 - London U14AA
2018-2019 - Exeter Seaforth U14</t>
        </r>
      </text>
    </comment>
    <comment ref="C103" authorId="1" shapeId="0" xr:uid="{00000000-0006-0000-0500-000079000000}">
      <text>
        <r>
          <rPr>
            <b/>
            <sz val="8"/>
            <color indexed="10"/>
            <rFont val="Tahoma"/>
            <family val="2"/>
          </rPr>
          <t>MATRIX  Info</t>
        </r>
        <r>
          <rPr>
            <b/>
            <sz val="8"/>
            <color indexed="81"/>
            <rFont val="Tahoma"/>
            <family val="2"/>
          </rPr>
          <t xml:space="preserve">
</t>
        </r>
        <r>
          <rPr>
            <sz val="9"/>
            <color indexed="81"/>
            <rFont val="Tahoma"/>
            <family val="2"/>
          </rPr>
          <t xml:space="preserve">MITCHELL
EXETER SEAFORTH
ST. MARYS
ST. CLEMENTS
GODERICH
LONDON
WATERLOO
KITCHENER
DORCHESTER
WOOLWICH
WELLINGTON NORTH
TILLSONBURG
ST, THOMAS
GUELPH
HANOVER
ELORA-FERGUS
FOREST
OWEN SOUND
CHATHAM
 </t>
        </r>
      </text>
    </comment>
    <comment ref="C106" authorId="1" shapeId="0" xr:uid="{00000000-0006-0000-0500-00007C000000}">
      <text>
        <r>
          <rPr>
            <b/>
            <sz val="8"/>
            <color indexed="10"/>
            <rFont val="Tahoma"/>
            <family val="2"/>
          </rPr>
          <t>MATRIX  Info</t>
        </r>
        <r>
          <rPr>
            <b/>
            <sz val="8"/>
            <color indexed="81"/>
            <rFont val="Tahoma"/>
            <family val="2"/>
          </rPr>
          <t xml:space="preserve">
</t>
        </r>
        <r>
          <rPr>
            <sz val="9"/>
            <color indexed="81"/>
            <rFont val="Tahoma"/>
            <family val="2"/>
          </rPr>
          <t xml:space="preserve">OWEN SOUND
HANOVER
WELLINGTON NORTH
ELORA-FERGUS
WOOLWICH
ST. CLEMENTS
GODERICH
GUELPH
WATERLOO
MITCHELL
KITCHENER
EXETER SEAFORTH
ST. MARYS
DORCHESTER
LONDON
TILLSONBURG
FOREST
ST, THOMAS
CHATHAM
</t>
        </r>
        <r>
          <rPr>
            <b/>
            <sz val="8"/>
            <color indexed="81"/>
            <rFont val="Tahoma"/>
            <family val="2"/>
          </rPr>
          <t xml:space="preserve"> </t>
        </r>
      </text>
    </comment>
    <comment ref="C110" authorId="1" shapeId="0" xr:uid="{00000000-0006-0000-0500-00007D000000}">
      <text>
        <r>
          <rPr>
            <b/>
            <sz val="9"/>
            <color indexed="10"/>
            <rFont val="Tahoma"/>
            <family val="2"/>
          </rPr>
          <t>MATRIX  Info</t>
        </r>
        <r>
          <rPr>
            <sz val="9"/>
            <color indexed="81"/>
            <rFont val="Tahoma"/>
            <family val="2"/>
          </rPr>
          <t xml:space="preserve">
ST. CLEMENTS
WATERLOO
WOOLWICH
KITCHENER
ELORA-FERGUS
GUELPH
WELLINGTON NORTH
MITCHELL
ST. MARYS
EXETER SEAFORTH
DORCHESTER
TILLSONBURG
HANOVER
LONDON
GODERICH
ST, THOMAS
OWEN SOUND
FOREST
CHATHAM
 </t>
        </r>
      </text>
    </comment>
    <comment ref="C114" authorId="1" shapeId="0" xr:uid="{A7E17F92-19BD-41D6-99A4-7C6DE1B4774E}">
      <text>
        <r>
          <rPr>
            <b/>
            <sz val="8"/>
            <color indexed="10"/>
            <rFont val="Tahoma"/>
            <family val="2"/>
          </rPr>
          <t>MATRIX  Info</t>
        </r>
        <r>
          <rPr>
            <b/>
            <sz val="8"/>
            <color indexed="81"/>
            <rFont val="Tahoma"/>
            <family val="2"/>
          </rPr>
          <t xml:space="preserve">
</t>
        </r>
        <r>
          <rPr>
            <sz val="8"/>
            <color indexed="81"/>
            <rFont val="Tahoma"/>
            <family val="2"/>
          </rPr>
          <t xml:space="preserve">
ST. MARYS
MITCHELL
DORCHESTER
LONDON
EXETER SEAFORTH
ST. CLEMENTS
KITCHENER
WATERLOO
TILLSONBURG
ST, THOMAS
WOOLWICH
GODERICH
FOREST
GUELPH
WELLINGTON NORTH
ELORA-FERGUS
HANOVER
CHATHAM
OWEN SOUND</t>
        </r>
        <r>
          <rPr>
            <sz val="9"/>
            <color indexed="81"/>
            <rFont val="Tahoma"/>
            <family val="2"/>
          </rPr>
          <t xml:space="preserve">
 </t>
        </r>
      </text>
    </comment>
    <comment ref="F114" authorId="2" shapeId="0" xr:uid="{84A26985-281D-4A6A-A3BC-6BB330795F0C}">
      <text>
        <r>
          <rPr>
            <sz val="9"/>
            <color indexed="81"/>
            <rFont val="Tahoma"/>
            <family val="2"/>
          </rPr>
          <t>2023-2024 - London U16AA
2022-2023 - London U16AA
2021-2022 - St. Marys U16A
2020-2021 - Covid Gap in Play
2019-2020 - St. Marys U14A
2018-2019 - St. Marys U12A
2017-2018 - Mitchell U12</t>
        </r>
      </text>
    </comment>
    <comment ref="K114" authorId="0" shapeId="0" xr:uid="{D26B5D2C-D567-4CEF-96A6-80A8E3150AE9}">
      <text>
        <r>
          <rPr>
            <sz val="9"/>
            <color indexed="81"/>
            <rFont val="Tahoma"/>
            <family val="2"/>
          </rPr>
          <t xml:space="preserve">Hi Peter,
Pam Davis here, Ella Brodhagen's mom.
Did we miss the deadline for intents to play A/AA?
I am not sure how that happened if we did- can we add Ella's information.
Thanks Pam 
</t>
        </r>
      </text>
    </comment>
    <comment ref="F115" authorId="2" shapeId="0" xr:uid="{7E7D81A5-8153-4CAA-A648-02285E36ACC4}">
      <text>
        <r>
          <rPr>
            <sz val="9"/>
            <color indexed="81"/>
            <rFont val="Tahoma"/>
            <family val="2"/>
          </rPr>
          <t>2023-2024 - London U16AA
2022-2023 - St. Marys U16A
2021-2022 - St. Marys U16A
2020-2021 - Covid Gap in Play
2019-2020 - St. Marys U12A</t>
        </r>
      </text>
    </comment>
    <comment ref="F116" authorId="2" shapeId="0" xr:uid="{F7AB1D07-E08D-48B0-AC9F-4A10A8A07DED}">
      <text>
        <r>
          <rPr>
            <sz val="9"/>
            <color indexed="81"/>
            <rFont val="Tahoma"/>
            <family val="2"/>
          </rPr>
          <t>2023-2024 - St. Marys U19A
2022-2023 - St. Marys U16A
2021-2022 - St. Marys U16A
2020-2021 - Covid Gap in Play
2019-2020 - St. Marys U14</t>
        </r>
      </text>
    </comment>
    <comment ref="K116" authorId="0" shapeId="0" xr:uid="{D5A08C72-1A9A-4B1C-BBCC-706341BACB0C}">
      <text>
        <r>
          <rPr>
            <b/>
            <sz val="9"/>
            <color indexed="81"/>
            <rFont val="Tahoma"/>
            <family val="2"/>
          </rPr>
          <t xml:space="preserve">April 21, 2024
</t>
        </r>
        <r>
          <rPr>
            <sz val="9"/>
            <color indexed="81"/>
            <rFont val="Tahoma"/>
            <family val="2"/>
          </rPr>
          <t xml:space="preserve">Attended Kitchener U19AA tryout
</t>
        </r>
      </text>
    </comment>
    <comment ref="U116" authorId="0" shapeId="0" xr:uid="{F6823797-1634-44DD-B33C-436685BE46AB}">
      <text>
        <r>
          <rPr>
            <b/>
            <sz val="9"/>
            <color indexed="81"/>
            <rFont val="Tahoma"/>
            <family val="2"/>
          </rPr>
          <t xml:space="preserve">May 2, 2024
</t>
        </r>
        <r>
          <rPr>
            <sz val="9"/>
            <color indexed="81"/>
            <rFont val="Tahoma"/>
            <family val="2"/>
          </rPr>
          <t>Was a no show</t>
        </r>
        <r>
          <rPr>
            <b/>
            <sz val="9"/>
            <color indexed="81"/>
            <rFont val="Tahoma"/>
            <family val="2"/>
          </rPr>
          <t xml:space="preserve">
</t>
        </r>
        <r>
          <rPr>
            <sz val="9"/>
            <color indexed="81"/>
            <rFont val="Tahoma"/>
            <family val="2"/>
          </rPr>
          <t xml:space="preserve">
</t>
        </r>
      </text>
    </comment>
    <comment ref="F117" authorId="2" shapeId="0" xr:uid="{8E7C623C-D484-4C2C-ACA7-82D1F4242044}">
      <text>
        <r>
          <rPr>
            <sz val="9"/>
            <color indexed="81"/>
            <rFont val="Tahoma"/>
            <family val="2"/>
          </rPr>
          <t>2023-2024 - London U19A
2022-2023 - Dorchester U19
2021-2022 - St. Marys U16A
2020-2021 - Covid Gap in Play
2019-2020 - St. Marys U14A</t>
        </r>
      </text>
    </comment>
    <comment ref="K117" authorId="0" shapeId="0" xr:uid="{DA784B51-48F7-4ABA-8FA3-7C7B7FEC796E}">
      <text>
        <r>
          <rPr>
            <b/>
            <sz val="9"/>
            <color indexed="81"/>
            <rFont val="Tahoma"/>
            <family val="2"/>
          </rPr>
          <t>April 8, 2024</t>
        </r>
        <r>
          <rPr>
            <sz val="9"/>
            <color indexed="81"/>
            <rFont val="Tahoma"/>
            <family val="2"/>
          </rPr>
          <t xml:space="preserve">
Hi
Can you please adjust Cortney Lintons intent from U19A toU19AA.  
Also as a side note her intent says DNP - which is accurate, however she did register and was rostered and has paid the insurance fees
via London ringette U19A last season.  I don't care overly what the sheet displays. I just don't want insurance and tryout registration hiccups, once she 
arrives at tryouts.  Tryouts are hard enough without hiccups apon registration.
Maybe a side note that she has registered in 2023/2024 season for insurance purposes.
I know the information on the spreadsheet was not what Cortney entered in the tryout registration document. 
Is this possible to help make it easier for her?
Thanks
Lisa
</t>
        </r>
      </text>
    </comment>
    <comment ref="F118" authorId="2" shapeId="0" xr:uid="{21BDB8C1-188E-41B0-B60F-5C87A76697D0}">
      <text>
        <r>
          <rPr>
            <sz val="9"/>
            <color indexed="81"/>
            <rFont val="Tahoma"/>
            <family val="2"/>
          </rPr>
          <t>2023-2024 - Kitchener U16AA
2022-2023 - Dorchester U16AA
2021-2022 - Kitchener U14AA
2020-2021 - Covid Gap in Play
2019-2020 - St. Marys U12A</t>
        </r>
      </text>
    </comment>
    <comment ref="Q118" authorId="0" shapeId="0" xr:uid="{EB022B39-CA20-436F-88FB-F4A4FC69EE36}">
      <text>
        <r>
          <rPr>
            <b/>
            <sz val="9"/>
            <color indexed="81"/>
            <rFont val="Tahoma"/>
            <family val="2"/>
          </rPr>
          <t>May 5, 2024</t>
        </r>
        <r>
          <rPr>
            <sz val="9"/>
            <color indexed="81"/>
            <rFont val="Tahoma"/>
            <family val="2"/>
          </rPr>
          <t xml:space="preserve">
Release Granted</t>
        </r>
      </text>
    </comment>
    <comment ref="C123" authorId="1" shapeId="0" xr:uid="{00000000-0006-0000-0500-000081000000}">
      <text>
        <r>
          <rPr>
            <b/>
            <sz val="8"/>
            <color indexed="10"/>
            <rFont val="Tahoma"/>
            <family val="2"/>
          </rPr>
          <t xml:space="preserve">MATRIX  info
</t>
        </r>
        <r>
          <rPr>
            <sz val="9"/>
            <color indexed="81"/>
            <rFont val="Tahoma"/>
            <family val="2"/>
          </rPr>
          <t xml:space="preserve">
ST. THOMAS
LONDON
DORCHESTER
TILLSONBURG
ST. MARYS
FOREST
MITCHELL
EXETER SEAFORTH
CHATHAM
ST. CLEMENTS
KITCHENER
WATERLOO
GODERICH
GUELPH
WOOLWICH
ELORA-FERGUS
WELLINGTON NORTH
HANOVER
OWEN SOUND
</t>
        </r>
        <r>
          <rPr>
            <b/>
            <sz val="8"/>
            <color indexed="81"/>
            <rFont val="Tahoma"/>
            <family val="2"/>
          </rPr>
          <t xml:space="preserve"> </t>
        </r>
      </text>
    </comment>
    <comment ref="C125" authorId="1" shapeId="0" xr:uid="{C59EFBAA-40A9-484A-A1FF-7D11A14333C9}">
      <text>
        <r>
          <rPr>
            <b/>
            <sz val="8"/>
            <color indexed="10"/>
            <rFont val="Tahoma"/>
            <family val="2"/>
          </rPr>
          <t>MATRIX  Info</t>
        </r>
        <r>
          <rPr>
            <sz val="8"/>
            <color indexed="81"/>
            <rFont val="Tahoma"/>
            <family val="2"/>
          </rPr>
          <t xml:space="preserve">
TILLSONBURG
DORCHESTER
ST, THOMAS
LONDON
ST. MARYS
MITCHELL
ST. CLEMENTS
KITCHENER
WATERLOO
GUELPH
EXETER SEAFORTH
WOOLWICH
ELORA-FERGUS
FOREST
GODERICH
WELLINGTON NORTH
CHATHAM
HANOVER
OWEN SOUND</t>
        </r>
        <r>
          <rPr>
            <sz val="9"/>
            <color indexed="81"/>
            <rFont val="Tahoma"/>
            <family val="2"/>
          </rPr>
          <t xml:space="preserve">
 </t>
        </r>
        <r>
          <rPr>
            <b/>
            <sz val="8"/>
            <color indexed="81"/>
            <rFont val="Tahoma"/>
            <family val="2"/>
          </rPr>
          <t xml:space="preserve">
</t>
        </r>
      </text>
    </comment>
    <comment ref="F125" authorId="2" shapeId="0" xr:uid="{9EB4B293-6E2C-4713-BE61-74F95CE182A6}">
      <text>
        <r>
          <rPr>
            <sz val="9"/>
            <color indexed="81"/>
            <rFont val="Tahoma"/>
            <family val="2"/>
          </rPr>
          <t>2023-2024 - London U19AA
2022-2023 - London U16AA
2021-2022 - Did Not Play
2020-2021 - Covid Gap in Play
2019-2020 - London U14A
2018-2019 - Tillsonburg U12
2017-2018 - Tillsonburg U10</t>
        </r>
      </text>
    </comment>
    <comment ref="F126" authorId="3" shapeId="0" xr:uid="{798297E8-2755-4697-9E19-4F8B6011F437}">
      <text>
        <r>
          <rPr>
            <sz val="9"/>
            <color indexed="81"/>
            <rFont val="Tahoma"/>
            <family val="2"/>
          </rPr>
          <t>2023-2024 - London U19A
2022-2023 - Dorchester U16AA
2021-2022 - Dorchester U16AA
2020-2021 - Covid Gap in Play
2019-2020 - London U14A
2018-2019 - Dorchester U12A
2017-2018 - Tillsonburg U10</t>
        </r>
      </text>
    </comment>
    <comment ref="K126" authorId="0" shapeId="0" xr:uid="{EA2DDED0-5DCA-4248-9687-5AFC66D8265B}">
      <text>
        <r>
          <rPr>
            <sz val="9"/>
            <color indexed="81"/>
            <rFont val="Tahoma"/>
            <family val="2"/>
          </rPr>
          <t>Also put in for U19A</t>
        </r>
      </text>
    </comment>
    <comment ref="F127" authorId="2" shapeId="0" xr:uid="{B49D3887-7AF2-4A28-822E-232C75C75DE1}">
      <text>
        <r>
          <rPr>
            <sz val="9"/>
            <color indexed="81"/>
            <rFont val="Tahoma"/>
            <family val="2"/>
          </rPr>
          <t>2023-2024 - London U16AA
2022-2023 - London U16AA
2021-2022 - Dorchester U14A
2020-2021 - Covid Gap in Play
2019-2020 - Tillsonburg U12</t>
        </r>
      </text>
    </comment>
    <comment ref="C131" authorId="1" shapeId="0" xr:uid="{6FD324E5-8825-44E6-ADE1-AE1A88262D3D}">
      <text>
        <r>
          <rPr>
            <b/>
            <sz val="8"/>
            <color indexed="10"/>
            <rFont val="Tahoma"/>
            <family val="2"/>
          </rPr>
          <t>MATRIX  Info</t>
        </r>
        <r>
          <rPr>
            <b/>
            <sz val="8"/>
            <color indexed="81"/>
            <rFont val="Tahoma"/>
            <family val="2"/>
          </rPr>
          <t xml:space="preserve">
</t>
        </r>
        <r>
          <rPr>
            <sz val="8"/>
            <color indexed="8"/>
            <rFont val="Tahoma"/>
            <family val="2"/>
          </rPr>
          <t>WATERLOO
KITCHENER
WOOLWICH
ST. CLEMENTS
GUELPH
ELORA-FERGUS
WELLINGTON NORTH
MITCHELL
ST. MARYS
EXETER SEAFORTH
DORCHESTER
TILLSONBURG
HANOVER
LONDON
GODERICH
ST, THOMAS
OWEN SOUND
FOREST
CHATHAM</t>
        </r>
        <r>
          <rPr>
            <sz val="9"/>
            <color indexed="8"/>
            <rFont val="Tahoma"/>
            <family val="2"/>
          </rPr>
          <t xml:space="preserve">
</t>
        </r>
        <r>
          <rPr>
            <sz val="9"/>
            <color indexed="81"/>
            <rFont val="Tahoma"/>
            <family val="2"/>
          </rPr>
          <t xml:space="preserve"> </t>
        </r>
      </text>
    </comment>
    <comment ref="F131" authorId="3" shapeId="0" xr:uid="{BD0E69F1-772B-4ACF-98D5-6FA3F3DC2B73}">
      <text>
        <r>
          <rPr>
            <sz val="9"/>
            <color indexed="81"/>
            <rFont val="Tahoma"/>
            <family val="2"/>
          </rPr>
          <t>2023-2024 - Out of Region U16AA
2022-2023 - Waterloo U16A
2021-2022 - Kitchener U14AA
2020-2021 - Covid Gap in Play
2019-2020 - Waterloo U14A
2018-2019 - Waterloo U12A
2017-2018 - Waterloo U12</t>
        </r>
      </text>
    </comment>
    <comment ref="F132" authorId="2" shapeId="0" xr:uid="{C283BFB1-720A-4CCD-818F-C7763CFABD81}">
      <text>
        <r>
          <rPr>
            <sz val="9"/>
            <color indexed="81"/>
            <rFont val="Tahoma"/>
            <family val="2"/>
          </rPr>
          <t>2023-2024 - Kitchener U19A
2022-2023 - Waterloo U16A
2021-2022 - Waterloo U16A
2020-2021 - Covid Gap in Play
2019-2020 - Waterloo U14A</t>
        </r>
      </text>
    </comment>
    <comment ref="F133" authorId="2" shapeId="0" xr:uid="{552FE95F-6BDC-4551-8E7D-263401D6D88C}">
      <text>
        <r>
          <rPr>
            <sz val="9"/>
            <color indexed="81"/>
            <rFont val="Tahoma"/>
            <family val="2"/>
          </rPr>
          <t>2023-2024 - Waterloo U19A
2022-2023 - Waterloo U16A
2021-2022 - Waterloo U16A
2020-2021 - Covid Gap in Play
2019-2020 - Waterloo U14AA</t>
        </r>
      </text>
    </comment>
    <comment ref="F134" authorId="2" shapeId="0" xr:uid="{226D01DC-7705-4EA8-91FF-97134B9737DC}">
      <text>
        <r>
          <rPr>
            <sz val="9"/>
            <color indexed="81"/>
            <rFont val="Tahoma"/>
            <family val="2"/>
          </rPr>
          <t>2023-2024 - Waterloo U19AA
2022-2023 - Warerloo U19AA
2021-2022 - Kitchener U16AA
2020-2021 - Covid Gap in Play
2019-2020 - Waterloo U16AA</t>
        </r>
      </text>
    </comment>
    <comment ref="F135" authorId="2" shapeId="0" xr:uid="{0351CA55-AD8C-4895-9C53-8752D85314D4}">
      <text>
        <r>
          <rPr>
            <sz val="9"/>
            <color indexed="81"/>
            <rFont val="Tahoma"/>
            <family val="2"/>
          </rPr>
          <t>2023-2024 - Waterloo U16A
2022-2023 - Guelph U16A
2021-2022 - Waterloo U4A
2020-2021 - Covid Gap in Play
2019-2020 - Waterloo U12A</t>
        </r>
      </text>
    </comment>
    <comment ref="F136" authorId="2" shapeId="0" xr:uid="{174C0B89-49CA-451A-808D-12B08D23ABA7}">
      <text>
        <r>
          <rPr>
            <sz val="9"/>
            <color indexed="81"/>
            <rFont val="Tahoma"/>
            <family val="2"/>
          </rPr>
          <t>2023-2024 - Waterloo U19
2022-2023 - Waterloo U16A
2021-2022 - Waterloo U16A
2020-2021 - Covid Gap in Play
2019-2020 - Waterloo U14A</t>
        </r>
      </text>
    </comment>
    <comment ref="K136" authorId="0" shapeId="0" xr:uid="{64905384-3011-4055-8F2C-238ADA2E2CDF}">
      <text>
        <r>
          <rPr>
            <b/>
            <sz val="9"/>
            <color indexed="81"/>
            <rFont val="Tahoma"/>
            <family val="2"/>
          </rPr>
          <t xml:space="preserve">April 21, 2024
</t>
        </r>
        <r>
          <rPr>
            <sz val="9"/>
            <color indexed="81"/>
            <rFont val="Tahoma"/>
            <family val="2"/>
          </rPr>
          <t xml:space="preserve">Attended the Kitchener U19AA tryout
</t>
        </r>
      </text>
    </comment>
    <comment ref="F137" authorId="2" shapeId="0" xr:uid="{F00897AD-F07C-4E76-B2D4-C111B86D650E}">
      <text>
        <r>
          <rPr>
            <sz val="9"/>
            <color indexed="81"/>
            <rFont val="Tahoma"/>
            <family val="2"/>
          </rPr>
          <t>2023-2024 - Kitchener U19A
2022-2023 - Waterloo U16A
2021-2022 - Waterloo U16A
2020-2021 - Covid Gap in Play
2019-2020 - Waterloo U14A</t>
        </r>
      </text>
    </comment>
    <comment ref="Q137" authorId="0" shapeId="0" xr:uid="{7730227A-8099-41F8-8371-0D8E6A8A6AE6}">
      <text>
        <r>
          <rPr>
            <b/>
            <sz val="9"/>
            <color indexed="81"/>
            <rFont val="Tahoma"/>
            <family val="2"/>
          </rPr>
          <t xml:space="preserve">May 5, 2024
</t>
        </r>
        <r>
          <rPr>
            <sz val="9"/>
            <color indexed="81"/>
            <rFont val="Tahoma"/>
            <family val="2"/>
          </rPr>
          <t xml:space="preserve">Withdrew
</t>
        </r>
      </text>
    </comment>
    <comment ref="F138" authorId="2" shapeId="0" xr:uid="{1817BA3C-1238-47D3-85C8-2C664B05DD23}">
      <text>
        <r>
          <rPr>
            <sz val="9"/>
            <color indexed="81"/>
            <rFont val="Tahoma"/>
            <family val="2"/>
          </rPr>
          <t>2023-2024 - Kitchener U19A
2022-2023 - Waterloo U16A
2021-2022 - Waterloo U16A
2020-2021 - Covid Gap in Play
2019-2020 - Waterloo U14A</t>
        </r>
      </text>
    </comment>
    <comment ref="F139" authorId="2" shapeId="0" xr:uid="{A2DA68C5-84CB-47D3-8600-EF094F16B40E}">
      <text>
        <r>
          <rPr>
            <sz val="9"/>
            <color indexed="81"/>
            <rFont val="Tahoma"/>
            <family val="2"/>
          </rPr>
          <t>2023-2024 - Waterloo U19
2022-2023 - Waterloo U16A
2021-2022 - Kitchener U16
2020-2021 - Covid Gap in Play
2019-2020 - Kitchener U14A</t>
        </r>
      </text>
    </comment>
    <comment ref="K139" authorId="0" shapeId="0" xr:uid="{E099D92D-0479-46DE-B2DF-C73DBA2EC6AD}">
      <text>
        <r>
          <rPr>
            <b/>
            <sz val="9"/>
            <color indexed="81"/>
            <rFont val="Tahoma"/>
            <family val="2"/>
          </rPr>
          <t>March 24, 2024</t>
        </r>
        <r>
          <rPr>
            <sz val="9"/>
            <color indexed="81"/>
            <rFont val="Tahoma"/>
            <family val="2"/>
          </rPr>
          <t xml:space="preserve">
Hi Peter, I filled out the player intent to tryout and just put “A” but can my daughter still tryout for “AA” or can she only tryout now for an “A” team?
Player:
Makyla Kilimnik Waterloo U19
Thanks
Kim Kilimnik
</t>
        </r>
      </text>
    </comment>
    <comment ref="F140" authorId="2" shapeId="0" xr:uid="{7C4959DC-69DB-4B92-BBD7-D96BF66CA6A4}">
      <text>
        <r>
          <rPr>
            <sz val="9"/>
            <color indexed="81"/>
            <rFont val="Tahoma"/>
            <family val="2"/>
          </rPr>
          <t>2023-2024 - Waterloo U16A
2022-2023 - Kitchener U16
2021-2022 - Waterloo U4A
2020-2021 - Covid Gap in Play
2019-2020 - Waterloo U14</t>
        </r>
      </text>
    </comment>
    <comment ref="J140" authorId="2" shapeId="0" xr:uid="{F71B6EE1-AA8A-4F9A-8491-D1C24CF7CEDD}">
      <text>
        <r>
          <rPr>
            <sz val="9"/>
            <color indexed="81"/>
            <rFont val="Tahoma"/>
            <family val="2"/>
          </rPr>
          <t>Norah (preferred name Nixon)</t>
        </r>
      </text>
    </comment>
    <comment ref="Y140" authorId="0" shapeId="0" xr:uid="{216B284C-5A88-413D-94B0-468529424C50}">
      <text>
        <r>
          <rPr>
            <b/>
            <sz val="9"/>
            <color indexed="81"/>
            <rFont val="Tahoma"/>
            <family val="2"/>
          </rPr>
          <t xml:space="preserve">April 21, 2024
</t>
        </r>
        <r>
          <rPr>
            <sz val="9"/>
            <color indexed="81"/>
            <rFont val="Tahoma"/>
            <family val="2"/>
          </rPr>
          <t>Player was absent</t>
        </r>
        <r>
          <rPr>
            <sz val="9"/>
            <color indexed="81"/>
            <rFont val="Tahoma"/>
            <family val="2"/>
          </rPr>
          <t xml:space="preserve">
</t>
        </r>
      </text>
    </comment>
    <comment ref="F141" authorId="2" shapeId="0" xr:uid="{6F14401B-27F9-4219-BF5B-4519A9BFA06C}">
      <text>
        <r>
          <rPr>
            <sz val="9"/>
            <color indexed="81"/>
            <rFont val="Tahoma"/>
            <family val="2"/>
          </rPr>
          <t>2023-2024 - Waterloo U19AA
2022-2023 - Kitchener U16AA
2021-2022 - Kitchener U16AA
2020-2021 - Covid Gap in Play
2019-2020 - Waterloo U14AA</t>
        </r>
      </text>
    </comment>
    <comment ref="F142" authorId="2" shapeId="0" xr:uid="{524BCA2C-100D-4B4D-81AF-A8A070AF3122}">
      <text>
        <r>
          <rPr>
            <sz val="9"/>
            <color indexed="81"/>
            <rFont val="Tahoma"/>
            <family val="2"/>
          </rPr>
          <t>2023-2024 - Waterloo U19
2022-2023 - Waterloo U16A
2021-2022 - Waterloo U16A
2020-2021 - Covid Gap in Play
2019-2020 - Waterloo U14A</t>
        </r>
      </text>
    </comment>
    <comment ref="Y142" authorId="0" shapeId="0" xr:uid="{7056EB23-B6FF-4580-99CB-9E1622E50671}">
      <text>
        <r>
          <rPr>
            <b/>
            <sz val="9"/>
            <color indexed="81"/>
            <rFont val="Tahoma"/>
            <family val="2"/>
          </rPr>
          <t xml:space="preserve">April 21, 2024
</t>
        </r>
        <r>
          <rPr>
            <sz val="9"/>
            <color indexed="81"/>
            <rFont val="Tahoma"/>
            <family val="2"/>
          </rPr>
          <t>Player was absent</t>
        </r>
        <r>
          <rPr>
            <sz val="9"/>
            <color indexed="81"/>
            <rFont val="Tahoma"/>
            <family val="2"/>
          </rPr>
          <t xml:space="preserve">
</t>
        </r>
      </text>
    </comment>
    <comment ref="F143" authorId="2" shapeId="0" xr:uid="{D8EA1DBB-A14E-408C-8D55-6E2EA15028D8}">
      <text>
        <r>
          <rPr>
            <sz val="9"/>
            <color indexed="81"/>
            <rFont val="Tahoma"/>
            <family val="2"/>
          </rPr>
          <t>2023-2024 - Kitchener U19A
2022-2023 - Waterloo U16A
2021-2022 - Waterloo U16A
2020-2021 - Covid Gap in Play
2019-2020 - Waterloo U14A</t>
        </r>
      </text>
    </comment>
    <comment ref="C157" authorId="1" shapeId="0" xr:uid="{00000000-0006-0000-0500-00009E000000}">
      <text>
        <r>
          <rPr>
            <b/>
            <sz val="9"/>
            <color indexed="10"/>
            <rFont val="Tahoma"/>
            <family val="2"/>
          </rPr>
          <t>MATRIX  Info</t>
        </r>
        <r>
          <rPr>
            <sz val="9"/>
            <color indexed="81"/>
            <rFont val="Tahoma"/>
            <family val="2"/>
          </rPr>
          <t xml:space="preserve">
WELLINGTON NORTH
ELORA-FERGUS
WOOLWICH
GUELPH
ST. CLEMENTS
HANOVER
WATERLOO
KITCHENER
MITCHELL
OWEN SOUND
EXETER SEAFORTH
ST. MARYS
GODERICH
DORCHESTER
LONDON
TILLSONBURG
ST, THOMAS
FOREST
CHATHAM
</t>
        </r>
      </text>
    </comment>
    <comment ref="C161" authorId="1" shapeId="0" xr:uid="{00000000-0006-0000-0500-00009F000000}">
      <text>
        <r>
          <rPr>
            <b/>
            <sz val="9"/>
            <color indexed="10"/>
            <rFont val="Tahoma"/>
            <family val="2"/>
          </rPr>
          <t>MATRIX  Info</t>
        </r>
        <r>
          <rPr>
            <sz val="9"/>
            <color indexed="81"/>
            <rFont val="Tahoma"/>
            <family val="2"/>
          </rPr>
          <t xml:space="preserve">
Matrix Info
WOOLWICH
WATERLOO
ELORA-FERGUS
KITCHENER
ST. CLEMENTS
GUELPH
WELLINGTON NORTH
MITCHELL
ST. MARYS
HANOVER
EXETER SEAFORTH
TILLSONBURG
DORCHESTER
GODERICH
LONDON
OWEN SOUND
ST, THOMAS
FOREST
CHATHAM </t>
        </r>
      </text>
    </comment>
    <comment ref="F169" authorId="2" shapeId="0" xr:uid="{BC7B5021-D2C3-4583-BCB4-C1DA56408A6B}">
      <text>
        <r>
          <rPr>
            <sz val="9"/>
            <color indexed="81"/>
            <rFont val="Tahoma"/>
            <family val="2"/>
          </rPr>
          <t xml:space="preserve">2023-2024 - Out of Region U19AA
2022-2023 - 
2021-2022 - 
2020-2021 - Covid Gap in Play
2019-2020 - </t>
        </r>
      </text>
    </comment>
    <comment ref="K169" authorId="0" shapeId="0" xr:uid="{EFB4354F-7476-4885-A51B-8985A82A73EC}">
      <text>
        <r>
          <rPr>
            <sz val="9"/>
            <color indexed="81"/>
            <rFont val="Tahoma"/>
            <family val="2"/>
          </rPr>
          <t>Very likely attending 1st year university in the Kitchener / Waterloo / Guelph area</t>
        </r>
      </text>
    </comment>
    <comment ref="F170" authorId="2" shapeId="0" xr:uid="{01117120-6B4B-413C-A933-376AAD34AA07}">
      <text>
        <r>
          <rPr>
            <sz val="9"/>
            <color indexed="81"/>
            <rFont val="Tahoma"/>
            <family val="2"/>
          </rPr>
          <t xml:space="preserve">2023-2024 - Out of Region U19AA
2022-2023 - Paris U19A
2021-2022 - 
2020-2021 - Covid Gap in Play
2019-2020 - </t>
        </r>
      </text>
    </comment>
    <comment ref="F171" authorId="2" shapeId="0" xr:uid="{61747917-1BA2-4A7E-A0BE-F33453106D85}">
      <text>
        <r>
          <rPr>
            <sz val="9"/>
            <color indexed="81"/>
            <rFont val="Tahoma"/>
            <family val="2"/>
          </rPr>
          <t xml:space="preserve">2023-2024 - Out of Region U16AA
2022-2023 - Kitchener U14AA
2021-2022 - Paris U4A
2020-2021 - Covid Gap in Play
2019-2020 - </t>
        </r>
      </text>
    </comment>
    <comment ref="K171" authorId="0" shapeId="0" xr:uid="{568B4343-D2CF-4016-B265-FD355245617E}">
      <text>
        <r>
          <rPr>
            <sz val="9"/>
            <color indexed="81"/>
            <rFont val="Tahoma"/>
            <family val="2"/>
          </rPr>
          <t xml:space="preserve">Will also tryout for U19AA
</t>
        </r>
        <r>
          <rPr>
            <b/>
            <sz val="9"/>
            <color indexed="81"/>
            <rFont val="Tahoma"/>
            <family val="2"/>
          </rPr>
          <t xml:space="preserve">April 21, 2024
</t>
        </r>
        <r>
          <rPr>
            <sz val="9"/>
            <color indexed="81"/>
            <rFont val="Tahoma"/>
            <family val="2"/>
          </rPr>
          <t>Attended the Kitchener U19AA tryout</t>
        </r>
      </text>
    </comment>
    <comment ref="F172" authorId="2" shapeId="0" xr:uid="{F7D53179-0FA5-4C8D-B786-2565ABD21A80}">
      <text>
        <r>
          <rPr>
            <sz val="9"/>
            <color indexed="81"/>
            <rFont val="Tahoma"/>
            <family val="2"/>
          </rPr>
          <t xml:space="preserve">2023-2024 - Richmond Hill U19AA
2022-2023 - 
2021-2022 - 
2020-2021 - Covid Gap in Play
2019-2020 - </t>
        </r>
      </text>
    </comment>
    <comment ref="K172" authorId="0" shapeId="0" xr:uid="{67534783-05EF-4911-ADC8-6DD4A818F88D}">
      <text>
        <r>
          <rPr>
            <sz val="9"/>
            <color indexed="81"/>
            <rFont val="Tahoma"/>
            <family val="2"/>
          </rPr>
          <t xml:space="preserve">Hello,
My daughter Alisha Barwin is not sure where she will be going to school next year. She is still awaiting a few acceptances. She was a goalie this year for U19AA Richmond Hill. 
She has applied to Queen’s, Laurier, Guelph, Western. Of course she would love to play for the university but there are a lot of goalies in her year and the one above. 
What do I need to do to ensure she can try out for 19AA outside of our area? 
Kind regards, 
Naomi Wyman Barwin
</t>
        </r>
      </text>
    </comment>
    <comment ref="F173" authorId="2" shapeId="0" xr:uid="{60905ACE-1C16-4EB9-9B99-1F2041AA606D}">
      <text>
        <r>
          <rPr>
            <sz val="9"/>
            <color indexed="81"/>
            <rFont val="Tahoma"/>
            <family val="2"/>
          </rPr>
          <t xml:space="preserve">2023-2024 - Out of Region U16A
2022-2023 - Paris U16A
2021-2022 - 
2020-2021 - Covid Gap in Play
2019-2020 - </t>
        </r>
      </text>
    </comment>
    <comment ref="K173" authorId="0" shapeId="0" xr:uid="{87C10748-470D-455F-A857-53AF8C3D3B9F}">
      <text>
        <r>
          <rPr>
            <b/>
            <sz val="9"/>
            <color indexed="81"/>
            <rFont val="Tahoma"/>
            <family val="2"/>
          </rPr>
          <t>Peter:</t>
        </r>
        <r>
          <rPr>
            <sz val="9"/>
            <color indexed="81"/>
            <rFont val="Tahoma"/>
            <family val="2"/>
          </rPr>
          <t xml:space="preserve">
Player Intent submitted for U16AA but because of birth year I moved her to U19AA</t>
        </r>
      </text>
    </comment>
    <comment ref="F174" authorId="0" shapeId="0" xr:uid="{AA992DDA-CF87-4FCD-BDD8-0D6F49608B96}">
      <text>
        <r>
          <rPr>
            <sz val="9"/>
            <color indexed="81"/>
            <rFont val="Tahoma"/>
            <family val="2"/>
          </rPr>
          <t>2023-2024 - Paris U16A</t>
        </r>
      </text>
    </comment>
    <comment ref="K174" authorId="0" shapeId="0" xr:uid="{C4CC1282-5A59-4494-A949-DEDAFED4EB34}">
      <text>
        <r>
          <rPr>
            <b/>
            <sz val="9"/>
            <color indexed="81"/>
            <rFont val="Tahoma"/>
            <family val="2"/>
          </rPr>
          <t>March 20,, 2024</t>
        </r>
        <r>
          <rPr>
            <sz val="9"/>
            <color indexed="81"/>
            <rFont val="Tahoma"/>
            <family val="2"/>
          </rPr>
          <t xml:space="preserve">
Hi there, 
My apologies for not submitting my daughter’s we intent to try out for Western region ringette.  I was not aware that’s the deadline had passed and just realized it as I submitted southern intent.  Would she still be able to tryout? Ashley Cain DOB Jan 29/08. She would be first year 19AA.  Please let me know and I completely understand if it’s too late.  
Kind regards, 
Angie Cain 
</t>
        </r>
      </text>
    </comment>
    <comment ref="F175" authorId="2" shapeId="0" xr:uid="{43F1752E-8B36-42CF-9D0D-BE541DD3F73B}">
      <text>
        <r>
          <rPr>
            <sz val="9"/>
            <color indexed="81"/>
            <rFont val="Tahoma"/>
            <family val="2"/>
          </rPr>
          <t xml:space="preserve">2023-2024 - Mississauga U19AA
2022-2023 - U19AA
2021-2022 - 
2020-2021 - Covid Gap in Play
2019-2020 - </t>
        </r>
      </text>
    </comment>
    <comment ref="K175" authorId="0" shapeId="0" xr:uid="{E8B29377-AD3E-4BF9-A8F7-D45E4ACF5A66}">
      <text>
        <r>
          <rPr>
            <b/>
            <sz val="9"/>
            <color indexed="81"/>
            <rFont val="Tahoma"/>
            <family val="2"/>
          </rPr>
          <t>April 3, 2024</t>
        </r>
        <r>
          <rPr>
            <sz val="9"/>
            <color indexed="81"/>
            <rFont val="Tahoma"/>
            <family val="2"/>
          </rPr>
          <t xml:space="preserve">
Good evening Satinder, Jared and Mohamed.
Yes, I can add Sabah to the Western Region Tryout Tracking spreadsheet under the U19AA category.
It will not be added her to Kitchener U19AA but rather to the Out Of Region U19AA group.
A note will be added to her intent stating that she has been accepted to the University of Guelph and is interested in playing for the joint ventured U19AA team hosted by Guelph and Kitchener.
To add Sabah to the spreadsheet I will need a bit more information.
1. Her birth year? ( I am assuming it is 2006 since it is her 3rd year in U19 but just to be sure) 2006
2. Is she a goalie? Sabah is forward 
3. If she played U19AA this year … what association did she play for? Last year she played for Mississauga 
4. What is her Home Association. She belongs to Richmond Hill 
Thanks everyone,
Peter Westelaken
</t>
        </r>
        <r>
          <rPr>
            <b/>
            <sz val="9"/>
            <color indexed="81"/>
            <rFont val="Tahoma"/>
            <family val="2"/>
          </rPr>
          <t xml:space="preserve">April 4, 2024
</t>
        </r>
        <r>
          <rPr>
            <sz val="9"/>
            <color indexed="81"/>
            <rFont val="Tahoma"/>
            <family val="2"/>
          </rPr>
          <t xml:space="preserve">Hi Peter
hanks for adding her to the Western Region Tryout Tracking spreadsheet. 
Please note that she has also applied to Waterloo and Western and waiting for hearing back from these universities.  
Below see my reply to your questions. 
Thanks. 
</t>
        </r>
      </text>
    </comment>
    <comment ref="F176" authorId="2" shapeId="0" xr:uid="{55936C34-AC9C-4B7B-AB5D-2DBB62DBDCE1}">
      <text>
        <r>
          <rPr>
            <sz val="9"/>
            <color indexed="81"/>
            <rFont val="Tahoma"/>
            <family val="2"/>
          </rPr>
          <t xml:space="preserve">2023-2024 - Out of Region U19AA
2022-2023 - 
2021-2022 - 
2020-2021 - Covid Gap in Play
2019-2020 - </t>
        </r>
      </text>
    </comment>
    <comment ref="K176" authorId="0" shapeId="0" xr:uid="{C57EAA57-B4AB-484D-AAF4-117FCAAF4B83}">
      <text>
        <r>
          <rPr>
            <sz val="9"/>
            <color indexed="81"/>
            <rFont val="Tahoma"/>
            <family val="2"/>
          </rPr>
          <t>I would be attending university in the western region (Waterloo or Guelph)</t>
        </r>
      </text>
    </comment>
    <comment ref="Y176" authorId="0" shapeId="0" xr:uid="{48FB9107-CDB2-4F85-9C41-E2FBD8CDAC33}">
      <text>
        <r>
          <rPr>
            <b/>
            <sz val="9"/>
            <color indexed="81"/>
            <rFont val="Tahoma"/>
            <family val="2"/>
          </rPr>
          <t xml:space="preserve">April 21, 2024
</t>
        </r>
        <r>
          <rPr>
            <sz val="9"/>
            <color indexed="81"/>
            <rFont val="Tahoma"/>
            <family val="2"/>
          </rPr>
          <t>Player was sick</t>
        </r>
        <r>
          <rPr>
            <sz val="9"/>
            <color indexed="81"/>
            <rFont val="Tahoma"/>
            <family val="2"/>
          </rPr>
          <t xml:space="preserve">
</t>
        </r>
      </text>
    </comment>
    <comment ref="F177" authorId="2" shapeId="0" xr:uid="{247DA107-72FC-43C4-AE6C-6BECCA186AC9}">
      <text>
        <r>
          <rPr>
            <sz val="9"/>
            <color indexed="81"/>
            <rFont val="Tahoma"/>
            <family val="2"/>
          </rPr>
          <t xml:space="preserve">2023-2024 - Out of Region U19AA
2022-2023 - 
2021-2022 - 
2020-2021 - Covid Gap in Play
2019-2020 - </t>
        </r>
      </text>
    </comment>
    <comment ref="K177" authorId="0" shapeId="0" xr:uid="{06F4CF12-939F-44C7-A90D-817001D81D4A}">
      <text>
        <r>
          <rPr>
            <sz val="9"/>
            <color indexed="81"/>
            <rFont val="Tahoma"/>
            <family val="2"/>
          </rPr>
          <t>Accept to Waterloo university and Laurier. Waiting on a response from Guelph. Have not decided which I will attend as if yet.</t>
        </r>
      </text>
    </comment>
    <comment ref="F178" authorId="2" shapeId="0" xr:uid="{A6AC33EE-B4E6-4311-ACB0-BF026E5A319D}">
      <text>
        <r>
          <rPr>
            <sz val="9"/>
            <color indexed="81"/>
            <rFont val="Tahoma"/>
            <family val="2"/>
          </rPr>
          <t xml:space="preserve">2023-2024 - Paris U19A
2022-2023 - Paris U16A
2021-2022 - 
2020-2021 - Covid Gap in Play
2019-2020 - </t>
        </r>
      </text>
    </comment>
    <comment ref="F179" authorId="2" shapeId="0" xr:uid="{AD351CF2-46FA-4B92-88DF-2DA180220E11}">
      <text>
        <r>
          <rPr>
            <sz val="9"/>
            <color indexed="81"/>
            <rFont val="Tahoma"/>
            <family val="2"/>
          </rPr>
          <t xml:space="preserve">2023-2024 - U19AA
2022-2023 - U19AA
2021-2022 - 
2020-2021 - Covid Gap in Play
2019-2020 - </t>
        </r>
      </text>
    </comment>
    <comment ref="F180" authorId="2" shapeId="0" xr:uid="{124E85E9-E461-421B-AFA1-F5B6BFBB0AC7}">
      <text>
        <r>
          <rPr>
            <sz val="9"/>
            <color indexed="81"/>
            <rFont val="Tahoma"/>
            <family val="2"/>
          </rPr>
          <t xml:space="preserve">2023-2024 - U19AA
2022-2023 - U19AA
2021-2022 - 
2020-2021 - Covid Gap in Play
2019-2020 - </t>
        </r>
      </text>
    </comment>
    <comment ref="F181" authorId="2" shapeId="0" xr:uid="{119E1E71-3726-40A8-A1C4-432938256FF2}">
      <text>
        <r>
          <rPr>
            <sz val="9"/>
            <color indexed="81"/>
            <rFont val="Tahoma"/>
            <family val="2"/>
          </rPr>
          <t xml:space="preserve">2023-2024 - U19AA
2022-2023 - U19AA
2021-2022 - 
2020-2021 - Covid Gap in Play
2019-2020 - </t>
        </r>
      </text>
    </comment>
    <comment ref="F182" authorId="2" shapeId="0" xr:uid="{09BF5A7F-A84B-4225-8025-F46B9D2B30B3}">
      <text>
        <r>
          <rPr>
            <sz val="9"/>
            <color indexed="81"/>
            <rFont val="Tahoma"/>
            <family val="2"/>
          </rPr>
          <t xml:space="preserve">2023-2024 - Paris U19A
2022-2023 - Paris U16A
2021-2022 - 
2020-2021 - Covid Gap in Play
2019-2020 - </t>
        </r>
      </text>
    </comment>
    <comment ref="K182" authorId="0" shapeId="0" xr:uid="{F60E8C2D-D375-4E75-8959-1034FAB5D432}">
      <text>
        <r>
          <rPr>
            <b/>
            <sz val="9"/>
            <color indexed="81"/>
            <rFont val="Tahoma"/>
            <family val="2"/>
          </rPr>
          <t>April 17, 2024</t>
        </r>
        <r>
          <rPr>
            <sz val="9"/>
            <color indexed="81"/>
            <rFont val="Tahoma"/>
            <family val="2"/>
          </rPr>
          <t xml:space="preserve">
Hi Peter,
We have a player who isn't sure if they had registered properly in Western. 
I checked your list and didn't see her name listed.
Can you add Katelyn Loucas. She played U19A in Paris last year.
Her birthday is March 21, 2007.
Not sure if you need anything further.
Thanks,
Jen Mayhew</t>
        </r>
      </text>
    </comment>
    <comment ref="F183" authorId="2" shapeId="0" xr:uid="{72304E50-EEE7-4A6C-B582-49143258C86E}">
      <text>
        <r>
          <rPr>
            <sz val="9"/>
            <color indexed="81"/>
            <rFont val="Tahoma"/>
            <family val="2"/>
          </rPr>
          <t xml:space="preserve">2023-2024 - U19AA
2022-2023 - U19AA
2021-2022 - 
2020-2021 - Covid Gap in Play
2019-2020 - </t>
        </r>
      </text>
    </comment>
    <comment ref="K183" authorId="0" shapeId="0" xr:uid="{E5261BE3-4E01-46D3-9F5A-AE902F3CFB2D}">
      <text>
        <r>
          <rPr>
            <sz val="9"/>
            <color indexed="81"/>
            <rFont val="Tahoma"/>
            <family val="2"/>
          </rPr>
          <t xml:space="preserve">Potential relocation to London for school.
</t>
        </r>
      </text>
    </comment>
    <comment ref="F184" authorId="2" shapeId="0" xr:uid="{BE950540-AE79-455F-AB82-C8F415EE1885}">
      <text>
        <r>
          <rPr>
            <sz val="9"/>
            <color indexed="81"/>
            <rFont val="Tahoma"/>
            <family val="2"/>
          </rPr>
          <t xml:space="preserve">2023-2024 - Kitchener U19
2022-2023 - 
2021-2022 - 
2020-2021 - Covid Gap in Play
2019-2020 - </t>
        </r>
      </text>
    </comment>
    <comment ref="K184" authorId="0" shapeId="0" xr:uid="{49902620-AD96-48CD-82BF-4F5F995DF8AD}">
      <text>
        <r>
          <rPr>
            <sz val="9"/>
            <color indexed="81"/>
            <rFont val="Tahoma"/>
            <family val="2"/>
          </rPr>
          <t>We live in Cambridge-hoping Cambridge won't stop us. Thank you.</t>
        </r>
      </text>
    </comment>
    <comment ref="F185" authorId="2" shapeId="0" xr:uid="{18976F10-936B-42F3-96FA-9B657C1CD519}">
      <text>
        <r>
          <rPr>
            <sz val="9"/>
            <color indexed="81"/>
            <rFont val="Tahoma"/>
            <family val="2"/>
          </rPr>
          <t xml:space="preserve">2023-2024 - Burlingon U19
2022-2023 - 
2021-2022 - 
2020-2021 - Covid Gap in Play
2019-2020 - </t>
        </r>
      </text>
    </comment>
    <comment ref="F186" authorId="2" shapeId="0" xr:uid="{78708C65-0E13-452C-89C5-5B1223FBEB0F}">
      <text>
        <r>
          <rPr>
            <sz val="9"/>
            <color indexed="81"/>
            <rFont val="Tahoma"/>
            <family val="2"/>
          </rPr>
          <t xml:space="preserve">2023-2024 - U19AA
2022-2023 - U19AA
2021-2022 - 
2020-2021 - Covid Gap in Play
2019-2020 - </t>
        </r>
      </text>
    </comment>
    <comment ref="F187" authorId="2" shapeId="0" xr:uid="{932ED0B1-9BA0-4660-BE8A-33F73B1A913A}">
      <text>
        <r>
          <rPr>
            <sz val="9"/>
            <color indexed="81"/>
            <rFont val="Tahoma"/>
            <family val="2"/>
          </rPr>
          <t xml:space="preserve">2023-2024 - Out of Region U16AA
2022-2023 - 
2021-2022 - 
2020-2021 - Covid Gap in Play
2019-2020 - </t>
        </r>
      </text>
    </comment>
    <comment ref="F188" authorId="2" shapeId="0" xr:uid="{FF9DDCA8-CEF3-4EA7-B102-A119E2686D98}">
      <text>
        <r>
          <rPr>
            <sz val="9"/>
            <color indexed="81"/>
            <rFont val="Tahoma"/>
            <family val="2"/>
          </rPr>
          <t xml:space="preserve">2023-2024 - U19AA
2022-2023 - 
2021-2022 - 
2020-2021 - Covid Gap in Play
2019-2020 - </t>
        </r>
      </text>
    </comment>
    <comment ref="K188" authorId="0" shapeId="0" xr:uid="{DE7BE43A-DFDB-4CAE-B7D1-1476830F0D97}">
      <text>
        <r>
          <rPr>
            <sz val="9"/>
            <color indexed="81"/>
            <rFont val="Tahoma"/>
            <family val="2"/>
          </rPr>
          <t>Attending university so hoping to fins carpool opportunities</t>
        </r>
      </text>
    </comment>
    <comment ref="F189" authorId="2" shapeId="0" xr:uid="{F3A0AE71-BE46-45D2-AC3E-337A139E192A}">
      <text>
        <r>
          <rPr>
            <sz val="9"/>
            <color indexed="81"/>
            <rFont val="Tahoma"/>
            <family val="2"/>
          </rPr>
          <t xml:space="preserve">2023-2024 - Burlington U19AA
2022-2023 - 
2021-2022 - 
2020-2021 - Covid Gap in Play
2019-2020 - </t>
        </r>
      </text>
    </comment>
    <comment ref="K189" authorId="0" shapeId="0" xr:uid="{22069232-9E3C-4DF1-A423-D1BBFBB1B150}">
      <text>
        <r>
          <rPr>
            <b/>
            <sz val="9"/>
            <color indexed="81"/>
            <rFont val="Tahoma"/>
            <family val="2"/>
          </rPr>
          <t>April 2, 2024</t>
        </r>
        <r>
          <rPr>
            <sz val="9"/>
            <color indexed="81"/>
            <rFont val="Tahoma"/>
            <family val="2"/>
          </rPr>
          <t xml:space="preserve">
Hi Peter,
Unfortunately, I missed the intent to try out form deadline for Western Ringette Association.  I currently live in Burlington and play U19AA Burlington.  I have yet to finalize my decision for where I will be attending school, but I am leaning towards Laurier for next fall. I would like to try out in Waterloo or Kitchener for next season.  Can you advise me on how to proceed with submitting a late intent?
Thank you,
Zoe Vigar
</t>
        </r>
        <r>
          <rPr>
            <b/>
            <sz val="9"/>
            <color indexed="81"/>
            <rFont val="Tahoma"/>
            <family val="2"/>
          </rPr>
          <t xml:space="preserve">April 3, 2024
</t>
        </r>
        <r>
          <rPr>
            <sz val="9"/>
            <color indexed="81"/>
            <rFont val="Tahoma"/>
            <family val="2"/>
          </rPr>
          <t>Hi Zoe,
I have added you to the Western Intents list, so you should be fine to attend their tryouts.
Good luck!
Let me know as soon as you accept the offer from Laurier University so that we can work on your player relocation form.
Yours in Ringette,
Fernanda
SRRA Membership Services</t>
        </r>
        <r>
          <rPr>
            <b/>
            <sz val="9"/>
            <color indexed="81"/>
            <rFont val="Tahoma"/>
            <family val="2"/>
          </rPr>
          <t xml:space="preserve">
</t>
        </r>
      </text>
    </comment>
    <comment ref="F190" authorId="2" shapeId="0" xr:uid="{67470A01-C332-49B3-A52B-A338024C575D}">
      <text>
        <r>
          <rPr>
            <sz val="9"/>
            <color indexed="81"/>
            <rFont val="Tahoma"/>
            <family val="2"/>
          </rPr>
          <t xml:space="preserve">2023-2024 - Paris U19A
2022-2023 - 
2021-2022 - 
2020-2021 - Covid Gap in Play
2019-2020 -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D9" authorId="0" shapeId="0" xr:uid="{31698576-1CE8-4EDB-BA20-77A61695A892}">
      <text>
        <r>
          <rPr>
            <b/>
            <sz val="9"/>
            <color indexed="81"/>
            <rFont val="Tahoma"/>
            <family val="2"/>
          </rPr>
          <t>6:00 - 7:00 pm</t>
        </r>
        <r>
          <rPr>
            <sz val="9"/>
            <color indexed="81"/>
            <rFont val="Tahoma"/>
            <family val="2"/>
          </rPr>
          <t xml:space="preserve">
Flight Executive Center - APC Pad
Dorchester</t>
        </r>
      </text>
    </comment>
    <comment ref="I9" authorId="0" shapeId="0" xr:uid="{77A54925-FD1D-479F-BFAE-CE3669734F44}">
      <text>
        <r>
          <rPr>
            <b/>
            <sz val="9"/>
            <color indexed="81"/>
            <rFont val="Tahoma"/>
            <family val="2"/>
          </rPr>
          <t>7:00 - 8:00 pm</t>
        </r>
        <r>
          <rPr>
            <sz val="9"/>
            <color indexed="81"/>
            <rFont val="Tahoma"/>
            <family val="2"/>
          </rPr>
          <t xml:space="preserve">
Flight Executive Center - APC Pad
Dorchester</t>
        </r>
      </text>
    </comment>
    <comment ref="N9" authorId="0" shapeId="0" xr:uid="{2B722FA2-4F7A-41C0-A0E2-BC24E29DBAF8}">
      <text>
        <r>
          <rPr>
            <b/>
            <sz val="9"/>
            <color indexed="81"/>
            <rFont val="Tahoma"/>
            <family val="2"/>
          </rPr>
          <t>8:00 - 9:00 pm</t>
        </r>
        <r>
          <rPr>
            <sz val="9"/>
            <color indexed="81"/>
            <rFont val="Tahoma"/>
            <family val="2"/>
          </rPr>
          <t xml:space="preserve">
Flight Executive Center - APC Pad
Dorchester</t>
        </r>
      </text>
    </comment>
    <comment ref="S10" authorId="0" shapeId="0" xr:uid="{FCF93444-FFFD-4450-8DD9-9A465C584D83}">
      <text>
        <r>
          <rPr>
            <b/>
            <sz val="9"/>
            <color indexed="81"/>
            <rFont val="Tahoma"/>
            <family val="2"/>
          </rPr>
          <t xml:space="preserve">7:00 - 8:00 pm
</t>
        </r>
        <r>
          <rPr>
            <sz val="9"/>
            <color indexed="81"/>
            <rFont val="Tahoma"/>
            <family val="2"/>
          </rPr>
          <t xml:space="preserve">Pyramid Rec Center
St. Marys
</t>
        </r>
      </text>
    </comment>
    <comment ref="D11" authorId="0" shapeId="0" xr:uid="{7DDB7E2C-5483-4ADE-B516-308D808DE28F}">
      <text>
        <r>
          <rPr>
            <b/>
            <sz val="9"/>
            <color indexed="81"/>
            <rFont val="Tahoma"/>
            <family val="2"/>
          </rPr>
          <t>6:00 - 7:00 pm</t>
        </r>
        <r>
          <rPr>
            <sz val="9"/>
            <color indexed="81"/>
            <rFont val="Tahoma"/>
            <family val="2"/>
          </rPr>
          <t xml:space="preserve">
Flight Executive Center - APC Pad
Dorchester</t>
        </r>
      </text>
    </comment>
    <comment ref="I11" authorId="0" shapeId="0" xr:uid="{7A905B0B-8556-4688-9298-7FB4793866B7}">
      <text>
        <r>
          <rPr>
            <b/>
            <sz val="9"/>
            <color indexed="81"/>
            <rFont val="Tahoma"/>
            <family val="2"/>
          </rPr>
          <t>7:00 - 8:00 pm</t>
        </r>
        <r>
          <rPr>
            <sz val="9"/>
            <color indexed="81"/>
            <rFont val="Tahoma"/>
            <family val="2"/>
          </rPr>
          <t xml:space="preserve">
Flight Executive Center - APC Pad
Dorchester</t>
        </r>
      </text>
    </comment>
    <comment ref="N11" authorId="0" shapeId="0" xr:uid="{590FC9B5-9D1E-4623-A594-2E21F47A4ADA}">
      <text>
        <r>
          <rPr>
            <b/>
            <sz val="9"/>
            <color indexed="81"/>
            <rFont val="Tahoma"/>
            <family val="2"/>
          </rPr>
          <t>8:00 - 9:00 pm</t>
        </r>
        <r>
          <rPr>
            <sz val="9"/>
            <color indexed="81"/>
            <rFont val="Tahoma"/>
            <family val="2"/>
          </rPr>
          <t xml:space="preserve">
Flight Executive Center - APC Pad
Dorchester</t>
        </r>
      </text>
    </comment>
    <comment ref="S12" authorId="0" shapeId="0" xr:uid="{CB78E5B6-6654-41BE-A6D2-735FFE50D008}">
      <text>
        <r>
          <rPr>
            <b/>
            <sz val="9"/>
            <color indexed="81"/>
            <rFont val="Tahoma"/>
            <family val="2"/>
          </rPr>
          <t xml:space="preserve">7:00 - 8:00 pm
</t>
        </r>
        <r>
          <rPr>
            <sz val="9"/>
            <color indexed="81"/>
            <rFont val="Tahoma"/>
            <family val="2"/>
          </rPr>
          <t xml:space="preserve">Pyramid Rec Center
St. Marys
</t>
        </r>
      </text>
    </comment>
    <comment ref="D17" authorId="0" shapeId="0" xr:uid="{427B0998-AB43-446B-B694-06243C0C00B3}">
      <text>
        <r>
          <rPr>
            <b/>
            <sz val="9"/>
            <color indexed="81"/>
            <rFont val="Tahoma"/>
            <family val="2"/>
          </rPr>
          <t>7:00 - 8:00 pm</t>
        </r>
        <r>
          <rPr>
            <sz val="9"/>
            <color indexed="81"/>
            <rFont val="Tahoma"/>
            <family val="2"/>
          </rPr>
          <t xml:space="preserve">
Flight Executive Center - APC Pad
Dorchester</t>
        </r>
      </text>
    </comment>
    <comment ref="F17" authorId="0" shapeId="0" xr:uid="{58ECCF8B-9AF0-4638-8A0A-15C309970185}">
      <text>
        <r>
          <rPr>
            <b/>
            <sz val="9"/>
            <color indexed="81"/>
            <rFont val="Tahoma"/>
            <family val="2"/>
          </rPr>
          <t>6:00 pm</t>
        </r>
        <r>
          <rPr>
            <sz val="9"/>
            <color indexed="81"/>
            <rFont val="Tahoma"/>
            <family val="2"/>
          </rPr>
          <t xml:space="preserve">
Sportsworld Arean - Spectator pad</t>
        </r>
      </text>
    </comment>
    <comment ref="I17" authorId="0" shapeId="0" xr:uid="{2C53E6E0-0232-411E-AF8C-6B550844CDCD}">
      <text>
        <r>
          <rPr>
            <b/>
            <sz val="9"/>
            <color indexed="81"/>
            <rFont val="Tahoma"/>
            <family val="2"/>
          </rPr>
          <t>8:00 - 9:00 pm</t>
        </r>
        <r>
          <rPr>
            <sz val="9"/>
            <color indexed="81"/>
            <rFont val="Tahoma"/>
            <family val="2"/>
          </rPr>
          <t xml:space="preserve">
Flight Executive Center - APC Pad
Dorchester</t>
        </r>
      </text>
    </comment>
    <comment ref="N17" authorId="0" shapeId="0" xr:uid="{E663E1F8-EA58-449A-AA14-82EA12F531A2}">
      <text>
        <r>
          <rPr>
            <b/>
            <sz val="9"/>
            <color indexed="81"/>
            <rFont val="Tahoma"/>
            <family val="2"/>
          </rPr>
          <t>9:00 - 10:00 pm</t>
        </r>
        <r>
          <rPr>
            <sz val="9"/>
            <color indexed="81"/>
            <rFont val="Tahoma"/>
            <family val="2"/>
          </rPr>
          <t xml:space="preserve">
Flight Executive Center - APC Pad
Dorchester</t>
        </r>
      </text>
    </comment>
    <comment ref="F19" authorId="0" shapeId="0" xr:uid="{621602A0-DF95-4DD5-96BF-7D21B2E754F8}">
      <text>
        <r>
          <rPr>
            <b/>
            <sz val="9"/>
            <color indexed="81"/>
            <rFont val="Tahoma"/>
            <family val="2"/>
          </rPr>
          <t>6:00 pm</t>
        </r>
        <r>
          <rPr>
            <sz val="9"/>
            <color indexed="81"/>
            <rFont val="Tahoma"/>
            <family val="2"/>
          </rPr>
          <t xml:space="preserve">
Sportsworld Arean - Spectator pad</t>
        </r>
      </text>
    </comment>
    <comment ref="K20" authorId="0" shapeId="0" xr:uid="{E2AC3179-8ADE-4440-B744-A8322E2EAC28}">
      <text>
        <r>
          <rPr>
            <b/>
            <sz val="9"/>
            <color indexed="81"/>
            <rFont val="Tahoma"/>
            <family val="2"/>
          </rPr>
          <t>6:00 pm</t>
        </r>
        <r>
          <rPr>
            <sz val="9"/>
            <color indexed="81"/>
            <rFont val="Tahoma"/>
            <family val="2"/>
          </rPr>
          <t xml:space="preserve">
Rotary Complex
Stratford
</t>
        </r>
      </text>
    </comment>
    <comment ref="D21" authorId="0" shapeId="0" xr:uid="{B6DD7ADA-F369-409F-A70B-AAA8F9D03B17}">
      <text>
        <r>
          <rPr>
            <b/>
            <sz val="9"/>
            <color indexed="81"/>
            <rFont val="Tahoma"/>
            <family val="2"/>
          </rPr>
          <t>3:30 - 4:30 pm</t>
        </r>
        <r>
          <rPr>
            <sz val="9"/>
            <color indexed="81"/>
            <rFont val="Tahoma"/>
            <family val="2"/>
          </rPr>
          <t xml:space="preserve">
Gemini Rec Center - Green Pad
Strathroy</t>
        </r>
      </text>
    </comment>
    <comment ref="E21" authorId="0" shapeId="0" xr:uid="{DE7708DE-B6A9-443D-9BF3-A3904C88482F}">
      <text>
        <r>
          <rPr>
            <b/>
            <sz val="9"/>
            <color indexed="81"/>
            <rFont val="Tahoma"/>
            <family val="2"/>
          </rPr>
          <t>11:30 am - 12:30 pm</t>
        </r>
        <r>
          <rPr>
            <sz val="9"/>
            <color indexed="81"/>
            <rFont val="Tahoma"/>
            <family val="2"/>
          </rPr>
          <t xml:space="preserve">
University of Guelph - Gold Pad
</t>
        </r>
        <r>
          <rPr>
            <b/>
            <sz val="9"/>
            <color indexed="10"/>
            <rFont val="Tahoma"/>
            <family val="2"/>
          </rPr>
          <t>OPEN Tryout</t>
        </r>
      </text>
    </comment>
    <comment ref="F21" authorId="0" shapeId="0" xr:uid="{611D35A3-83D9-483D-9850-E7136799EF1D}">
      <text>
        <r>
          <rPr>
            <b/>
            <sz val="9"/>
            <color indexed="81"/>
            <rFont val="Tahoma"/>
            <family val="2"/>
          </rPr>
          <t>12:00 pm</t>
        </r>
        <r>
          <rPr>
            <sz val="9"/>
            <color indexed="81"/>
            <rFont val="Tahoma"/>
            <family val="2"/>
          </rPr>
          <t xml:space="preserve">
Sportsworld Arean - Spectator pad</t>
        </r>
      </text>
    </comment>
    <comment ref="I21" authorId="0" shapeId="0" xr:uid="{B677EF22-D004-4BFE-970B-919C1870A1B4}">
      <text>
        <r>
          <rPr>
            <b/>
            <sz val="9"/>
            <color indexed="81"/>
            <rFont val="Tahoma"/>
            <family val="2"/>
          </rPr>
          <t>4:30 - 5:30 pm</t>
        </r>
        <r>
          <rPr>
            <sz val="9"/>
            <color indexed="81"/>
            <rFont val="Tahoma"/>
            <family val="2"/>
          </rPr>
          <t xml:space="preserve">
Gemini Rec Center - Green Pad
Strathroy</t>
        </r>
      </text>
    </comment>
    <comment ref="J21" authorId="0" shapeId="0" xr:uid="{F92E2248-C02C-4C0D-907B-570BDA519331}">
      <text>
        <r>
          <rPr>
            <b/>
            <sz val="9"/>
            <color indexed="81"/>
            <rFont val="Tahoma"/>
            <family val="2"/>
          </rPr>
          <t>12:30 - 1:30 pm</t>
        </r>
        <r>
          <rPr>
            <sz val="9"/>
            <color indexed="81"/>
            <rFont val="Tahoma"/>
            <family val="2"/>
          </rPr>
          <t xml:space="preserve">
University of Guelph - Gold Pad
</t>
        </r>
        <r>
          <rPr>
            <b/>
            <sz val="9"/>
            <color indexed="10"/>
            <rFont val="Tahoma"/>
            <family val="2"/>
          </rPr>
          <t>OPEN Tryout</t>
        </r>
      </text>
    </comment>
    <comment ref="L21" authorId="0" shapeId="0" xr:uid="{0318AA99-FCBA-4DCA-AC1C-CC978082D165}">
      <text>
        <r>
          <rPr>
            <b/>
            <sz val="9"/>
            <color indexed="81"/>
            <rFont val="Tahoma"/>
            <family val="2"/>
          </rPr>
          <t>4:15 - 5:15 pm
Cambridge Sports Park</t>
        </r>
        <r>
          <rPr>
            <sz val="9"/>
            <color indexed="81"/>
            <rFont val="Tahoma"/>
            <family val="2"/>
          </rPr>
          <t xml:space="preserve">
</t>
        </r>
      </text>
    </comment>
    <comment ref="M21" authorId="0" shapeId="0" xr:uid="{E12DBE90-E958-4FFB-8CF9-2E3BC37A9E60}">
      <text>
        <r>
          <rPr>
            <b/>
            <sz val="9"/>
            <color indexed="81"/>
            <rFont val="Tahoma"/>
            <family val="2"/>
          </rPr>
          <t xml:space="preserve">5:00 pm
</t>
        </r>
        <r>
          <rPr>
            <sz val="9"/>
            <color indexed="81"/>
            <rFont val="Tahoma"/>
            <family val="2"/>
          </rPr>
          <t xml:space="preserve">Tryout Pre-Skate </t>
        </r>
        <r>
          <rPr>
            <b/>
            <sz val="9"/>
            <color indexed="10"/>
            <rFont val="Tahoma"/>
            <family val="2"/>
          </rPr>
          <t>OPTIONAL</t>
        </r>
        <r>
          <rPr>
            <sz val="9"/>
            <color indexed="81"/>
            <rFont val="Tahoma"/>
            <family val="2"/>
          </rPr>
          <t xml:space="preserve">
Thames Campus Arena</t>
        </r>
      </text>
    </comment>
    <comment ref="N21" authorId="0" shapeId="0" xr:uid="{991362E3-0192-4669-B141-E89586B56198}">
      <text>
        <r>
          <rPr>
            <b/>
            <sz val="9"/>
            <color indexed="81"/>
            <rFont val="Tahoma"/>
            <family val="2"/>
          </rPr>
          <t>5:30 - 6:30 pm</t>
        </r>
        <r>
          <rPr>
            <sz val="9"/>
            <color indexed="81"/>
            <rFont val="Tahoma"/>
            <family val="2"/>
          </rPr>
          <t xml:space="preserve">
Gemini Rec Center - Green Pad
Strathroy</t>
        </r>
      </text>
    </comment>
    <comment ref="O21" authorId="0" shapeId="0" xr:uid="{103B8DAB-BA54-4501-8C14-EB6FBA97442B}">
      <text>
        <r>
          <rPr>
            <b/>
            <sz val="9"/>
            <color indexed="81"/>
            <rFont val="Tahoma"/>
            <family val="2"/>
          </rPr>
          <t>1:30 - 2:30 pm</t>
        </r>
        <r>
          <rPr>
            <sz val="9"/>
            <color indexed="81"/>
            <rFont val="Tahoma"/>
            <family val="2"/>
          </rPr>
          <t xml:space="preserve">
University of Guelph - Gold Pad
</t>
        </r>
        <r>
          <rPr>
            <b/>
            <sz val="9"/>
            <color indexed="10"/>
            <rFont val="Tahoma"/>
            <family val="2"/>
          </rPr>
          <t>OPEN Tryout</t>
        </r>
      </text>
    </comment>
    <comment ref="Q21" authorId="0" shapeId="0" xr:uid="{5910A341-FD5D-42A7-B567-125A667DB6D3}">
      <text>
        <r>
          <rPr>
            <b/>
            <sz val="9"/>
            <color indexed="81"/>
            <rFont val="Tahoma"/>
            <family val="2"/>
          </rPr>
          <t>5:15 - 6:15 pm
Cambridge Sports Park</t>
        </r>
        <r>
          <rPr>
            <sz val="9"/>
            <color indexed="81"/>
            <rFont val="Tahoma"/>
            <family val="2"/>
          </rPr>
          <t xml:space="preserve">
</t>
        </r>
      </text>
    </comment>
    <comment ref="F22" authorId="0" shapeId="0" xr:uid="{74B4B700-77CC-4730-9F27-9E51A8B4B26B}">
      <text>
        <r>
          <rPr>
            <b/>
            <sz val="9"/>
            <color indexed="81"/>
            <rFont val="Tahoma"/>
            <family val="2"/>
          </rPr>
          <t>2:15 pm</t>
        </r>
        <r>
          <rPr>
            <sz val="9"/>
            <color indexed="81"/>
            <rFont val="Tahoma"/>
            <family val="2"/>
          </rPr>
          <t xml:space="preserve">
Activa Arean - Tom Graham Pad</t>
        </r>
      </text>
    </comment>
    <comment ref="K22" authorId="0" shapeId="0" xr:uid="{63705BF3-570B-4FED-AC88-E063F1D3ABDC}">
      <text>
        <r>
          <rPr>
            <b/>
            <sz val="9"/>
            <color indexed="81"/>
            <rFont val="Tahoma"/>
            <family val="2"/>
          </rPr>
          <t>6:00 pm</t>
        </r>
        <r>
          <rPr>
            <sz val="9"/>
            <color indexed="81"/>
            <rFont val="Tahoma"/>
            <family val="2"/>
          </rPr>
          <t xml:space="preserve">
Rotary Complex
Stratford
</t>
        </r>
      </text>
    </comment>
    <comment ref="L22" authorId="0" shapeId="0" xr:uid="{35B1A41D-F8F2-47F6-918D-8990DE1719C7}">
      <text>
        <r>
          <rPr>
            <b/>
            <sz val="9"/>
            <color indexed="81"/>
            <rFont val="Tahoma"/>
            <family val="2"/>
          </rPr>
          <t>1:15 - 2:15 pm
Cambridge Sports Park</t>
        </r>
        <r>
          <rPr>
            <sz val="9"/>
            <color indexed="81"/>
            <rFont val="Tahoma"/>
            <family val="2"/>
          </rPr>
          <t xml:space="preserve">
</t>
        </r>
      </text>
    </comment>
    <comment ref="P22" authorId="0" shapeId="0" xr:uid="{A188D442-9827-48A0-B4CE-7C65BBCD6B5A}">
      <text>
        <r>
          <rPr>
            <b/>
            <sz val="9"/>
            <color indexed="81"/>
            <rFont val="Tahoma"/>
            <family val="2"/>
          </rPr>
          <t>7:00 - 8:00 pm</t>
        </r>
        <r>
          <rPr>
            <sz val="9"/>
            <color indexed="81"/>
            <rFont val="Tahoma"/>
            <family val="2"/>
          </rPr>
          <t xml:space="preserve">
Western Fair Sports Center</t>
        </r>
      </text>
    </comment>
    <comment ref="Q22" authorId="0" shapeId="0" xr:uid="{8CD863BB-A920-4F73-A755-E085718DDCBA}">
      <text>
        <r>
          <rPr>
            <b/>
            <sz val="9"/>
            <color indexed="81"/>
            <rFont val="Tahoma"/>
            <family val="2"/>
          </rPr>
          <t>2:15 - 3:15 pm
Cambridge Sports Park</t>
        </r>
        <r>
          <rPr>
            <sz val="9"/>
            <color indexed="81"/>
            <rFont val="Tahoma"/>
            <family val="2"/>
          </rPr>
          <t xml:space="preserve">
</t>
        </r>
      </text>
    </comment>
    <comment ref="K25" authorId="0" shapeId="0" xr:uid="{55248654-F37A-4F85-9885-95F861AC70F4}">
      <text>
        <r>
          <rPr>
            <b/>
            <sz val="9"/>
            <color indexed="81"/>
            <rFont val="Tahoma"/>
            <family val="2"/>
          </rPr>
          <t>6:00 pm</t>
        </r>
        <r>
          <rPr>
            <sz val="9"/>
            <color indexed="81"/>
            <rFont val="Tahoma"/>
            <family val="2"/>
          </rPr>
          <t xml:space="preserve">
Rotary Complex
Stratford
</t>
        </r>
      </text>
    </comment>
    <comment ref="M26" authorId="0" shapeId="0" xr:uid="{901F0773-5EDE-43C0-9F98-136BD63C4C9A}">
      <text>
        <r>
          <rPr>
            <b/>
            <sz val="9"/>
            <color indexed="81"/>
            <rFont val="Tahoma"/>
            <family val="2"/>
          </rPr>
          <t xml:space="preserve">7:00 pm
</t>
        </r>
        <r>
          <rPr>
            <sz val="9"/>
            <color indexed="81"/>
            <rFont val="Tahoma"/>
            <family val="2"/>
          </rPr>
          <t>Thames Campus Arena</t>
        </r>
      </text>
    </comment>
    <comment ref="P26" authorId="0" shapeId="0" xr:uid="{7E14A0C0-481B-444D-A4DE-2535C64CC7FF}">
      <text>
        <r>
          <rPr>
            <b/>
            <sz val="9"/>
            <color indexed="81"/>
            <rFont val="Tahoma"/>
            <family val="2"/>
          </rPr>
          <t>7:45 - 8:45 pm</t>
        </r>
        <r>
          <rPr>
            <sz val="9"/>
            <color indexed="81"/>
            <rFont val="Tahoma"/>
            <family val="2"/>
          </rPr>
          <t xml:space="preserve">
Western Fair Sports Center</t>
        </r>
      </text>
    </comment>
    <comment ref="M27" authorId="0" shapeId="0" xr:uid="{DE4C4155-D0EB-44DA-A58F-D8060273523D}">
      <text>
        <r>
          <rPr>
            <b/>
            <sz val="9"/>
            <color indexed="81"/>
            <rFont val="Tahoma"/>
            <family val="2"/>
          </rPr>
          <t xml:space="preserve">8:30 pm
</t>
        </r>
        <r>
          <rPr>
            <sz val="9"/>
            <color indexed="81"/>
            <rFont val="Tahoma"/>
            <family val="2"/>
          </rPr>
          <t>Thames Campus Arena</t>
        </r>
      </text>
    </comment>
    <comment ref="D28" authorId="0" shapeId="0" xr:uid="{4BEFCF8A-081E-45F0-98B4-C7E878B3A616}">
      <text>
        <r>
          <rPr>
            <b/>
            <sz val="9"/>
            <color indexed="81"/>
            <rFont val="Tahoma"/>
            <family val="2"/>
          </rPr>
          <t>12:30 - 1:30 pm</t>
        </r>
        <r>
          <rPr>
            <sz val="9"/>
            <color indexed="81"/>
            <rFont val="Tahoma"/>
            <family val="2"/>
          </rPr>
          <t xml:space="preserve">
Gemini Rec Center - Green Pad
Strathroy</t>
        </r>
      </text>
    </comment>
    <comment ref="E28" authorId="0" shapeId="0" xr:uid="{965457F1-4D69-4EEF-855A-3B2EF79B562E}">
      <text>
        <r>
          <rPr>
            <b/>
            <sz val="9"/>
            <color indexed="81"/>
            <rFont val="Tahoma"/>
            <family val="2"/>
          </rPr>
          <t>12:30 - 1:30 pm</t>
        </r>
        <r>
          <rPr>
            <sz val="9"/>
            <color indexed="81"/>
            <rFont val="Tahoma"/>
            <family val="2"/>
          </rPr>
          <t xml:space="preserve">
University of Guelph - Gold Pad
</t>
        </r>
        <r>
          <rPr>
            <b/>
            <sz val="9"/>
            <color indexed="10"/>
            <rFont val="Tahoma"/>
            <family val="2"/>
          </rPr>
          <t>OPEN Tryout</t>
        </r>
      </text>
    </comment>
    <comment ref="I28" authorId="0" shapeId="0" xr:uid="{7928C8BD-F8C0-42FA-8D62-AA047B3E8804}">
      <text>
        <r>
          <rPr>
            <b/>
            <sz val="9"/>
            <color indexed="81"/>
            <rFont val="Tahoma"/>
            <family val="2"/>
          </rPr>
          <t>1:30 - 2:30 pm</t>
        </r>
        <r>
          <rPr>
            <sz val="9"/>
            <color indexed="81"/>
            <rFont val="Tahoma"/>
            <family val="2"/>
          </rPr>
          <t xml:space="preserve">
Gemini Rec Center - Green Pad
Strathroy</t>
        </r>
      </text>
    </comment>
    <comment ref="J28" authorId="0" shapeId="0" xr:uid="{F0896A78-308F-4F9C-BEE6-579ADC08F3BD}">
      <text>
        <r>
          <rPr>
            <b/>
            <sz val="9"/>
            <color indexed="81"/>
            <rFont val="Tahoma"/>
            <family val="2"/>
          </rPr>
          <t>1:30 - 2:30 pm</t>
        </r>
        <r>
          <rPr>
            <sz val="9"/>
            <color indexed="81"/>
            <rFont val="Tahoma"/>
            <family val="2"/>
          </rPr>
          <t xml:space="preserve">
University of Guelph - Gold Pad
</t>
        </r>
        <r>
          <rPr>
            <b/>
            <sz val="9"/>
            <color indexed="10"/>
            <rFont val="Tahoma"/>
            <family val="2"/>
          </rPr>
          <t>OPEN Tryout</t>
        </r>
      </text>
    </comment>
    <comment ref="L28" authorId="0" shapeId="0" xr:uid="{6C054CCC-CA16-4A80-BFDD-90BF6A9A5AC8}">
      <text>
        <r>
          <rPr>
            <b/>
            <sz val="9"/>
            <color indexed="81"/>
            <rFont val="Tahoma"/>
            <family val="2"/>
          </rPr>
          <t>4:15 - 5:15 pm
Cambridge Sports Park</t>
        </r>
        <r>
          <rPr>
            <sz val="9"/>
            <color indexed="81"/>
            <rFont val="Tahoma"/>
            <family val="2"/>
          </rPr>
          <t xml:space="preserve">
</t>
        </r>
      </text>
    </comment>
    <comment ref="N28" authorId="0" shapeId="0" xr:uid="{98FAFF30-90D4-4492-9458-B00FEDBF0EF1}">
      <text>
        <r>
          <rPr>
            <b/>
            <sz val="9"/>
            <color indexed="81"/>
            <rFont val="Tahoma"/>
            <family val="2"/>
          </rPr>
          <t>2:30 - 3:30 pm</t>
        </r>
        <r>
          <rPr>
            <sz val="9"/>
            <color indexed="81"/>
            <rFont val="Tahoma"/>
            <family val="2"/>
          </rPr>
          <t xml:space="preserve">
Gemini Rec Center - Green Pad
Strathroy</t>
        </r>
      </text>
    </comment>
    <comment ref="O28" authorId="0" shapeId="0" xr:uid="{F378538C-5A16-43A4-988B-EF10C4C09DF8}">
      <text>
        <r>
          <rPr>
            <b/>
            <sz val="9"/>
            <color indexed="81"/>
            <rFont val="Tahoma"/>
            <family val="2"/>
          </rPr>
          <t>2:30 - 3:30 pm</t>
        </r>
        <r>
          <rPr>
            <sz val="9"/>
            <color indexed="81"/>
            <rFont val="Tahoma"/>
            <family val="2"/>
          </rPr>
          <t xml:space="preserve">
University of Guelph - Gold Pad
</t>
        </r>
        <r>
          <rPr>
            <b/>
            <sz val="9"/>
            <color indexed="10"/>
            <rFont val="Tahoma"/>
            <family val="2"/>
          </rPr>
          <t>OPEN Tryout</t>
        </r>
      </text>
    </comment>
    <comment ref="Q28" authorId="0" shapeId="0" xr:uid="{0670D3B6-D28D-489D-AC84-8C2B8599B0A9}">
      <text>
        <r>
          <rPr>
            <b/>
            <sz val="9"/>
            <color indexed="81"/>
            <rFont val="Tahoma"/>
            <family val="2"/>
          </rPr>
          <t>5:15 - 6:15 pm
Cambridge Sports Park</t>
        </r>
        <r>
          <rPr>
            <sz val="9"/>
            <color indexed="81"/>
            <rFont val="Tahoma"/>
            <family val="2"/>
          </rPr>
          <t xml:space="preserve">
</t>
        </r>
      </text>
    </comment>
    <comment ref="E29" authorId="0" shapeId="0" xr:uid="{FA564049-C616-4A95-9F65-F82E5ED0C0B0}">
      <text>
        <r>
          <rPr>
            <b/>
            <sz val="9"/>
            <color indexed="81"/>
            <rFont val="Tahoma"/>
            <family val="2"/>
          </rPr>
          <t>2:00 - 3:00 pm</t>
        </r>
        <r>
          <rPr>
            <sz val="9"/>
            <color indexed="81"/>
            <rFont val="Tahoma"/>
            <family val="2"/>
          </rPr>
          <t xml:space="preserve">
University of Guelph - Red Pad
Game vs Burlington
</t>
        </r>
        <r>
          <rPr>
            <b/>
            <sz val="9"/>
            <color indexed="10"/>
            <rFont val="Tahoma"/>
            <family val="2"/>
          </rPr>
          <t>By INVITE Only</t>
        </r>
      </text>
    </comment>
    <comment ref="J29" authorId="0" shapeId="0" xr:uid="{CEC7D7B1-AADD-48CC-8C15-42385582EF73}">
      <text>
        <r>
          <rPr>
            <b/>
            <sz val="9"/>
            <color indexed="81"/>
            <rFont val="Tahoma"/>
            <family val="2"/>
          </rPr>
          <t>12:30  - 2:00 pm</t>
        </r>
        <r>
          <rPr>
            <sz val="9"/>
            <color indexed="81"/>
            <rFont val="Tahoma"/>
            <family val="2"/>
          </rPr>
          <t xml:space="preserve">
University of Guelph - Red Pad
Intersquad
</t>
        </r>
        <r>
          <rPr>
            <b/>
            <sz val="9"/>
            <color indexed="10"/>
            <rFont val="Tahoma"/>
            <family val="2"/>
          </rPr>
          <t>By INVITE Only</t>
        </r>
      </text>
    </comment>
    <comment ref="O29" authorId="0" shapeId="0" xr:uid="{24467D5A-8FAE-4B81-8432-B4B4D23C6035}">
      <text>
        <r>
          <rPr>
            <b/>
            <sz val="9"/>
            <color indexed="81"/>
            <rFont val="Tahoma"/>
            <family val="2"/>
          </rPr>
          <t>11:00 am - 12:30 pm</t>
        </r>
        <r>
          <rPr>
            <sz val="9"/>
            <color indexed="81"/>
            <rFont val="Tahoma"/>
            <family val="2"/>
          </rPr>
          <t xml:space="preserve">
University of Guelph - Red Pad
Game vs Waterloo
</t>
        </r>
        <r>
          <rPr>
            <b/>
            <sz val="9"/>
            <color indexed="10"/>
            <rFont val="Tahoma"/>
            <family val="2"/>
          </rPr>
          <t>By INVITE Only</t>
        </r>
      </text>
    </comment>
    <comment ref="P30" authorId="0" shapeId="0" xr:uid="{875DC979-2B32-4744-8D3A-2C7E37467DD4}">
      <text>
        <r>
          <rPr>
            <b/>
            <sz val="9"/>
            <color indexed="81"/>
            <rFont val="Tahoma"/>
            <family val="2"/>
          </rPr>
          <t>8:15 - 9:15 pm</t>
        </r>
        <r>
          <rPr>
            <sz val="9"/>
            <color indexed="81"/>
            <rFont val="Tahoma"/>
            <family val="2"/>
          </rPr>
          <t xml:space="preserve">
Western Fair Sports Center</t>
        </r>
      </text>
    </comment>
    <comment ref="P31" authorId="0" shapeId="0" xr:uid="{D9F88D30-50C8-4274-BBBE-564A8B8ACD2F}">
      <text>
        <r>
          <rPr>
            <b/>
            <sz val="9"/>
            <color indexed="81"/>
            <rFont val="Tahoma"/>
            <family val="2"/>
          </rPr>
          <t>7:30 - 8:30 pm</t>
        </r>
        <r>
          <rPr>
            <sz val="9"/>
            <color indexed="81"/>
            <rFont val="Tahoma"/>
            <family val="2"/>
          </rPr>
          <t xml:space="preserve">
Western Fair Sports Center</t>
        </r>
      </text>
    </comment>
    <comment ref="S32" authorId="0" shapeId="0" xr:uid="{9AEF8377-9EB9-4D18-8CAC-6927CFDD223A}">
      <text>
        <r>
          <rPr>
            <b/>
            <sz val="9"/>
            <color indexed="81"/>
            <rFont val="Tahoma"/>
            <family val="2"/>
          </rPr>
          <t xml:space="preserve">7:00 - 8:00 pm
</t>
        </r>
        <r>
          <rPr>
            <sz val="9"/>
            <color indexed="81"/>
            <rFont val="Tahoma"/>
            <family val="2"/>
          </rPr>
          <t xml:space="preserve">Western Fair Arena - A Rink
</t>
        </r>
      </text>
    </comment>
    <comment ref="P33" authorId="0" shapeId="0" xr:uid="{F3AF21F6-6444-4F04-94BE-67495FB097B3}">
      <text>
        <r>
          <rPr>
            <b/>
            <sz val="9"/>
            <color indexed="81"/>
            <rFont val="Tahoma"/>
            <family val="2"/>
          </rPr>
          <t>7:45 - 8:45 pm</t>
        </r>
        <r>
          <rPr>
            <sz val="9"/>
            <color indexed="81"/>
            <rFont val="Tahoma"/>
            <family val="2"/>
          </rPr>
          <t xml:space="preserve">
Western Fair Sports Center</t>
        </r>
      </text>
    </comment>
    <comment ref="E35" authorId="0" shapeId="0" xr:uid="{54DC7B0C-6F41-4562-B3AD-1CC9A7C937DF}">
      <text>
        <r>
          <rPr>
            <b/>
            <sz val="9"/>
            <color indexed="81"/>
            <rFont val="Tahoma"/>
            <family val="2"/>
          </rPr>
          <t>12:30 - 1:30 pm</t>
        </r>
        <r>
          <rPr>
            <sz val="9"/>
            <color indexed="81"/>
            <rFont val="Tahoma"/>
            <family val="2"/>
          </rPr>
          <t xml:space="preserve">
University of Guelph - Gold Pad
Game vs Cambridge
</t>
        </r>
        <r>
          <rPr>
            <b/>
            <sz val="9"/>
            <color indexed="10"/>
            <rFont val="Tahoma"/>
            <family val="2"/>
          </rPr>
          <t>By INVITE Only</t>
        </r>
      </text>
    </comment>
    <comment ref="J35" authorId="0" shapeId="0" xr:uid="{8572644D-E68E-4F20-B5E3-FD089BF13A9E}">
      <text>
        <r>
          <rPr>
            <b/>
            <sz val="9"/>
            <color indexed="81"/>
            <rFont val="Tahoma"/>
            <family val="2"/>
          </rPr>
          <t>1:30 - 2:30 pm</t>
        </r>
        <r>
          <rPr>
            <sz val="9"/>
            <color indexed="81"/>
            <rFont val="Tahoma"/>
            <family val="2"/>
          </rPr>
          <t xml:space="preserve">
University of Guelph - Gold Pad
Game vs Etobicoke
</t>
        </r>
        <r>
          <rPr>
            <b/>
            <sz val="9"/>
            <color indexed="10"/>
            <rFont val="Tahoma"/>
            <family val="2"/>
          </rPr>
          <t>By INVITE Only</t>
        </r>
      </text>
    </comment>
    <comment ref="O35" authorId="0" shapeId="0" xr:uid="{0EE69CB9-AF6F-4CEB-9046-D40FF47A5439}">
      <text>
        <r>
          <rPr>
            <b/>
            <sz val="9"/>
            <color indexed="81"/>
            <rFont val="Tahoma"/>
            <family val="2"/>
          </rPr>
          <t>2:30 - 3:30 pm</t>
        </r>
        <r>
          <rPr>
            <sz val="9"/>
            <color indexed="81"/>
            <rFont val="Tahoma"/>
            <family val="2"/>
          </rPr>
          <t xml:space="preserve">
University of Guelph - Gold Pad
</t>
        </r>
        <r>
          <rPr>
            <b/>
            <sz val="9"/>
            <color indexed="10"/>
            <rFont val="Tahoma"/>
            <family val="2"/>
          </rPr>
          <t>By INVITE Only</t>
        </r>
      </text>
    </comment>
    <comment ref="D38" authorId="0" shapeId="0" xr:uid="{F095DD3B-FE25-4F01-9545-5C95A98A8A89}">
      <text>
        <r>
          <rPr>
            <b/>
            <sz val="9"/>
            <color indexed="81"/>
            <rFont val="Tahoma"/>
            <family val="2"/>
          </rPr>
          <t>6:00 - 7:00 pm</t>
        </r>
        <r>
          <rPr>
            <sz val="9"/>
            <color indexed="81"/>
            <rFont val="Tahoma"/>
            <family val="2"/>
          </rPr>
          <t xml:space="preserve">
Gemini Rec Center - Green Pad
Strathroy</t>
        </r>
      </text>
    </comment>
    <comment ref="I38" authorId="0" shapeId="0" xr:uid="{6D1EBC87-685F-4E39-8489-CF9A80B00752}">
      <text>
        <r>
          <rPr>
            <b/>
            <sz val="9"/>
            <color indexed="81"/>
            <rFont val="Tahoma"/>
            <family val="2"/>
          </rPr>
          <t>7:00 - 8:00 pm</t>
        </r>
        <r>
          <rPr>
            <sz val="9"/>
            <color indexed="81"/>
            <rFont val="Tahoma"/>
            <family val="2"/>
          </rPr>
          <t xml:space="preserve">
Gemini Rec Center - Green Pad
Strathroy</t>
        </r>
      </text>
    </comment>
    <comment ref="N38" authorId="0" shapeId="0" xr:uid="{7676E1CC-8268-4459-9A85-2A32F1ECEB52}">
      <text>
        <r>
          <rPr>
            <b/>
            <sz val="9"/>
            <color indexed="81"/>
            <rFont val="Tahoma"/>
            <family val="2"/>
          </rPr>
          <t>8:00 - 9:00 pm</t>
        </r>
        <r>
          <rPr>
            <sz val="9"/>
            <color indexed="81"/>
            <rFont val="Tahoma"/>
            <family val="2"/>
          </rPr>
          <t xml:space="preserve">
Gemini Rec Center - Green Pad
Strathroy</t>
        </r>
      </text>
    </comment>
    <comment ref="S38" authorId="0" shapeId="0" xr:uid="{02A060CF-57C7-4095-B9C4-DEC64472F5E3}">
      <text>
        <r>
          <rPr>
            <b/>
            <sz val="9"/>
            <color indexed="81"/>
            <rFont val="Tahoma"/>
            <family val="2"/>
          </rPr>
          <t xml:space="preserve">7:30 - 8:30 pm
</t>
        </r>
        <r>
          <rPr>
            <sz val="9"/>
            <color indexed="81"/>
            <rFont val="Tahoma"/>
            <family val="2"/>
          </rPr>
          <t>Western Fair Arena - C Rink</t>
        </r>
        <r>
          <rPr>
            <b/>
            <sz val="9"/>
            <color indexed="81"/>
            <rFont val="Tahoma"/>
            <family val="2"/>
          </rPr>
          <t xml:space="preserve">
</t>
        </r>
        <r>
          <rPr>
            <b/>
            <sz val="9"/>
            <color indexed="10"/>
            <rFont val="Tahoma"/>
            <family val="2"/>
          </rPr>
          <t>Cancelled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Peter</author>
    <author>peter</author>
    <author>Peter W</author>
  </authors>
  <commentList>
    <comment ref="M9" authorId="0" shapeId="0" xr:uid="{172154DA-89EF-4306-B305-FDCE50D22276}">
      <text>
        <r>
          <rPr>
            <b/>
            <sz val="9"/>
            <color indexed="81"/>
            <rFont val="Tahoma"/>
            <family val="2"/>
          </rPr>
          <t>6:00 - 7:00 pm</t>
        </r>
        <r>
          <rPr>
            <sz val="9"/>
            <color indexed="81"/>
            <rFont val="Tahoma"/>
            <family val="2"/>
          </rPr>
          <t xml:space="preserve">
Flight Executive Center
APC Rink
Dorchester</t>
        </r>
      </text>
    </comment>
    <comment ref="N9" authorId="0" shapeId="0" xr:uid="{C99566A9-6229-4DE2-BE87-D9FDC2BD0B69}">
      <text>
        <r>
          <rPr>
            <b/>
            <sz val="9"/>
            <color indexed="81"/>
            <rFont val="Tahoma"/>
            <family val="2"/>
          </rPr>
          <t>6:00 - 7:00 pm</t>
        </r>
        <r>
          <rPr>
            <sz val="9"/>
            <color indexed="81"/>
            <rFont val="Tahoma"/>
            <family val="2"/>
          </rPr>
          <t xml:space="preserve">
Flight Executive Center
APC Rink
Dorchester</t>
        </r>
      </text>
    </comment>
    <comment ref="O9" authorId="0" shapeId="0" xr:uid="{AE93642F-072C-4488-A1B8-B73A599410B2}">
      <text>
        <r>
          <rPr>
            <b/>
            <sz val="9"/>
            <color indexed="81"/>
            <rFont val="Tahoma"/>
            <family val="2"/>
          </rPr>
          <t>7:00 - 8:00 pm</t>
        </r>
        <r>
          <rPr>
            <sz val="9"/>
            <color indexed="81"/>
            <rFont val="Tahoma"/>
            <family val="2"/>
          </rPr>
          <t xml:space="preserve">
Flight Executive Center
APC Rink
Dorchester</t>
        </r>
      </text>
    </comment>
    <comment ref="R9" authorId="0" shapeId="0" xr:uid="{6ECFC897-8A7E-4F9D-8D40-5ADB3806B236}">
      <text>
        <r>
          <rPr>
            <b/>
            <sz val="9"/>
            <color indexed="81"/>
            <rFont val="Tahoma"/>
            <family val="2"/>
          </rPr>
          <t>3:30 - 4:30 pm</t>
        </r>
        <r>
          <rPr>
            <sz val="9"/>
            <color indexed="81"/>
            <rFont val="Tahoma"/>
            <family val="2"/>
          </rPr>
          <t xml:space="preserve">
Gemini Rec Center - Green Pad
Strathroy</t>
        </r>
      </text>
    </comment>
    <comment ref="S9" authorId="0" shapeId="0" xr:uid="{A91D3A00-643D-4E4E-B43A-65DC4900CF30}">
      <text>
        <r>
          <rPr>
            <b/>
            <sz val="9"/>
            <color indexed="81"/>
            <rFont val="Tahoma"/>
            <family val="2"/>
          </rPr>
          <t>12:30 - 1:30 pm</t>
        </r>
        <r>
          <rPr>
            <sz val="9"/>
            <color indexed="81"/>
            <rFont val="Tahoma"/>
            <family val="2"/>
          </rPr>
          <t xml:space="preserve">
Gemini Rec Center - Green Pad
Strathroy</t>
        </r>
      </text>
    </comment>
    <comment ref="T9" authorId="0" shapeId="0" xr:uid="{414A1A42-361F-4002-9F3E-470B3C0F49A0}">
      <text>
        <r>
          <rPr>
            <b/>
            <sz val="9"/>
            <color indexed="81"/>
            <rFont val="Tahoma"/>
            <family val="2"/>
          </rPr>
          <t>6:00 - 7:00 pm</t>
        </r>
        <r>
          <rPr>
            <sz val="9"/>
            <color indexed="81"/>
            <rFont val="Tahoma"/>
            <family val="2"/>
          </rPr>
          <t xml:space="preserve">
Gemini Rec Center - Green Pad
Strathroy</t>
        </r>
      </text>
    </comment>
    <comment ref="W9" authorId="0" shapeId="0" xr:uid="{E618CB5B-14D7-4A8F-B65B-901D9C565762}">
      <text>
        <r>
          <rPr>
            <b/>
            <sz val="9"/>
            <color indexed="81"/>
            <rFont val="Tahoma"/>
            <family val="2"/>
          </rPr>
          <t>11:30 am - 12:30 pm</t>
        </r>
        <r>
          <rPr>
            <sz val="9"/>
            <color indexed="81"/>
            <rFont val="Tahoma"/>
            <family val="2"/>
          </rPr>
          <t xml:space="preserve">
University of Guelph - Gold Pad
</t>
        </r>
        <r>
          <rPr>
            <b/>
            <sz val="9"/>
            <color indexed="10"/>
            <rFont val="Tahoma"/>
            <family val="2"/>
          </rPr>
          <t>OPEN Tryout</t>
        </r>
      </text>
    </comment>
    <comment ref="X9" authorId="0" shapeId="0" xr:uid="{0D5B17EA-C0FB-453C-BB18-5DC54B40E665}">
      <text>
        <r>
          <rPr>
            <b/>
            <sz val="9"/>
            <color indexed="81"/>
            <rFont val="Tahoma"/>
            <family val="2"/>
          </rPr>
          <t>12:30 - 1:30 pm</t>
        </r>
        <r>
          <rPr>
            <sz val="9"/>
            <color indexed="81"/>
            <rFont val="Tahoma"/>
            <family val="2"/>
          </rPr>
          <t xml:space="preserve">
University of Guelph - Gold Pad
</t>
        </r>
        <r>
          <rPr>
            <b/>
            <sz val="9"/>
            <color indexed="10"/>
            <rFont val="Tahoma"/>
            <family val="2"/>
          </rPr>
          <t>OPEN Tryout</t>
        </r>
      </text>
    </comment>
    <comment ref="Y9" authorId="0" shapeId="0" xr:uid="{9736F5EE-995A-460D-BD2A-884334DE0625}">
      <text>
        <r>
          <rPr>
            <b/>
            <sz val="9"/>
            <color indexed="81"/>
            <rFont val="Tahoma"/>
            <family val="2"/>
          </rPr>
          <t>2:00 - 3:00 pm</t>
        </r>
        <r>
          <rPr>
            <sz val="9"/>
            <color indexed="81"/>
            <rFont val="Tahoma"/>
            <family val="2"/>
          </rPr>
          <t xml:space="preserve">
University of Guelph - Red Pad
</t>
        </r>
        <r>
          <rPr>
            <b/>
            <sz val="9"/>
            <color indexed="10"/>
            <rFont val="Tahoma"/>
            <family val="2"/>
          </rPr>
          <t>By INVITE Only</t>
        </r>
      </text>
    </comment>
    <comment ref="Z9" authorId="0" shapeId="0" xr:uid="{59F98D87-B37F-4F43-B7BC-20DD55BB1D8F}">
      <text>
        <r>
          <rPr>
            <b/>
            <sz val="9"/>
            <color indexed="81"/>
            <rFont val="Tahoma"/>
            <family val="2"/>
          </rPr>
          <t>12:30 - 1:30 pm</t>
        </r>
        <r>
          <rPr>
            <sz val="9"/>
            <color indexed="81"/>
            <rFont val="Tahoma"/>
            <family val="2"/>
          </rPr>
          <t xml:space="preserve">
University of Guelph - Gold Pad
</t>
        </r>
        <r>
          <rPr>
            <b/>
            <sz val="9"/>
            <color indexed="10"/>
            <rFont val="Tahoma"/>
            <family val="2"/>
          </rPr>
          <t>By INVITE Only</t>
        </r>
      </text>
    </comment>
    <comment ref="AB9" authorId="0" shapeId="0" xr:uid="{3BFF72AE-5A8F-4CA7-AACE-0EA203EE08A1}">
      <text>
        <r>
          <rPr>
            <b/>
            <sz val="9"/>
            <color indexed="81"/>
            <rFont val="Tahoma"/>
            <family val="2"/>
          </rPr>
          <t>6:00 pm</t>
        </r>
        <r>
          <rPr>
            <sz val="9"/>
            <color indexed="81"/>
            <rFont val="Tahoma"/>
            <family val="2"/>
          </rPr>
          <t xml:space="preserve">
Sportsworld Arena
Spectator pad</t>
        </r>
      </text>
    </comment>
    <comment ref="AC9" authorId="0" shapeId="0" xr:uid="{23FD690B-5295-435D-B90A-8C159F32DA13}">
      <text>
        <r>
          <rPr>
            <b/>
            <sz val="9"/>
            <color indexed="81"/>
            <rFont val="Tahoma"/>
            <family val="2"/>
          </rPr>
          <t>6:00 pm</t>
        </r>
        <r>
          <rPr>
            <sz val="9"/>
            <color indexed="81"/>
            <rFont val="Tahoma"/>
            <family val="2"/>
          </rPr>
          <t xml:space="preserve">
Sportsworld Arena
Spectator pad</t>
        </r>
      </text>
    </comment>
    <comment ref="AD9" authorId="0" shapeId="0" xr:uid="{127CFD22-6A03-4EED-ADD5-A6C8C31D714B}">
      <text>
        <r>
          <rPr>
            <b/>
            <sz val="9"/>
            <color indexed="81"/>
            <rFont val="Tahoma"/>
            <family val="2"/>
          </rPr>
          <t>12:00 pm</t>
        </r>
        <r>
          <rPr>
            <sz val="9"/>
            <color indexed="81"/>
            <rFont val="Tahoma"/>
            <family val="2"/>
          </rPr>
          <t xml:space="preserve">
Sportsworld Arena
Spectator pad</t>
        </r>
      </text>
    </comment>
    <comment ref="AE9" authorId="0" shapeId="0" xr:uid="{CB0F6429-CF3C-4A96-8844-B7F61A3B7CA0}">
      <text>
        <r>
          <rPr>
            <b/>
            <sz val="9"/>
            <color indexed="81"/>
            <rFont val="Tahoma"/>
            <family val="2"/>
          </rPr>
          <t>2:15 pm</t>
        </r>
        <r>
          <rPr>
            <sz val="9"/>
            <color indexed="81"/>
            <rFont val="Tahoma"/>
            <family val="2"/>
          </rPr>
          <t xml:space="preserve">
Activa Arena
Tom Graham pad</t>
        </r>
      </text>
    </comment>
    <comment ref="E11" authorId="1" shapeId="0" xr:uid="{00000000-0006-0000-0900-000015000000}">
      <text>
        <r>
          <rPr>
            <b/>
            <sz val="10"/>
            <color indexed="81"/>
            <rFont val="Calibri"/>
            <family val="2"/>
          </rPr>
          <t>Is the Player a Goalie</t>
        </r>
      </text>
    </comment>
    <comment ref="F11" authorId="1" shapeId="0" xr:uid="{00000000-0006-0000-0900-000016000000}">
      <text>
        <r>
          <rPr>
            <b/>
            <sz val="10"/>
            <color indexed="81"/>
            <rFont val="Calibri"/>
            <family val="2"/>
          </rPr>
          <t>Level played last season</t>
        </r>
      </text>
    </comment>
    <comment ref="G11" authorId="1" shapeId="0" xr:uid="{00000000-0006-0000-0900-000017000000}">
      <text>
        <r>
          <rPr>
            <b/>
            <sz val="10"/>
            <color indexed="81"/>
            <rFont val="Calibri"/>
            <family val="2"/>
          </rPr>
          <t>Current Association</t>
        </r>
      </text>
    </comment>
    <comment ref="H11" authorId="1" shapeId="0" xr:uid="{00000000-0006-0000-0900-000018000000}">
      <text>
        <r>
          <rPr>
            <b/>
            <sz val="10"/>
            <color indexed="81"/>
            <rFont val="Calibri"/>
            <family val="2"/>
          </rPr>
          <t>Intent to play next season</t>
        </r>
      </text>
    </comment>
    <comment ref="I11" authorId="1" shapeId="0" xr:uid="{00000000-0006-0000-0900-000019000000}">
      <text>
        <r>
          <rPr>
            <b/>
            <sz val="10"/>
            <color indexed="81"/>
            <rFont val="Calibri"/>
            <family val="2"/>
          </rPr>
          <t>Willing to Travel outside of home association</t>
        </r>
      </text>
    </comment>
    <comment ref="K11" authorId="1" shapeId="0" xr:uid="{FD61A936-0002-4076-B591-F6F57C734B9A}">
      <text>
        <r>
          <rPr>
            <b/>
            <sz val="8"/>
            <color indexed="81"/>
            <rFont val="Tahoma"/>
            <family val="2"/>
          </rPr>
          <t>Has added this comment on the Player Intent Form</t>
        </r>
      </text>
    </comment>
    <comment ref="C15" authorId="1" shapeId="0" xr:uid="{2F5E8C71-9BBD-422A-B1DB-8BDD2B4C68E4}">
      <text>
        <r>
          <rPr>
            <b/>
            <sz val="9"/>
            <color indexed="10"/>
            <rFont val="Tahoma"/>
            <family val="2"/>
          </rPr>
          <t>MATRIX  Info</t>
        </r>
        <r>
          <rPr>
            <sz val="9"/>
            <color indexed="81"/>
            <rFont val="Tahoma"/>
            <family val="2"/>
          </rPr>
          <t xml:space="preserve">
</t>
        </r>
        <r>
          <rPr>
            <sz val="8"/>
            <color indexed="81"/>
            <rFont val="Tahoma"/>
            <family val="2"/>
          </rPr>
          <t xml:space="preserve">
CHATHAM
FOREST
LONDON
ST, THOMAS
DORCHESTER
ST. MARYS
TILLSONBURG
MITCHELL
EXETER SEAFORTH
GODERICH
ST. CLEMENTS
KITCHENER
WATERLOO
GUELPH
WOOLWICH
ELORA-FERGUS
WELLINGTON NORTH
HANOVER
OWEN SOUND</t>
        </r>
      </text>
    </comment>
    <comment ref="F15" authorId="2" shapeId="0" xr:uid="{385D2013-6740-40F1-B439-B86B807781AE}">
      <text>
        <r>
          <rPr>
            <sz val="9"/>
            <color indexed="81"/>
            <rFont val="Tahoma"/>
            <family val="2"/>
          </rPr>
          <t>2023-2024 - Chatham U14A
2022-2023 - Chatham U14A
2021-2022 - Chatham U12
2020-2021 - Covid Gap in Play
2019-2020 - Chatham U10</t>
        </r>
      </text>
    </comment>
    <comment ref="F16" authorId="2" shapeId="0" xr:uid="{85E9EC24-B8EF-437B-9787-57C2400560AB}">
      <text>
        <r>
          <rPr>
            <sz val="9"/>
            <color indexed="81"/>
            <rFont val="Tahoma"/>
            <family val="2"/>
          </rPr>
          <t>2023-2024 - Chatham U14
2022-2023 - 
2021-2022 - 
2020-2021 - Covid Gap in Play</t>
        </r>
      </text>
    </comment>
    <comment ref="F17" authorId="2" shapeId="0" xr:uid="{2E4CB315-7DB2-468A-8656-AA77545AEE66}">
      <text>
        <r>
          <rPr>
            <sz val="9"/>
            <color indexed="81"/>
            <rFont val="Tahoma"/>
            <family val="2"/>
          </rPr>
          <t>2023-2024 - Chatham U14
2022-2023 - Chatham U12
2021-2022 - 
2020-2021 - Covid Gap in Play</t>
        </r>
      </text>
    </comment>
    <comment ref="F18" authorId="2" shapeId="0" xr:uid="{E8C4FD45-9139-4295-99A7-30886D003005}">
      <text>
        <r>
          <rPr>
            <sz val="9"/>
            <color indexed="81"/>
            <rFont val="Tahoma"/>
            <family val="2"/>
          </rPr>
          <t>2023-2024 - Chatham U14
2022-2023 - Chatham U14A
2021-2022 - Chatham U12
2020-2021 - Covid Gap in Play
2019-2020 - Chatham U10</t>
        </r>
      </text>
    </comment>
    <comment ref="F19" authorId="2" shapeId="0" xr:uid="{5CC0E7E8-5A07-4400-9E94-373D483EBE01}">
      <text>
        <r>
          <rPr>
            <sz val="9"/>
            <color indexed="81"/>
            <rFont val="Tahoma"/>
            <family val="2"/>
          </rPr>
          <t>2023-2024 - Chatham U14
2022-2023 - Chatham U12
2021-2022 - 
2020-2021 - Covid Gap in Play</t>
        </r>
      </text>
    </comment>
    <comment ref="K19" authorId="0" shapeId="0" xr:uid="{8B2626F5-1480-4DD1-8FFA-A52C7B386BA9}">
      <text>
        <r>
          <rPr>
            <sz val="9"/>
            <color indexed="81"/>
            <rFont val="Tahoma"/>
            <family val="2"/>
          </rPr>
          <t>Also put in an Intent for U16A but because of her 2013 birth year I felt she was too young to move to the U16 age group</t>
        </r>
      </text>
    </comment>
    <comment ref="F20" authorId="2" shapeId="0" xr:uid="{8FC87FC2-6162-4222-9127-D2088A58B617}">
      <text>
        <r>
          <rPr>
            <sz val="9"/>
            <color indexed="81"/>
            <rFont val="Tahoma"/>
            <family val="2"/>
          </rPr>
          <t>2023-2024 - Chatham U14
2022-2023 - Chatham U12
2021-2022 - 
2020-2021 - Covid Gap in Play</t>
        </r>
      </text>
    </comment>
    <comment ref="F21" authorId="2" shapeId="0" xr:uid="{A274F12F-EF3F-4843-8059-7E475868D5A6}">
      <text>
        <r>
          <rPr>
            <sz val="9"/>
            <color indexed="81"/>
            <rFont val="Tahoma"/>
            <family val="2"/>
          </rPr>
          <t xml:space="preserve">2023-2024 - Chatham Fun3
2022-2023 - 
2021-2022 - 
2020-2021 - Covid Gap in Play
2019-2020 - </t>
        </r>
      </text>
    </comment>
    <comment ref="K21" authorId="0" shapeId="0" xr:uid="{EFDF3F29-4AA9-4D28-9F0F-5EA696B91B59}">
      <text>
        <r>
          <rPr>
            <sz val="9"/>
            <color indexed="81"/>
            <rFont val="Tahoma"/>
            <family val="2"/>
          </rPr>
          <t>I am looking for full time goalie position for my daughter 14A even if that means we need to travel out of region. Chatham (being #1), Forest, Dorchester or London. Thanks.</t>
        </r>
      </text>
    </comment>
    <comment ref="F22" authorId="2" shapeId="0" xr:uid="{9925B1C6-FC69-4656-AACD-5CE55C9B7BF1}">
      <text>
        <r>
          <rPr>
            <sz val="9"/>
            <color indexed="81"/>
            <rFont val="Tahoma"/>
            <family val="2"/>
          </rPr>
          <t>2023-2024 - Chatham U14
2022-2023 - Chatham U12
2021-2022 - 
2020-2021 - Covid Gap in Play</t>
        </r>
      </text>
    </comment>
    <comment ref="F23" authorId="2" shapeId="0" xr:uid="{21D0CBA1-9CB6-4B02-92F8-4A5C10D16EAE}">
      <text>
        <r>
          <rPr>
            <sz val="9"/>
            <color indexed="81"/>
            <rFont val="Tahoma"/>
            <family val="2"/>
          </rPr>
          <t>2023-2024 - Chatham U14A
2022-2023 - Chatham U12
2021-2022 - 
2020-2021 - Covid Gap in Play</t>
        </r>
      </text>
    </comment>
    <comment ref="C27" authorId="1" shapeId="0" xr:uid="{6022F0A2-A011-4C06-A53B-D6E64FC9BCB9}">
      <text>
        <r>
          <rPr>
            <b/>
            <sz val="8"/>
            <color indexed="10"/>
            <rFont val="Tahoma"/>
            <family val="2"/>
          </rPr>
          <t xml:space="preserve">MATRIX  Info       </t>
        </r>
        <r>
          <rPr>
            <sz val="8"/>
            <color indexed="81"/>
            <rFont val="Tahoma"/>
            <family val="2"/>
          </rPr>
          <t xml:space="preserve">
</t>
        </r>
        <r>
          <rPr>
            <sz val="8"/>
            <color indexed="8"/>
            <rFont val="Tahoma"/>
            <family val="2"/>
          </rPr>
          <t xml:space="preserve">DORCHESTER
LONDON
ST, THOMAS
ST. MARYS
TILLSONBURG
MITCHELL
FOREST
EXETER SEAFORTH
KITCHENER
ST. CLEMENTS
WATERLOO
GUELPH
WOOLWICH
GODERICH
ELORA-FERGUS
CHATHAM
WELLINGTON NORTH
HANOVER
OWEN SOUND
</t>
        </r>
      </text>
    </comment>
    <comment ref="F27" authorId="2" shapeId="0" xr:uid="{CB855F14-E151-40A9-8257-AB2F6847B0E3}">
      <text>
        <r>
          <rPr>
            <sz val="9"/>
            <color indexed="81"/>
            <rFont val="Tahoma"/>
            <family val="2"/>
          </rPr>
          <t>2022-2023 - Dorchester U12A
2021-2022 - Dorchester Fun 3
2020-2021 - Covid Gap in Play
2019-2020 - Dorchester U10</t>
        </r>
      </text>
    </comment>
    <comment ref="K27" authorId="0" shapeId="0" xr:uid="{41EF4A69-F11B-47DF-9323-20E3C8E82D17}">
      <text>
        <r>
          <rPr>
            <b/>
            <sz val="9"/>
            <color indexed="81"/>
            <rFont val="Tahoma"/>
            <family val="2"/>
          </rPr>
          <t xml:space="preserve">April 19, 2024
</t>
        </r>
        <r>
          <rPr>
            <sz val="9"/>
            <color indexed="81"/>
            <rFont val="Tahoma"/>
            <family val="2"/>
          </rPr>
          <t>Attended the London U14AA tryout</t>
        </r>
        <r>
          <rPr>
            <sz val="9"/>
            <color indexed="81"/>
            <rFont val="Tahoma"/>
            <family val="2"/>
          </rPr>
          <t xml:space="preserve">
</t>
        </r>
      </text>
    </comment>
    <comment ref="F28" authorId="2" shapeId="0" xr:uid="{BC9B6603-95A0-429E-8513-C1E403BECD8A}">
      <text>
        <r>
          <rPr>
            <sz val="9"/>
            <color indexed="81"/>
            <rFont val="Tahoma"/>
            <family val="2"/>
          </rPr>
          <t>2023-2024 - Dorchester U14A
2022-2023 - Dorchester U12A
2021-2022 - Dorchester U12
2020-2021 - Covid Gap in Play
2019-2020 - Dorchester U10</t>
        </r>
      </text>
    </comment>
    <comment ref="K28" authorId="0" shapeId="0" xr:uid="{970FA973-12CE-4CA3-9B7A-031C1AED8D51}">
      <text>
        <r>
          <rPr>
            <b/>
            <sz val="9"/>
            <color indexed="81"/>
            <rFont val="Tahoma"/>
            <family val="2"/>
          </rPr>
          <t xml:space="preserve">April 19, 2024
</t>
        </r>
        <r>
          <rPr>
            <sz val="9"/>
            <color indexed="81"/>
            <rFont val="Tahoma"/>
            <family val="2"/>
          </rPr>
          <t>Attended the London U14AA tryout</t>
        </r>
        <r>
          <rPr>
            <sz val="9"/>
            <color indexed="81"/>
            <rFont val="Tahoma"/>
            <family val="2"/>
          </rPr>
          <t xml:space="preserve">
</t>
        </r>
      </text>
    </comment>
    <comment ref="F29" authorId="2" shapeId="0" xr:uid="{6BAC74C7-B09D-4667-AB5E-4FDEFE861E24}">
      <text>
        <r>
          <rPr>
            <sz val="9"/>
            <color indexed="81"/>
            <rFont val="Tahoma"/>
            <family val="2"/>
          </rPr>
          <t xml:space="preserve">2023-2024 - Dorchester U12A
2021-2022 - Dorchester U12
2020-2021 - Covid Gap in Play 
2019-2020 - Dorchester U10
</t>
        </r>
      </text>
    </comment>
    <comment ref="F30" authorId="2" shapeId="0" xr:uid="{8A86CE24-1A76-4B0F-B803-0D4B747BA48A}">
      <text>
        <r>
          <rPr>
            <sz val="9"/>
            <color indexed="81"/>
            <rFont val="Tahoma"/>
            <family val="2"/>
          </rPr>
          <t>2023-2024 - Dorchester U12A
2022-2023 - Dorchester U12
2021-2022 - Dorchester Fun 3</t>
        </r>
      </text>
    </comment>
    <comment ref="K30" authorId="0" shapeId="0" xr:uid="{0773E01C-4578-4DB3-BA99-E1266A5193A4}">
      <text>
        <r>
          <rPr>
            <sz val="9"/>
            <color indexed="81"/>
            <rFont val="Tahoma"/>
            <family val="2"/>
          </rPr>
          <t xml:space="preserve">willing to try out for 14A or 14AA , location to london might be an option but Dorchester is where we want to stay
</t>
        </r>
        <r>
          <rPr>
            <b/>
            <sz val="9"/>
            <color indexed="81"/>
            <rFont val="Tahoma"/>
            <family val="2"/>
          </rPr>
          <t xml:space="preserve">April 19, 2024
</t>
        </r>
        <r>
          <rPr>
            <sz val="9"/>
            <color indexed="81"/>
            <rFont val="Tahoma"/>
            <family val="2"/>
          </rPr>
          <t>Attended the London U14AA tryout</t>
        </r>
      </text>
    </comment>
    <comment ref="F31" authorId="2" shapeId="0" xr:uid="{83667C25-F655-4074-AD70-67B195939C49}">
      <text>
        <r>
          <rPr>
            <sz val="9"/>
            <color indexed="81"/>
            <rFont val="Tahoma"/>
            <family val="2"/>
          </rPr>
          <t>2023-2024 - Dorchester U12
2022-2023 - Dorchester U12
2021-2022 - Dorchester Fun 3</t>
        </r>
      </text>
    </comment>
    <comment ref="K31" authorId="0" shapeId="0" xr:uid="{EF654197-13E2-4405-AA29-FC229639EDE2}">
      <text>
        <r>
          <rPr>
            <b/>
            <sz val="9"/>
            <color indexed="81"/>
            <rFont val="Tahoma"/>
            <family val="2"/>
          </rPr>
          <t xml:space="preserve">May 13, 2024
</t>
        </r>
        <r>
          <rPr>
            <sz val="9"/>
            <color indexed="81"/>
            <rFont val="Tahoma"/>
            <family val="2"/>
          </rPr>
          <t>Did not submit a Player Intent Form.</t>
        </r>
        <r>
          <rPr>
            <sz val="9"/>
            <color indexed="81"/>
            <rFont val="Tahoma"/>
            <family val="2"/>
          </rPr>
          <t xml:space="preserve">
Attended the Dorchester U14A tryouts</t>
        </r>
      </text>
    </comment>
    <comment ref="F32" authorId="2" shapeId="0" xr:uid="{45B9A988-A408-41E6-BA42-66277359792D}">
      <text>
        <r>
          <rPr>
            <sz val="9"/>
            <color indexed="81"/>
            <rFont val="Tahoma"/>
            <family val="2"/>
          </rPr>
          <t xml:space="preserve">2023-2024 - Dorchester U12A
2022-2023 - 
2021-2022 - 
</t>
        </r>
      </text>
    </comment>
    <comment ref="F33" authorId="2" shapeId="0" xr:uid="{1C4FBFC2-A877-4310-8C63-7669F4437FC7}">
      <text>
        <r>
          <rPr>
            <sz val="9"/>
            <color indexed="81"/>
            <rFont val="Tahoma"/>
            <family val="2"/>
          </rPr>
          <t xml:space="preserve">2023-2024 - Dorchester U14
2022-2023 - 
2021-2022 - 
</t>
        </r>
      </text>
    </comment>
    <comment ref="F34" authorId="2" shapeId="0" xr:uid="{DFA85F46-36A1-44F0-8952-A81F80844029}">
      <text>
        <r>
          <rPr>
            <sz val="9"/>
            <color indexed="81"/>
            <rFont val="Tahoma"/>
            <family val="2"/>
          </rPr>
          <t>2023-2024 - Dorchester U12A
2022-2023 - Dorchester U12
2021-2022 - Dorchester Fun 3</t>
        </r>
      </text>
    </comment>
    <comment ref="K34" authorId="0" shapeId="0" xr:uid="{8ED2B02C-6005-4C92-A51B-DE58345E4D4A}">
      <text>
        <r>
          <rPr>
            <sz val="9"/>
            <color indexed="81"/>
            <rFont val="Tahoma"/>
            <family val="2"/>
          </rPr>
          <t>We love our Dragon den! - Aubrey’s always happy to be on the ice with her girls!</t>
        </r>
      </text>
    </comment>
    <comment ref="F35" authorId="2" shapeId="0" xr:uid="{12239282-F5F3-48AA-800E-0B96A5DE5A50}">
      <text>
        <r>
          <rPr>
            <sz val="9"/>
            <color indexed="81"/>
            <rFont val="Tahoma"/>
            <family val="2"/>
          </rPr>
          <t>2023-2024 - Dorchester U12A
2022-2023 - Dorchester U12A
2021-2022 - Dorchester U12A
2020-2021 - Covid Gap in Play
2019-2020 - Dorchester U10</t>
        </r>
      </text>
    </comment>
    <comment ref="F36" authorId="2" shapeId="0" xr:uid="{5641B5E2-1321-427F-BFDD-03DF458F83A1}">
      <text>
        <r>
          <rPr>
            <sz val="9"/>
            <color indexed="81"/>
            <rFont val="Tahoma"/>
            <family val="2"/>
          </rPr>
          <t xml:space="preserve">2023-2024 - Dorchester U12A
2022-2023 - Dorchester U12A
2021-2022 - Dorchester U12
</t>
        </r>
      </text>
    </comment>
    <comment ref="F37" authorId="2" shapeId="0" xr:uid="{B88B8351-7304-462B-8CBD-8CE51441B16C}">
      <text>
        <r>
          <rPr>
            <sz val="9"/>
            <color indexed="81"/>
            <rFont val="Tahoma"/>
            <family val="2"/>
          </rPr>
          <t>2023-2024 - Dorchester U12A
2022-2023 - Dorchester U12A
2021-2022 - Dorchester Fun 3
2020-2021 - Covid Gap in Play</t>
        </r>
      </text>
    </comment>
    <comment ref="K37" authorId="0" shapeId="0" xr:uid="{20418F6A-9158-45A5-93EB-4522D94BCA53}">
      <text>
        <r>
          <rPr>
            <sz val="9"/>
            <color indexed="81"/>
            <rFont val="Tahoma"/>
            <family val="2"/>
          </rPr>
          <t>Our preference is for our daughter to play in a female only league. If the rep level is only mixed then we would consider it, however we feel that there can be a big separation in the physicality and size of females and males at the U14 age group and above and it is a matter of player safety and fair competition.</t>
        </r>
      </text>
    </comment>
    <comment ref="F38" authorId="2" shapeId="0" xr:uid="{A34934F4-3FB8-4C38-B6CC-50D8858DE50A}">
      <text>
        <r>
          <rPr>
            <sz val="9"/>
            <color indexed="81"/>
            <rFont val="Tahoma"/>
            <family val="2"/>
          </rPr>
          <t xml:space="preserve">2023-2024 - Dorchester U12A
2022-2023 - Dorchester U12
2021-2022 - </t>
        </r>
      </text>
    </comment>
    <comment ref="F39" authorId="2" shapeId="0" xr:uid="{2FCB3E08-394F-470B-B9AF-377C58042913}">
      <text>
        <r>
          <rPr>
            <sz val="9"/>
            <color indexed="81"/>
            <rFont val="Tahoma"/>
            <family val="2"/>
          </rPr>
          <t xml:space="preserve">2023-2024 - Dorchester U14
2022-2023 - Dorchester U12
2021-2022 - Dorchester U12
</t>
        </r>
      </text>
    </comment>
    <comment ref="F40" authorId="2" shapeId="0" xr:uid="{D4753EEC-DB37-41D2-AFCD-2B58F6BCA04A}">
      <text>
        <r>
          <rPr>
            <sz val="9"/>
            <color indexed="81"/>
            <rFont val="Tahoma"/>
            <family val="2"/>
          </rPr>
          <t xml:space="preserve">2023-2024 - Dorchester U14A
2022-2023 - Dorchester U12
2021-2022 - </t>
        </r>
      </text>
    </comment>
    <comment ref="F41" authorId="2" shapeId="0" xr:uid="{26FCF3D1-0717-4450-9175-F1B4D4F42014}">
      <text>
        <r>
          <rPr>
            <sz val="9"/>
            <color indexed="81"/>
            <rFont val="Tahoma"/>
            <family val="2"/>
          </rPr>
          <t>2023-2024 - Dorchester U12A
2022-2023 - Dorchester U12A
2021-2022 - Dorchester U12A
2020-2021 - Covid Gap in Play
2019-2020 - Dorchester U10</t>
        </r>
      </text>
    </comment>
    <comment ref="F42" authorId="2" shapeId="0" xr:uid="{EE0680C9-2509-4BE0-BA18-26DB1A142AEE}">
      <text>
        <r>
          <rPr>
            <sz val="9"/>
            <color indexed="81"/>
            <rFont val="Tahoma"/>
            <family val="2"/>
          </rPr>
          <t>2023-2024 - Dorchester U12
2022-2023 - Dorchester U12
2021-2022 - Dorchester Fun 3</t>
        </r>
      </text>
    </comment>
    <comment ref="F43" authorId="2" shapeId="0" xr:uid="{6A0AAF9A-4B7A-4621-A91C-C08860EDE77B}">
      <text>
        <r>
          <rPr>
            <sz val="9"/>
            <color indexed="81"/>
            <rFont val="Tahoma"/>
            <family val="2"/>
          </rPr>
          <t xml:space="preserve">2023-2024 - Dorchester U12A
2022-2023 - Dorchester
2021-2022 - Dorchester
</t>
        </r>
      </text>
    </comment>
    <comment ref="K43" authorId="0" shapeId="0" xr:uid="{3B48C5CE-DA96-4584-9354-2CDD1F90C48B}">
      <text>
        <r>
          <rPr>
            <b/>
            <sz val="9"/>
            <color indexed="81"/>
            <rFont val="Tahoma"/>
            <family val="2"/>
          </rPr>
          <t>April 29, 2024</t>
        </r>
        <r>
          <rPr>
            <sz val="9"/>
            <color indexed="81"/>
            <rFont val="Tahoma"/>
            <family val="2"/>
          </rPr>
          <t xml:space="preserve">
Kindly advise if Ana Vieira can be added to the intent list.   Apologies as I thought I had but may have been confused. 
 Thank you.
Sara
</t>
        </r>
      </text>
    </comment>
    <comment ref="C45" authorId="1" shapeId="0" xr:uid="{5F8DC312-21CB-4469-91D7-90ED10943716}">
      <text>
        <r>
          <rPr>
            <b/>
            <sz val="8"/>
            <color indexed="10"/>
            <rFont val="Tahoma"/>
            <family val="2"/>
          </rPr>
          <t>MATRIX  Info</t>
        </r>
        <r>
          <rPr>
            <sz val="8"/>
            <color indexed="81"/>
            <rFont val="Tahoma"/>
            <family val="2"/>
          </rPr>
          <t xml:space="preserve">
</t>
        </r>
        <r>
          <rPr>
            <sz val="8"/>
            <color indexed="8"/>
            <rFont val="Tahoma"/>
            <family val="2"/>
          </rPr>
          <t xml:space="preserve">
ELORA-FERGUS
WOOLWICH
GUELPH
WATERLOO
KITCHENER
WELLINGTON NORTH
ST. CLEMENTS
HANOVER
MITCHELL
ST. MARYS
EXETER SEAFORTH
OWEN SOUND
DORCHESTER
TILLSONBURG
GODERICH
LONDON
ST, THOMAS
FOREST
CHATHAM</t>
        </r>
        <r>
          <rPr>
            <sz val="9"/>
            <color indexed="8"/>
            <rFont val="Tahoma"/>
            <family val="2"/>
          </rPr>
          <t xml:space="preserve">
</t>
        </r>
        <r>
          <rPr>
            <sz val="8"/>
            <color indexed="81"/>
            <rFont val="Tahoma"/>
            <family val="2"/>
          </rPr>
          <t xml:space="preserve"> </t>
        </r>
      </text>
    </comment>
    <comment ref="F45" authorId="0" shapeId="0" xr:uid="{F6BF971C-4014-4AC4-AF47-17C5ACEC9080}">
      <text>
        <r>
          <rPr>
            <sz val="9"/>
            <color indexed="81"/>
            <rFont val="Tahoma"/>
            <family val="2"/>
          </rPr>
          <t>2023-2024 - Elora Fergus U12</t>
        </r>
      </text>
    </comment>
    <comment ref="K45" authorId="0" shapeId="0" xr:uid="{0207926D-D765-4A37-9F01-C1E861176785}">
      <text>
        <r>
          <rPr>
            <b/>
            <sz val="9"/>
            <color indexed="81"/>
            <rFont val="Tahoma"/>
            <family val="2"/>
          </rPr>
          <t>April 5, 2024</t>
        </r>
        <r>
          <rPr>
            <sz val="9"/>
            <color indexed="81"/>
            <rFont val="Tahoma"/>
            <family val="2"/>
          </rPr>
          <t xml:space="preserve">
Hi Peter,
We had another player reach out with intent to try out for u14A. Will you please add her to the tracking summary?
Georgia Bertucelli
RAMP ID: D8505F9E
Birth Date: 3/14/2013
Address: 115 Courtney St. Fergus, ON N1M0E3
Home Association: Elora Fergus
Last Year's team: u12 Hons
Thanks so much,
June
President, EFRA
</t>
        </r>
      </text>
    </comment>
    <comment ref="F46" authorId="0" shapeId="0" xr:uid="{F8B045E7-79E5-47C1-AEEA-5D5391210AF8}">
      <text>
        <r>
          <rPr>
            <sz val="9"/>
            <color indexed="81"/>
            <rFont val="Tahoma"/>
            <family val="2"/>
          </rPr>
          <t>2023-2024 - Elora Fergus U12</t>
        </r>
      </text>
    </comment>
    <comment ref="K46" authorId="0" shapeId="0" xr:uid="{2B7280CB-2772-4574-8F17-9961580B9B99}">
      <text>
        <r>
          <rPr>
            <sz val="9"/>
            <color indexed="81"/>
            <rFont val="Tahoma"/>
            <family val="2"/>
          </rPr>
          <t xml:space="preserve">Hi Peter,
We had a player interested in trying out for u14A who missed the form deadline. Will you please add her to the intent summary?
Tayla Miller
Birthdate: June 19, 2011
Thanks
June Perry
President,
Elora Fergus Ringette Association 
</t>
        </r>
      </text>
    </comment>
    <comment ref="X46" authorId="0" shapeId="0" xr:uid="{C7D11BE2-5C8E-4123-BE57-5977C003DDBC}">
      <text>
        <r>
          <rPr>
            <b/>
            <sz val="9"/>
            <color indexed="81"/>
            <rFont val="Tahoma"/>
            <family val="2"/>
          </rPr>
          <t>June 1, 2024</t>
        </r>
        <r>
          <rPr>
            <sz val="9"/>
            <color indexed="81"/>
            <rFont val="Tahoma"/>
            <family val="2"/>
          </rPr>
          <t xml:space="preserve">
Family Event</t>
        </r>
      </text>
    </comment>
    <comment ref="F47" authorId="2" shapeId="0" xr:uid="{AE332657-6D0F-41A8-A800-EEEEB016E95A}">
      <text>
        <r>
          <rPr>
            <sz val="9"/>
            <color indexed="81"/>
            <rFont val="Tahoma"/>
            <family val="2"/>
          </rPr>
          <t>2023-2024 - Elora Fergus U12A - Oct-Dec 
                   Elora Fergus U12B - Reseeded January 
2022-2023 - Elora Fergus U12
2021-2022 - Elora Fergus Fun
2020-2021 - Covid Gap in Play</t>
        </r>
      </text>
    </comment>
    <comment ref="K47" authorId="0" shapeId="0" xr:uid="{A4C6EB79-9D07-4FC5-9761-BC96EDF93365}">
      <text>
        <r>
          <rPr>
            <b/>
            <sz val="9"/>
            <color indexed="81"/>
            <rFont val="Tahoma"/>
            <family val="2"/>
          </rPr>
          <t>April 17, 2024</t>
        </r>
        <r>
          <rPr>
            <sz val="9"/>
            <color indexed="81"/>
            <rFont val="Tahoma"/>
            <family val="2"/>
          </rPr>
          <t xml:space="preserve">
Hi June,
Both Hailey and Heika have indicated that they would like to be added to the intent to try out list.
Hailey - U19A Ramp ID:9122C3F5 birth date: July 19, 2007
Heika - U14A Ramp ID: 57D1C6EF birth date: Nov 4, 2012
Thanks for doing this!
Melanie
</t>
        </r>
      </text>
    </comment>
    <comment ref="F48" authorId="0" shapeId="0" xr:uid="{6D0D70F5-ED47-4723-99F8-CE3B08B9E1E9}">
      <text>
        <r>
          <rPr>
            <sz val="9"/>
            <color indexed="81"/>
            <rFont val="Tahoma"/>
            <family val="2"/>
          </rPr>
          <t>2023-2024 - Elora Fergus U12</t>
        </r>
      </text>
    </comment>
    <comment ref="K48" authorId="0" shapeId="0" xr:uid="{85C1465F-CA4F-4063-851F-808B60421CA8}">
      <text>
        <r>
          <rPr>
            <b/>
            <sz val="9"/>
            <color indexed="81"/>
            <rFont val="Tahoma"/>
            <family val="2"/>
          </rPr>
          <t>April 25, 2024</t>
        </r>
        <r>
          <rPr>
            <sz val="9"/>
            <color indexed="81"/>
            <rFont val="Tahoma"/>
            <family val="2"/>
          </rPr>
          <t xml:space="preserve">
Hi there,
My name is Stacie Linton and my daughter Emily Linton would like to put in an intent for U14A/AA.  I have two RAMP numbers listed and not sure which one is connected to Ringette Ontario as she also plays ball hockey and the registration is through RAMP also. The numbers I have are EOD69163 and 7460c75e.  She played for the Elora Fergus Ringette Association this past year in U12 on U12 Fleming as a goalie, but did play out a bit as forward and or defense.  Her birthdate is Oct 6 2012.  Please dont hesitate to reach out for further info or clarification.  We have been made aware also that there is no penalty should she decide to not try out.
Thank you
Stacie
</t>
        </r>
      </text>
    </comment>
    <comment ref="F49" authorId="0" shapeId="0" xr:uid="{0259232D-4F98-4F68-B89F-EDA057B30B07}">
      <text>
        <r>
          <rPr>
            <sz val="9"/>
            <color indexed="81"/>
            <rFont val="Tahoma"/>
            <family val="2"/>
          </rPr>
          <t>2023-2024 - Elora Fergus U12A</t>
        </r>
      </text>
    </comment>
    <comment ref="K49" authorId="0" shapeId="0" xr:uid="{572EBB1F-ECE9-4E1B-A0C7-9F073C3F70FB}">
      <text>
        <r>
          <rPr>
            <b/>
            <sz val="9"/>
            <color indexed="81"/>
            <rFont val="Tahoma"/>
            <family val="2"/>
          </rPr>
          <t>May 12, 2024</t>
        </r>
        <r>
          <rPr>
            <sz val="9"/>
            <color indexed="81"/>
            <rFont val="Tahoma"/>
            <family val="2"/>
          </rPr>
          <t xml:space="preserve">
We have our daughter signed up for tryouts in Kitchener. We live at 135 Snyder Ave N Elmira. We played out of Elora Fergus U12 last year. I just want to make sure we are signed up at the right centre before tryouts begin!
Thank you,
Rikki Stott (daughter Gemma Stott)
</t>
        </r>
      </text>
    </comment>
    <comment ref="F50" authorId="0" shapeId="0" xr:uid="{519ED431-42E3-4229-A173-E0E58947C84A}">
      <text>
        <r>
          <rPr>
            <sz val="9"/>
            <color indexed="81"/>
            <rFont val="Tahoma"/>
            <family val="2"/>
          </rPr>
          <t>2023-2024 - Elora Fergus U12</t>
        </r>
      </text>
    </comment>
    <comment ref="K50" authorId="0" shapeId="0" xr:uid="{45F0BE04-EF8A-4CE8-B0D8-6E7A4959CB52}">
      <text>
        <r>
          <rPr>
            <sz val="9"/>
            <color indexed="81"/>
            <rFont val="Tahoma"/>
            <family val="2"/>
          </rPr>
          <t>She played down on a u12R league this year as no u14 R in the area was offered.</t>
        </r>
      </text>
    </comment>
    <comment ref="C52" authorId="1" shapeId="0" xr:uid="{00000000-0006-0000-0900-00004C000000}">
      <text>
        <r>
          <rPr>
            <b/>
            <sz val="8"/>
            <color indexed="10"/>
            <rFont val="Tahoma"/>
            <family val="2"/>
          </rPr>
          <t xml:space="preserve">MATRIX Info
</t>
        </r>
        <r>
          <rPr>
            <b/>
            <sz val="9"/>
            <color indexed="10"/>
            <rFont val="Tahoma"/>
            <family val="2"/>
          </rPr>
          <t xml:space="preserve">
</t>
        </r>
        <r>
          <rPr>
            <sz val="9"/>
            <color indexed="81"/>
            <rFont val="Tahoma"/>
            <family val="2"/>
          </rPr>
          <t>EXETER SEAFORTH
MITCHELL
GODERICH
ST. MARYS
ST. CLEMENTS
LONDON
FOREST
WATERLOO
DORCHESTER
KITCHENER
HANOVER
WELLINGTON NORTH
WOOLWICH
ST, THOMAS
TILLSONBURG
ELORA-FERGUS
GUELPH
OWEN SOUND
CHATHAM</t>
        </r>
        <r>
          <rPr>
            <sz val="8"/>
            <color indexed="81"/>
            <rFont val="Tahoma"/>
            <family val="2"/>
          </rPr>
          <t xml:space="preserve">
 </t>
        </r>
        <r>
          <rPr>
            <sz val="9"/>
            <color indexed="81"/>
            <rFont val="Tahoma"/>
            <family val="2"/>
          </rPr>
          <t xml:space="preserve"> </t>
        </r>
      </text>
    </comment>
    <comment ref="C56" authorId="0" shapeId="0" xr:uid="{93B2161C-6E1D-4B96-8EE5-96ECDCC0A1BE}">
      <text>
        <r>
          <rPr>
            <b/>
            <sz val="8"/>
            <color indexed="10"/>
            <rFont val="Tahoma"/>
            <family val="2"/>
          </rPr>
          <t>MATRIX  Info</t>
        </r>
        <r>
          <rPr>
            <sz val="8"/>
            <color indexed="81"/>
            <rFont val="Tahoma"/>
            <family val="2"/>
          </rPr>
          <t xml:space="preserve">
FOREST
LONDON
EXETER SEAFORTH
ST. MARYS
GODERICH
DORCHESTER
ST, THOMAS
CHATHAM
MITCHELL
TILLSONBURG
ST. CLEMENTS
WATERLOO
KITCHENER
WOOLWICH
HANOVER
WELLINGTON NORTH
GUELPH
ELORA-FERGUS
OWEN SOUND</t>
        </r>
        <r>
          <rPr>
            <sz val="9"/>
            <color indexed="81"/>
            <rFont val="Tahoma"/>
            <family val="2"/>
          </rPr>
          <t xml:space="preserve">
</t>
        </r>
      </text>
    </comment>
    <comment ref="F56" authorId="2" shapeId="0" xr:uid="{C11B3925-AD91-4C80-A798-C68E7772047E}">
      <text>
        <r>
          <rPr>
            <sz val="9"/>
            <color indexed="81"/>
            <rFont val="Tahoma"/>
            <family val="2"/>
          </rPr>
          <t xml:space="preserve">2923-2024 - Forest U12A
2022-2023 - Forest U12A
2021-2022 - Forest Fun 3
2020-2021 - Covid Gap in Play
</t>
        </r>
      </text>
    </comment>
    <comment ref="F57" authorId="2" shapeId="0" xr:uid="{9909D9D3-F1F4-4C9C-A2F0-35E2A7591EC4}">
      <text>
        <r>
          <rPr>
            <sz val="9"/>
            <color indexed="81"/>
            <rFont val="Tahoma"/>
            <family val="2"/>
          </rPr>
          <t xml:space="preserve">2023-2024 - Forest U12
2022-2023 - Forest U12
2021-2022 - Forest Fun 3
2020-2021 - Covid Gap in Play
</t>
        </r>
      </text>
    </comment>
    <comment ref="F58" authorId="2" shapeId="0" xr:uid="{BB99FC0F-A879-48AA-B5F1-862DF9911AC7}">
      <text>
        <r>
          <rPr>
            <sz val="9"/>
            <color indexed="81"/>
            <rFont val="Tahoma"/>
            <family val="2"/>
          </rPr>
          <t xml:space="preserve">2923-2024 - Forest U12A
2022-2023 - Forest U12A
2021-2022 - Forest Fun 3
2020-2021 - Covid Gap in Play
</t>
        </r>
      </text>
    </comment>
    <comment ref="F59" authorId="2" shapeId="0" xr:uid="{303766E1-5D73-467D-BB2E-265F7901132E}">
      <text>
        <r>
          <rPr>
            <sz val="9"/>
            <color indexed="81"/>
            <rFont val="Tahoma"/>
            <family val="2"/>
          </rPr>
          <t xml:space="preserve">2923-2024 - Forest U12A
2022-2023 - Forest U12A
2021-2022 - Forest Fun 3
2020-2021 - Covid Gap in Play
</t>
        </r>
      </text>
    </comment>
    <comment ref="R59" authorId="0" shapeId="0" xr:uid="{89A67EC7-17A1-478B-B978-5C83389E47C4}">
      <text>
        <r>
          <rPr>
            <b/>
            <sz val="9"/>
            <color indexed="81"/>
            <rFont val="Tahoma"/>
            <family val="2"/>
          </rPr>
          <t>May 25, 2024</t>
        </r>
        <r>
          <rPr>
            <sz val="9"/>
            <color indexed="81"/>
            <rFont val="Tahoma"/>
            <family val="2"/>
          </rPr>
          <t xml:space="preserve">
Present but did not skate due to injury</t>
        </r>
      </text>
    </comment>
    <comment ref="T59" authorId="0" shapeId="0" xr:uid="{6A8701CA-EEA6-443A-AFA2-87D1B634CE45}">
      <text>
        <r>
          <rPr>
            <b/>
            <sz val="9"/>
            <color indexed="81"/>
            <rFont val="Tahoma"/>
            <family val="2"/>
          </rPr>
          <t>May 25, 2024</t>
        </r>
        <r>
          <rPr>
            <sz val="9"/>
            <color indexed="81"/>
            <rFont val="Tahoma"/>
            <family val="2"/>
          </rPr>
          <t xml:space="preserve">
Present but did not skate due to injury</t>
        </r>
      </text>
    </comment>
    <comment ref="F60" authorId="2" shapeId="0" xr:uid="{7A6EB36E-37D1-41FB-9101-E3A56FAB046D}">
      <text>
        <r>
          <rPr>
            <sz val="9"/>
            <color indexed="81"/>
            <rFont val="Tahoma"/>
            <family val="2"/>
          </rPr>
          <t>2023-2024 - Forest U14A
2022-2023 - Forest U12A
2021-2022 - Forest U12A
2020-2021 - Covid Gap in Play
2019-2020 - Forest U10</t>
        </r>
      </text>
    </comment>
    <comment ref="F61" authorId="2" shapeId="0" xr:uid="{DE07F7BC-A08B-4601-9E61-3C3815FB53C8}">
      <text>
        <r>
          <rPr>
            <sz val="9"/>
            <color indexed="81"/>
            <rFont val="Tahoma"/>
            <family val="2"/>
          </rPr>
          <t xml:space="preserve">2023-2024 - Forest U12
2022-2023 - Forest U12
2021-2022 - Forest Fun 3
2020-2021 - Covid Gap in Play
</t>
        </r>
      </text>
    </comment>
    <comment ref="F62" authorId="2" shapeId="0" xr:uid="{9BAC369E-CB34-4EC4-B4A9-07A4721EF097}">
      <text>
        <r>
          <rPr>
            <sz val="9"/>
            <color indexed="81"/>
            <rFont val="Tahoma"/>
            <family val="2"/>
          </rPr>
          <t xml:space="preserve">2023-2024 - Forest U12
2022-2023 - 
2021-2022 - 
2020-2021 - Covid Gap in Play
</t>
        </r>
      </text>
    </comment>
    <comment ref="F63" authorId="2" shapeId="0" xr:uid="{43C6092A-5AD9-45F1-9B46-0ABFAC1AF1AF}">
      <text>
        <r>
          <rPr>
            <sz val="9"/>
            <color indexed="81"/>
            <rFont val="Tahoma"/>
            <family val="2"/>
          </rPr>
          <t>2023-2024 - Forest U14A
2022-2023 - Forest U12A
2021-2022 - Forest U12
2020-2021 - Covid Gap in Play
2019-2020 - Forest U10</t>
        </r>
      </text>
    </comment>
    <comment ref="F64" authorId="2" shapeId="0" xr:uid="{0DD0B297-D644-42E1-B312-ADDD8BAF75F0}">
      <text>
        <r>
          <rPr>
            <sz val="9"/>
            <color indexed="81"/>
            <rFont val="Tahoma"/>
            <family val="2"/>
          </rPr>
          <t xml:space="preserve">2023-2024 - Forest U12
2022-2023 - Forest U12
2021-2022 - Forest Fun 3
2020-2021 - Covid Gap in Play
</t>
        </r>
      </text>
    </comment>
    <comment ref="F65" authorId="2" shapeId="0" xr:uid="{5BC06350-A867-49AB-981C-7F844814FEC4}">
      <text>
        <r>
          <rPr>
            <sz val="9"/>
            <color indexed="81"/>
            <rFont val="Tahoma"/>
            <family val="2"/>
          </rPr>
          <t>2023-2024 - Forest U14A
2022-2023 - Forest U12A
2021-2022 - Forest U12
2020-2021 - Covid Gap in Play
2019-2020 - Forest U10</t>
        </r>
      </text>
    </comment>
    <comment ref="F66" authorId="2" shapeId="0" xr:uid="{CA5EBABC-DD6C-4F56-8E22-CF529283F0FC}">
      <text>
        <r>
          <rPr>
            <sz val="9"/>
            <color indexed="81"/>
            <rFont val="Tahoma"/>
            <family val="2"/>
          </rPr>
          <t>2023-2024 - Forest U14A
2022-2023 - Forest U12A
2021-2022 - Forest U12A
2020-2021 - Covid Gap in Play
2019-2020 - Forest U12</t>
        </r>
      </text>
    </comment>
    <comment ref="F67" authorId="2" shapeId="0" xr:uid="{44ADE87B-289C-473C-9CFD-5D3C732EE5C7}">
      <text>
        <r>
          <rPr>
            <sz val="9"/>
            <color indexed="81"/>
            <rFont val="Tahoma"/>
            <family val="2"/>
          </rPr>
          <t xml:space="preserve">2923-2024 - Forest U12A
2022-2023 - Forest U12A
2021-2022 - Forest Fun 3
2020-2021 - Covid Gap in Play
</t>
        </r>
      </text>
    </comment>
    <comment ref="F68" authorId="2" shapeId="0" xr:uid="{A81029D3-5717-4B79-BE6B-DC44BDCB0B9E}">
      <text>
        <r>
          <rPr>
            <sz val="9"/>
            <color indexed="81"/>
            <rFont val="Tahoma"/>
            <family val="2"/>
          </rPr>
          <t xml:space="preserve">2023-2024 - Forest U14A
2022-2023 - Forest U12A
2021-2022 - Forest Fun 3
2020-2021 - Covid Gap in Play
</t>
        </r>
      </text>
    </comment>
    <comment ref="F69" authorId="0" shapeId="0" xr:uid="{398E2F78-23F6-44D9-B31E-252DA26B34AC}">
      <text>
        <r>
          <rPr>
            <sz val="9"/>
            <color indexed="81"/>
            <rFont val="Tahoma"/>
            <family val="2"/>
          </rPr>
          <t>2023-2024 - Forest U14</t>
        </r>
      </text>
    </comment>
    <comment ref="R69" authorId="0" shapeId="0" xr:uid="{7FBFF317-65CA-4F58-B01C-CB5EA60FDAA3}">
      <text>
        <r>
          <rPr>
            <b/>
            <sz val="9"/>
            <color indexed="81"/>
            <rFont val="Tahoma"/>
            <family val="2"/>
          </rPr>
          <t>May 25, 2024</t>
        </r>
        <r>
          <rPr>
            <sz val="9"/>
            <color indexed="81"/>
            <rFont val="Tahoma"/>
            <family val="2"/>
          </rPr>
          <t xml:space="preserve">
Not trying out this year</t>
        </r>
      </text>
    </comment>
    <comment ref="F70" authorId="2" shapeId="0" xr:uid="{D7B39D8F-630B-4631-A1DB-C456185328C0}">
      <text>
        <r>
          <rPr>
            <sz val="9"/>
            <color indexed="81"/>
            <rFont val="Tahoma"/>
            <family val="2"/>
          </rPr>
          <t xml:space="preserve">2023-2024 - Forest U12A
2022-2023 - Forest U12A
2021-2022 - Forest Fun 3
2020-2021 - Covid Gap in Play
</t>
        </r>
      </text>
    </comment>
    <comment ref="F71" authorId="2" shapeId="0" xr:uid="{6B6D4B8B-9451-433E-8FB8-75657C192B41}">
      <text>
        <r>
          <rPr>
            <sz val="9"/>
            <color indexed="81"/>
            <rFont val="Tahoma"/>
            <family val="2"/>
          </rPr>
          <t xml:space="preserve">2023-2024 - Forest U12A
2022-2023 - Forest U12A
2021-2022 - Forest Fun 3
2020-2021 - Covid Gap in Play
</t>
        </r>
      </text>
    </comment>
    <comment ref="F72" authorId="2" shapeId="0" xr:uid="{71B376AA-4FEC-489C-9B3F-902CA38A9D17}">
      <text>
        <r>
          <rPr>
            <sz val="9"/>
            <color indexed="81"/>
            <rFont val="Tahoma"/>
            <family val="2"/>
          </rPr>
          <t xml:space="preserve">2023-2024 - Forest U12A
2022-2023 - Forest U12A
2021-2022 - Forest Fun 3
2020-2021 - Covid Gap in Play
</t>
        </r>
      </text>
    </comment>
    <comment ref="F73" authorId="2" shapeId="0" xr:uid="{4A57ABF9-384F-45AD-BBAD-68D8BA95803F}">
      <text>
        <r>
          <rPr>
            <sz val="9"/>
            <color indexed="81"/>
            <rFont val="Tahoma"/>
            <family val="2"/>
          </rPr>
          <t>2023-2024 - Forest U14
2022-2023 - Forest U12
2021-2022 - Forest U12
2020-2021 - Covid Gap in Play
2019-2020 - Forest U10</t>
        </r>
      </text>
    </comment>
    <comment ref="F74" authorId="2" shapeId="0" xr:uid="{5F2F53E9-65B0-4EF6-840D-4A7E974D6B54}">
      <text>
        <r>
          <rPr>
            <sz val="9"/>
            <color indexed="81"/>
            <rFont val="Tahoma"/>
            <family val="2"/>
          </rPr>
          <t xml:space="preserve">2023-2024 - Forest U12
2022-2023 - Forest U12
2021-2022 - Forest Fun 3
2020-2021 - Covid Gap in Play
</t>
        </r>
      </text>
    </comment>
    <comment ref="F75" authorId="2" shapeId="0" xr:uid="{54BE91CD-5C9B-4808-BE7B-121DF6857692}">
      <text>
        <r>
          <rPr>
            <sz val="9"/>
            <color indexed="81"/>
            <rFont val="Tahoma"/>
            <family val="2"/>
          </rPr>
          <t xml:space="preserve">2023-2024 - Forest U12
2022-2023 - Forest U12
2021-2022 - Forest Fun 3
2020-2021 - Covid Gap in Play
</t>
        </r>
      </text>
    </comment>
    <comment ref="F76" authorId="2" shapeId="0" xr:uid="{4AACFBCB-0A49-4F6E-8455-EBFD2D81A5E9}">
      <text>
        <r>
          <rPr>
            <sz val="9"/>
            <color indexed="81"/>
            <rFont val="Tahoma"/>
            <family val="2"/>
          </rPr>
          <t>2023-2024 - Forest U14
2022-2023 - Forest U12A
2021-2022 - Forest U12
2020-2021 - Covid Gap in Play
2019-2020 - Forest U10</t>
        </r>
      </text>
    </comment>
    <comment ref="C84" authorId="1" shapeId="0" xr:uid="{FADF1E5F-BBA1-4925-8743-262CD787ACAC}">
      <text>
        <r>
          <rPr>
            <b/>
            <sz val="8"/>
            <color indexed="10"/>
            <rFont val="Tahoma"/>
            <family val="2"/>
          </rPr>
          <t>MATRIX  Info</t>
        </r>
        <r>
          <rPr>
            <sz val="8"/>
            <color indexed="81"/>
            <rFont val="Tahoma"/>
            <family val="2"/>
          </rPr>
          <t xml:space="preserve">
GODERICH
EXETER SEAFORTH
MITCHELL
ST. MARYS
FOREST
HANOVER
ST. CLEMENTS
LONDON
WELLINGTON NORTH
DORCHESTER
WATERLOO
WOOLWICH
KITCHENER
ST, THOMAS
ELORA-FERGUS
OWEN SOUND
TILLSONBURG
GUELPH
CHATHAM</t>
        </r>
        <r>
          <rPr>
            <sz val="9"/>
            <color indexed="81"/>
            <rFont val="Tahoma"/>
            <family val="2"/>
          </rPr>
          <t xml:space="preserve">
 </t>
        </r>
      </text>
    </comment>
    <comment ref="F84" authorId="0" shapeId="0" xr:uid="{68C1D308-DF02-457B-8557-7D39021EF88A}">
      <text>
        <r>
          <rPr>
            <sz val="9"/>
            <color indexed="81"/>
            <rFont val="Tahoma"/>
            <family val="2"/>
          </rPr>
          <t>2023-2024 - Goderich U12A</t>
        </r>
      </text>
    </comment>
    <comment ref="F85" authorId="0" shapeId="0" xr:uid="{AE25D211-AC0A-46DE-AA6F-ADC4CAB7AFC9}">
      <text>
        <r>
          <rPr>
            <sz val="9"/>
            <color indexed="81"/>
            <rFont val="Tahoma"/>
            <family val="2"/>
          </rPr>
          <t>2023-2024 - Goderich U14
2022-2023 - Goderich U14
2021-2022 - Goderich U12</t>
        </r>
      </text>
    </comment>
    <comment ref="K85" authorId="0" shapeId="0" xr:uid="{F3635A82-3B67-48B8-9455-08B8F0497A5A}">
      <text>
        <r>
          <rPr>
            <b/>
            <sz val="9"/>
            <color indexed="81"/>
            <rFont val="Tahoma"/>
            <family val="2"/>
          </rPr>
          <t>April 2, 2024</t>
        </r>
        <r>
          <rPr>
            <sz val="9"/>
            <color indexed="81"/>
            <rFont val="Tahoma"/>
            <family val="2"/>
          </rPr>
          <t xml:space="preserve">
Hi Peter,
I submitted intent for my daughter Rachel Hunt to tryout for U14A, but is it possible she can tryout for U14AA as well? 
Hoping it’s not too late. 
Thanks,
Garrett
</t>
        </r>
      </text>
    </comment>
    <comment ref="S85" authorId="0" shapeId="0" xr:uid="{FBBD4B5B-1343-42B4-90F7-ABED32C06255}">
      <text>
        <r>
          <rPr>
            <b/>
            <sz val="9"/>
            <color indexed="81"/>
            <rFont val="Tahoma"/>
            <charset val="1"/>
          </rPr>
          <t>June 1, 2024</t>
        </r>
        <r>
          <rPr>
            <sz val="9"/>
            <color indexed="81"/>
            <rFont val="Tahoma"/>
            <charset val="1"/>
          </rPr>
          <t xml:space="preserve">
Absent - coach was notified prior.</t>
        </r>
      </text>
    </comment>
    <comment ref="F86" authorId="0" shapeId="0" xr:uid="{DD4F0D5E-019E-46FE-AD67-CC756F0437A5}">
      <text>
        <r>
          <rPr>
            <sz val="9"/>
            <color indexed="81"/>
            <rFont val="Tahoma"/>
            <family val="2"/>
          </rPr>
          <t>2023-2024 - Mitchell U14A
2022-2023 - Goderich U14
2021-2022 - Goderich U12</t>
        </r>
      </text>
    </comment>
    <comment ref="C90" authorId="1" shapeId="0" xr:uid="{C15B9FFC-C7AF-4015-86BA-1470DA14287F}">
      <text>
        <r>
          <rPr>
            <b/>
            <sz val="8"/>
            <color indexed="10"/>
            <rFont val="Tahoma"/>
            <family val="2"/>
          </rPr>
          <t>MATRIX  Info</t>
        </r>
        <r>
          <rPr>
            <b/>
            <sz val="8"/>
            <color indexed="81"/>
            <rFont val="Tahoma"/>
            <family val="2"/>
          </rPr>
          <t xml:space="preserve">
</t>
        </r>
        <r>
          <rPr>
            <sz val="8"/>
            <color indexed="8"/>
            <rFont val="Tahoma"/>
            <family val="2"/>
          </rPr>
          <t xml:space="preserve">
GUELPH
ELORA-FERGUS
KITCHENER
WATERLOO
WOOLWICH
ST. CLEMENTS
WELLINGTON NORTH
ST. MARYS
MITCHELL
HANOVER
TILLSONBURG
DORCHESTER
EXETER SEAFORTH
LONDON
ST, THOMAS
OWEN SOUND
GODERICH
FOREST
CHATHAM</t>
        </r>
        <r>
          <rPr>
            <sz val="9"/>
            <color indexed="8"/>
            <rFont val="Tahoma"/>
            <family val="2"/>
          </rPr>
          <t xml:space="preserve">
</t>
        </r>
        <r>
          <rPr>
            <sz val="9"/>
            <color indexed="81"/>
            <rFont val="Tahoma"/>
            <family val="2"/>
          </rPr>
          <t xml:space="preserve"> </t>
        </r>
      </text>
    </comment>
    <comment ref="F90" authorId="0" shapeId="0" xr:uid="{9C8919FD-41E5-46BF-9688-585CCA456C6E}">
      <text>
        <r>
          <rPr>
            <sz val="9"/>
            <color indexed="81"/>
            <rFont val="Tahoma"/>
            <family val="2"/>
          </rPr>
          <t>2023-2024 - Guelph U12</t>
        </r>
      </text>
    </comment>
    <comment ref="F91" authorId="2" shapeId="0" xr:uid="{F67983F7-E3BE-4E91-BE43-5B8C9622C27E}">
      <text>
        <r>
          <rPr>
            <sz val="9"/>
            <color indexed="81"/>
            <rFont val="Tahoma"/>
            <family val="2"/>
          </rPr>
          <t>2023-2024 - Guelph U14A
2022-2023 - Guelph U12
2021-2022 - Guelph U12
2020-2021 - Covid Gap in Play</t>
        </r>
      </text>
    </comment>
    <comment ref="K91" authorId="0" shapeId="0" xr:uid="{8860FEE0-32CB-4DB3-869C-76BBAB5A1E46}">
      <text>
        <r>
          <rPr>
            <b/>
            <sz val="9"/>
            <color indexed="81"/>
            <rFont val="Tahoma"/>
            <family val="2"/>
          </rPr>
          <t>June 1, 2024</t>
        </r>
        <r>
          <rPr>
            <sz val="9"/>
            <color indexed="81"/>
            <rFont val="Tahoma"/>
            <family val="2"/>
          </rPr>
          <t xml:space="preserve">
Attended the Guelph U14A tryout  </t>
        </r>
      </text>
    </comment>
    <comment ref="F92" authorId="2" shapeId="0" xr:uid="{6B5EBDBB-1D57-40C9-BF57-5E7FEDE75685}">
      <text>
        <r>
          <rPr>
            <sz val="9"/>
            <color indexed="81"/>
            <rFont val="Tahoma"/>
            <family val="2"/>
          </rPr>
          <t>2023-2024 - Waterloo U12
2022-2023 - Guelph U12
2021-2022 - Guelph Fun 3
2020-2021 - Covid Gap in Play</t>
        </r>
      </text>
    </comment>
    <comment ref="F93" authorId="2" shapeId="0" xr:uid="{496E904D-3419-4DEE-BFEC-4AC5871C4E74}">
      <text>
        <r>
          <rPr>
            <sz val="9"/>
            <color indexed="81"/>
            <rFont val="Tahoma"/>
            <family val="2"/>
          </rPr>
          <t>2023-2024 - Guelph U12A
2022-2023 - Guelph U12A
2021-2022 - Guelph Fun 3
2020-2021 - Covid Gap in Play</t>
        </r>
      </text>
    </comment>
    <comment ref="F94" authorId="0" shapeId="0" xr:uid="{2B939DA0-EC13-4698-B17F-211E5D5B59AC}">
      <text>
        <r>
          <rPr>
            <sz val="9"/>
            <color indexed="81"/>
            <rFont val="Tahoma"/>
            <family val="2"/>
          </rPr>
          <t>2023-2024 - Guelph U12</t>
        </r>
      </text>
    </comment>
    <comment ref="F95" authorId="2" shapeId="0" xr:uid="{4A7B2B82-B328-49AF-9F01-3D53F7855452}">
      <text>
        <r>
          <rPr>
            <sz val="9"/>
            <color indexed="81"/>
            <rFont val="Tahoma"/>
            <family val="2"/>
          </rPr>
          <t>2023-2024 - Guelph U12A
2022-2023 - Guelph U12A
2021-2022 - Guelph Fun 3
2020-2021 - Covid Gap in Play</t>
        </r>
      </text>
    </comment>
    <comment ref="F96" authorId="2" shapeId="0" xr:uid="{1DF4699A-A909-41B6-81F0-DC6F695D5DB9}">
      <text>
        <r>
          <rPr>
            <sz val="9"/>
            <color indexed="81"/>
            <rFont val="Tahoma"/>
            <family val="2"/>
          </rPr>
          <t>2023-2024 - Guelph U12
2022-2023 - Guelph U12
2021-2022 - Guelph Fun 3
2020-2021 - Covid Gap in Play</t>
        </r>
      </text>
    </comment>
    <comment ref="F97" authorId="2" shapeId="0" xr:uid="{41289D2F-92A2-4EEE-8AB5-2E4D9BC37D5F}">
      <text>
        <r>
          <rPr>
            <sz val="9"/>
            <color indexed="81"/>
            <rFont val="Tahoma"/>
            <family val="2"/>
          </rPr>
          <t>2023-2024 - Guelph U12A
2022-2023 - Guelph U12A
2021-2022 - Guelph Fun 3
2020-2021 - Covid Gap in Play</t>
        </r>
      </text>
    </comment>
    <comment ref="F98" authorId="2" shapeId="0" xr:uid="{EEFFDDFF-48A3-4F1F-BFDD-5D7CC6BF50AE}">
      <text>
        <r>
          <rPr>
            <sz val="9"/>
            <color indexed="81"/>
            <rFont val="Tahoma"/>
            <family val="2"/>
          </rPr>
          <t>2023-2024 - Guelph U12
2022-2023 - Guelph U12
2021-2022 - Guelph Fun 3
2020-2021 - Covid Gap in Play</t>
        </r>
      </text>
    </comment>
    <comment ref="K98" authorId="0" shapeId="0" xr:uid="{DFFA7257-7B62-42D7-8FD3-9A72309FC462}">
      <text>
        <r>
          <rPr>
            <b/>
            <sz val="9"/>
            <color indexed="81"/>
            <rFont val="Tahoma"/>
            <family val="2"/>
          </rPr>
          <t>March 26, 2024</t>
        </r>
        <r>
          <rPr>
            <sz val="9"/>
            <color indexed="81"/>
            <rFont val="Tahoma"/>
            <family val="2"/>
          </rPr>
          <t xml:space="preserve">
Hi there, 
When completing our intention to play for HANNAH HIRANI, june 2012, currently playing for GRA U12B-Wyville, I selected U12 again when I believe it should have been U14A. Are you able to modify our intention to play form or should I resubmit somehow?
Kindly,
Dr. Nadia Hirani
</t>
        </r>
        <r>
          <rPr>
            <b/>
            <sz val="9"/>
            <color indexed="81"/>
            <rFont val="Tahoma"/>
            <family val="2"/>
          </rPr>
          <t xml:space="preserve">April 2, 2024
</t>
        </r>
        <r>
          <rPr>
            <sz val="9"/>
            <color indexed="81"/>
            <rFont val="Tahoma"/>
            <family val="2"/>
          </rPr>
          <t xml:space="preserve">Hi Peter, please see below request to change Hannah's intent to 14AA Guelph. 
Thank you,
Satinder 
</t>
        </r>
      </text>
    </comment>
    <comment ref="F99" authorId="2" shapeId="0" xr:uid="{A53C4331-4333-4134-90D3-516CD03EFABA}">
      <text>
        <r>
          <rPr>
            <sz val="9"/>
            <color indexed="81"/>
            <rFont val="Tahoma"/>
            <family val="2"/>
          </rPr>
          <t>2023-2024 - Guelph U14A
2022-2023 - Guelph U12A
2021-2022 - Guelph U12
2020-2021 - Covid Gap in Play
2019-2020 - Guelph U10</t>
        </r>
      </text>
    </comment>
    <comment ref="Y99" authorId="0" shapeId="0" xr:uid="{E467B84E-42FA-4130-A8A4-06D1AC1F6949}">
      <text>
        <r>
          <rPr>
            <b/>
            <sz val="9"/>
            <color indexed="81"/>
            <rFont val="Tahoma"/>
            <charset val="1"/>
          </rPr>
          <t>June 2, 2024</t>
        </r>
        <r>
          <rPr>
            <sz val="9"/>
            <color indexed="81"/>
            <rFont val="Tahoma"/>
            <charset val="1"/>
          </rPr>
          <t xml:space="preserve">
Not Dressed</t>
        </r>
      </text>
    </comment>
    <comment ref="F100" authorId="0" shapeId="0" xr:uid="{1AD8C75E-9715-4DE2-B9E0-CD5444EF518F}">
      <text>
        <r>
          <rPr>
            <sz val="9"/>
            <color indexed="81"/>
            <rFont val="Tahoma"/>
            <family val="2"/>
          </rPr>
          <t>2023-2024 - Guelph U12</t>
        </r>
      </text>
    </comment>
    <comment ref="K100" authorId="0" shapeId="0" xr:uid="{4E23B998-CC38-4FD0-A3BB-35B1BA37BE1B}">
      <text>
        <r>
          <rPr>
            <b/>
            <sz val="9"/>
            <color indexed="81"/>
            <rFont val="Tahoma"/>
            <family val="2"/>
          </rPr>
          <t>March 27, 2024</t>
        </r>
        <r>
          <rPr>
            <sz val="9"/>
            <color indexed="81"/>
            <rFont val="Tahoma"/>
            <family val="2"/>
          </rPr>
          <t xml:space="preserve">
Hello, I wanted to confirm that my daughter Lilian Johnston is signed up for the right tryout.  She would like to tryout for U14AA
Thanks
</t>
        </r>
      </text>
    </comment>
    <comment ref="F101" authorId="0" shapeId="0" xr:uid="{564A4F1C-16BD-4D11-87D3-01127BC36F80}">
      <text>
        <r>
          <rPr>
            <sz val="9"/>
            <color indexed="81"/>
            <rFont val="Tahoma"/>
            <family val="2"/>
          </rPr>
          <t>2023-2024 - Guelph U12</t>
        </r>
      </text>
    </comment>
    <comment ref="F102" authorId="2" shapeId="0" xr:uid="{F608813A-C819-453A-A066-15E6646F9EC6}">
      <text>
        <r>
          <rPr>
            <sz val="9"/>
            <color indexed="81"/>
            <rFont val="Tahoma"/>
            <family val="2"/>
          </rPr>
          <t>2023-2024 - Guelph U12
2022-2023 - Guelph U12
2021-2022 - Guelph Fun 3
2020-2021 - Covid Gap in Play</t>
        </r>
      </text>
    </comment>
    <comment ref="K102" authorId="0" shapeId="0" xr:uid="{66658E76-F016-4FD3-A385-76121F831323}">
      <text>
        <r>
          <rPr>
            <b/>
            <sz val="9"/>
            <color indexed="81"/>
            <rFont val="Tahoma"/>
            <family val="2"/>
          </rPr>
          <t>April 2, 2024</t>
        </r>
        <r>
          <rPr>
            <sz val="9"/>
            <color indexed="81"/>
            <rFont val="Tahoma"/>
            <family val="2"/>
          </rPr>
          <t xml:space="preserve">
Hi Peter, kindly add Kaylee Mohammed for Guelph 14AA as well.  
Thanks, Satinder 
</t>
        </r>
      </text>
    </comment>
    <comment ref="F103" authorId="2" shapeId="0" xr:uid="{2DCB1C41-3DE3-493C-98E0-4FC973640006}">
      <text>
        <r>
          <rPr>
            <sz val="9"/>
            <color indexed="81"/>
            <rFont val="Tahoma"/>
            <family val="2"/>
          </rPr>
          <t xml:space="preserve">2023-2024 - Guelph U12A
2021-2022 - 
2020-2021 - Covid Gap in Play
2019-2020 - </t>
        </r>
      </text>
    </comment>
    <comment ref="F104" authorId="2" shapeId="0" xr:uid="{9FD894CC-5FCF-4F9A-A2B1-724558D8FCDC}">
      <text>
        <r>
          <rPr>
            <sz val="9"/>
            <color indexed="81"/>
            <rFont val="Tahoma"/>
            <family val="2"/>
          </rPr>
          <t>2023-2024 - Guelph U14A
2022-2023 - Guelph U12A
2021-2022 - Guelph U12A
2020-2021 - Covid Gap in Play</t>
        </r>
      </text>
    </comment>
    <comment ref="F105" authorId="2" shapeId="0" xr:uid="{9F5C8B2C-09A3-4795-98F4-9BFBED5A4035}">
      <text>
        <r>
          <rPr>
            <sz val="9"/>
            <color indexed="81"/>
            <rFont val="Tahoma"/>
            <family val="2"/>
          </rPr>
          <t>2023-2024 - Guelph U12A
2022-2023 - Guelph U12A
2021-2022 - Guelph Fun 3
2020-2021 - Covid Gap in Play</t>
        </r>
      </text>
    </comment>
    <comment ref="F106" authorId="2" shapeId="0" xr:uid="{4695F1DE-03D0-4A38-A5EC-4C655DE781D2}">
      <text>
        <r>
          <rPr>
            <sz val="9"/>
            <color indexed="81"/>
            <rFont val="Tahoma"/>
            <family val="2"/>
          </rPr>
          <t>2023-2024 - Guelph U12A
2022-2023 - Guelph U12
2021-2022 - Guelph U12
2020-2021 - Covid Gap in Play
2019-2020 - Guelph U10</t>
        </r>
      </text>
    </comment>
    <comment ref="F107" authorId="2" shapeId="0" xr:uid="{41738F02-B887-4118-A30B-B0F61FA110E1}">
      <text>
        <r>
          <rPr>
            <sz val="9"/>
            <color indexed="81"/>
            <rFont val="Tahoma"/>
            <family val="2"/>
          </rPr>
          <t xml:space="preserve">2023-2024 - Guelph U12A
2021-2022 - Guelph Fun 3
2020-2021 - Covid Gap in Play
2019-2020 - </t>
        </r>
      </text>
    </comment>
    <comment ref="X107" authorId="0" shapeId="0" xr:uid="{9CCF6391-24A7-48FB-96FB-29A5260BB3E1}">
      <text>
        <r>
          <rPr>
            <b/>
            <sz val="9"/>
            <color indexed="81"/>
            <rFont val="Tahoma"/>
            <family val="2"/>
          </rPr>
          <t>June 1, 2024</t>
        </r>
        <r>
          <rPr>
            <sz val="9"/>
            <color indexed="81"/>
            <rFont val="Tahoma"/>
            <family val="2"/>
          </rPr>
          <t xml:space="preserve">
Baseball Tournament</t>
        </r>
      </text>
    </comment>
    <comment ref="F108" authorId="2" shapeId="0" xr:uid="{FD4D20B8-A67C-4A76-8587-C6F653027895}">
      <text>
        <r>
          <rPr>
            <sz val="9"/>
            <color indexed="81"/>
            <rFont val="Tahoma"/>
            <family val="2"/>
          </rPr>
          <t>2023-2024 - Guelph U14A
2022-2023 - Guelph U12A
2021-2022 - Guelph U12A
2020-2021 - Covid Gap in Play
2019-2020 - Guelph U10</t>
        </r>
      </text>
    </comment>
    <comment ref="C111" authorId="1" shapeId="0" xr:uid="{00000000-0006-0000-0900-00007C000000}">
      <text>
        <r>
          <rPr>
            <b/>
            <sz val="8"/>
            <color indexed="10"/>
            <rFont val="Tahoma"/>
            <family val="2"/>
          </rPr>
          <t>MATRIX  Info</t>
        </r>
        <r>
          <rPr>
            <b/>
            <sz val="8"/>
            <color indexed="81"/>
            <rFont val="Tahoma"/>
            <family val="2"/>
          </rPr>
          <t xml:space="preserve">
</t>
        </r>
        <r>
          <rPr>
            <sz val="8"/>
            <color indexed="81"/>
            <rFont val="Tahoma"/>
            <family val="2"/>
          </rPr>
          <t xml:space="preserve">
HANOVER
WELLINGTON NORTH
OWEN SOUND
ELORA-FERGUS
GODERICH
WOOLWICH
EXETER SEAFORTH
ST. CLEMENTS
MITCHELL
GUELPH
WATERLOO
KITCHENER
ST. MARYS
LONDON
DORCHESTER
FOREST
TILLSONBURG
ST, THOMAS
CHATHAM</t>
        </r>
        <r>
          <rPr>
            <sz val="9"/>
            <color indexed="81"/>
            <rFont val="Tahoma"/>
            <family val="2"/>
          </rPr>
          <t xml:space="preserve">
</t>
        </r>
      </text>
    </comment>
    <comment ref="F111" authorId="2" shapeId="0" xr:uid="{3020142D-246F-405F-A20B-D1873C806145}">
      <text>
        <r>
          <rPr>
            <sz val="9"/>
            <color indexed="81"/>
            <rFont val="Tahoma"/>
            <family val="2"/>
          </rPr>
          <t>2023-2024 - Hanover U12
2022-2023 - 
2021-2022 - 
2020-2021 - Covid Gap in Play</t>
        </r>
      </text>
    </comment>
    <comment ref="K111" authorId="0" shapeId="0" xr:uid="{275F8D57-1D13-4F10-BE9B-2974B78E461C}">
      <text>
        <r>
          <rPr>
            <b/>
            <sz val="9"/>
            <color indexed="81"/>
            <rFont val="Tahoma"/>
            <family val="2"/>
          </rPr>
          <t>March 30, 2024</t>
        </r>
        <r>
          <rPr>
            <sz val="9"/>
            <color indexed="81"/>
            <rFont val="Tahoma"/>
            <family val="2"/>
          </rPr>
          <t xml:space="preserve">
Good evening,
I was just informed two players from Hanover Minor Ringette (U12B) would like to be added to the "AA" player intent list.
Abigail Merpaw and Cadence Loder
Feel free to reach out if anything more is needed.
Thank you,
Danielle Watson
Hanover Minor Ringette
</t>
        </r>
      </text>
    </comment>
    <comment ref="F112" authorId="2" shapeId="0" xr:uid="{5D411192-8F70-4B7A-AF78-586185F53BED}">
      <text>
        <r>
          <rPr>
            <sz val="9"/>
            <color indexed="81"/>
            <rFont val="Tahoma"/>
            <family val="2"/>
          </rPr>
          <t>2023-2024 - Hanover U12
2022-2023 - 
2021-2022 - 
2020-2021 - Covid Gap in Play</t>
        </r>
      </text>
    </comment>
    <comment ref="K112" authorId="0" shapeId="0" xr:uid="{9264BA10-E3BA-4337-9086-F400DFC6F07B}">
      <text>
        <r>
          <rPr>
            <b/>
            <sz val="9"/>
            <color indexed="81"/>
            <rFont val="Tahoma"/>
            <family val="2"/>
          </rPr>
          <t>March 30. 2024</t>
        </r>
        <r>
          <rPr>
            <sz val="9"/>
            <color indexed="81"/>
            <rFont val="Tahoma"/>
            <family val="2"/>
          </rPr>
          <t xml:space="preserve">
Good evening,
Sorry one more,  Hanover Minor Ringette (U12B) would like to be added to the "A" player intent list.
Grace McLean
Feel free to reach out if anything more is needed.
Thank you,
Danielle Watson
Hanover Minor Ringette
</t>
        </r>
      </text>
    </comment>
    <comment ref="F113" authorId="2" shapeId="0" xr:uid="{A1AD3BE2-5B1E-4EB3-9BA4-C31D37526A4B}">
      <text>
        <r>
          <rPr>
            <sz val="9"/>
            <color indexed="81"/>
            <rFont val="Tahoma"/>
            <family val="2"/>
          </rPr>
          <t>2023-2024 - Hanover U12
2022-2023 - 
2021-2022 - 
2020-2021 - Covid Gap in Play</t>
        </r>
      </text>
    </comment>
    <comment ref="K113" authorId="0" shapeId="0" xr:uid="{19B8294D-5EA5-4816-8BC3-A54F76792549}">
      <text>
        <r>
          <rPr>
            <b/>
            <sz val="9"/>
            <color indexed="81"/>
            <rFont val="Tahoma"/>
            <family val="2"/>
          </rPr>
          <t>March 30, 2024</t>
        </r>
        <r>
          <rPr>
            <sz val="9"/>
            <color indexed="81"/>
            <rFont val="Tahoma"/>
            <family val="2"/>
          </rPr>
          <t xml:space="preserve">
Good evening,
I was just informed two players from Hanover Minor Ringette (U12B) would like to be added to the "AA" player intent list.
Abigail Merpaw and Cadence Loder
Feel free to reach out if anything more is needed.
Thank you,
Danielle Watson
Hanover Minor Ringette
</t>
        </r>
      </text>
    </comment>
    <comment ref="C115" authorId="1" shapeId="0" xr:uid="{19D20F25-6BBB-4F9C-B81E-9CDEE46A0FCB}">
      <text>
        <r>
          <rPr>
            <b/>
            <sz val="8"/>
            <color indexed="10"/>
            <rFont val="Tahoma"/>
            <family val="2"/>
          </rPr>
          <t>MATRIX  Info</t>
        </r>
        <r>
          <rPr>
            <b/>
            <sz val="8"/>
            <color indexed="81"/>
            <rFont val="Tahoma"/>
            <family val="2"/>
          </rPr>
          <t xml:space="preserve">
</t>
        </r>
        <r>
          <rPr>
            <sz val="8"/>
            <color indexed="8"/>
            <rFont val="Tahoma"/>
            <family val="2"/>
          </rPr>
          <t>KITCHENER
WATERLOO
WOOLWICH
GUELPH
ST. CLEMENTS
ELORA-FERGUS
ST. MARYS
WELLINGTON NORTH
MITCHELL
DORCHESTER
EXETER SEAFORTH
TILLSONBURG
LONDON
HANOVER
GODERICH
ST, THOMAS
OWEN SOUND
FOREST
CHATHAM</t>
        </r>
        <r>
          <rPr>
            <sz val="9"/>
            <color indexed="8"/>
            <rFont val="Tahoma"/>
            <family val="2"/>
          </rPr>
          <t xml:space="preserve">
</t>
        </r>
        <r>
          <rPr>
            <sz val="9"/>
            <color indexed="81"/>
            <rFont val="Tahoma"/>
            <family val="2"/>
          </rPr>
          <t xml:space="preserve"> </t>
        </r>
      </text>
    </comment>
    <comment ref="F115" authorId="2" shapeId="0" xr:uid="{4958FE4D-DC6F-4A0D-B9E1-4BBD07E0B64A}">
      <text>
        <r>
          <rPr>
            <sz val="9"/>
            <color indexed="81"/>
            <rFont val="Tahoma"/>
            <family val="2"/>
          </rPr>
          <t>2023-2024 - Kitchener U12
2022-2023 - 
2021-2022 - 
2020-2021 - Covid Gap in Play</t>
        </r>
      </text>
    </comment>
    <comment ref="K115" authorId="0" shapeId="0" xr:uid="{8098271F-46A5-41F4-A2E5-C94936290352}">
      <text>
        <r>
          <rPr>
            <sz val="9"/>
            <color indexed="81"/>
            <rFont val="Tahoma"/>
            <family val="2"/>
          </rPr>
          <t>Hailey has always played with her sister Savannah, Savannah is a goalie. Savannah is still u12 age for next season (they are 1 year apart) but Savannah could potentially play on the same u14 team assuming they both would make the team.</t>
        </r>
      </text>
    </comment>
    <comment ref="F116" authorId="2" shapeId="0" xr:uid="{56135B77-DC2B-4907-A89E-B67CA61FA7BA}">
      <text>
        <r>
          <rPr>
            <sz val="9"/>
            <color indexed="81"/>
            <rFont val="Tahoma"/>
            <family val="2"/>
          </rPr>
          <t>2023-2024 - Kitchener U12
2022-2023 - 
2021-2022 - 
2020-2021 - Covid Gap in Play</t>
        </r>
      </text>
    </comment>
    <comment ref="K116" authorId="0" shapeId="0" xr:uid="{B4F19542-2C3E-4E66-9FEC-37B3D6376AAA}">
      <text>
        <r>
          <rPr>
            <sz val="9"/>
            <color indexed="81"/>
            <rFont val="Tahoma"/>
            <family val="2"/>
          </rPr>
          <t>Savannah is open to trying out for u14A as well, although she will be u12 age still, she’s a goalie.</t>
        </r>
      </text>
    </comment>
    <comment ref="F117" authorId="2" shapeId="0" xr:uid="{FFFD97AC-997E-4497-9784-2A575A7538B3}">
      <text>
        <r>
          <rPr>
            <sz val="9"/>
            <color indexed="81"/>
            <rFont val="Tahoma"/>
            <family val="2"/>
          </rPr>
          <t>2023-2024 - Kitchener U12
2022-2023 - Kitchener U12
2021-2022 - Kitchener U12
2020-2021 - Covid Gap in Play</t>
        </r>
      </text>
    </comment>
    <comment ref="F118" authorId="2" shapeId="0" xr:uid="{92547F6E-101D-41CB-BD73-440D9FD2F59E}">
      <text>
        <r>
          <rPr>
            <sz val="9"/>
            <color indexed="81"/>
            <rFont val="Tahoma"/>
            <family val="2"/>
          </rPr>
          <t>2023-2024 - Kitchener U12
2022-2023 - Kitchener U12
2021-2022 - Kitchener Fun 3
2020-2021 - Covid Gap in Play</t>
        </r>
      </text>
    </comment>
    <comment ref="F119" authorId="2" shapeId="0" xr:uid="{F6E459A6-F3D4-48B7-ACF3-20174B5FC585}">
      <text>
        <r>
          <rPr>
            <sz val="9"/>
            <color indexed="81"/>
            <rFont val="Tahoma"/>
            <family val="2"/>
          </rPr>
          <t xml:space="preserve">2023-2024 - Kitchener U14
2022-2023 - 
2021-2022 - 
2020-2021 - Covid Gap in Play
2019-2020 - </t>
        </r>
      </text>
    </comment>
    <comment ref="K119" authorId="0" shapeId="0" xr:uid="{857A2C3A-C315-468F-82F8-05E6E26E5A9D}">
      <text>
        <r>
          <rPr>
            <b/>
            <sz val="9"/>
            <color indexed="81"/>
            <rFont val="Tahoma"/>
            <family val="2"/>
          </rPr>
          <t>May 21, 2024</t>
        </r>
        <r>
          <rPr>
            <sz val="9"/>
            <color indexed="81"/>
            <rFont val="Tahoma"/>
            <family val="2"/>
          </rPr>
          <t xml:space="preserve">
Showed up at Kitchener U14A Tryout.</t>
        </r>
      </text>
    </comment>
    <comment ref="F120" authorId="0" shapeId="0" xr:uid="{2E602068-2C88-4047-AEF5-40EF01860D1A}">
      <text>
        <r>
          <rPr>
            <sz val="9"/>
            <color indexed="81"/>
            <rFont val="Tahoma"/>
            <family val="2"/>
          </rPr>
          <t>2023-2024 - Kitchener U12</t>
        </r>
      </text>
    </comment>
    <comment ref="K120" authorId="0" shapeId="0" xr:uid="{4523F691-10F3-47D5-97E1-8CDE8A8C2202}">
      <text>
        <r>
          <rPr>
            <sz val="9"/>
            <color indexed="81"/>
            <rFont val="Tahoma"/>
            <family val="2"/>
          </rPr>
          <t>Assuming U12R = U12B</t>
        </r>
      </text>
    </comment>
    <comment ref="W120" authorId="0" shapeId="0" xr:uid="{A45DBE83-858D-4262-8F2F-8A7A533712D7}">
      <text>
        <r>
          <rPr>
            <b/>
            <sz val="9"/>
            <color indexed="81"/>
            <rFont val="Tahoma"/>
            <family val="2"/>
          </rPr>
          <t>May 25, 2024</t>
        </r>
        <r>
          <rPr>
            <sz val="9"/>
            <color indexed="81"/>
            <rFont val="Tahoma"/>
            <family val="2"/>
          </rPr>
          <t xml:space="preserve">
Conflict with Kitchener U14A Tryout</t>
        </r>
      </text>
    </comment>
    <comment ref="F121" authorId="2" shapeId="0" xr:uid="{157AF88A-9476-41E1-94C1-4ACC717F0372}">
      <text>
        <r>
          <rPr>
            <sz val="9"/>
            <color indexed="81"/>
            <rFont val="Tahoma"/>
            <family val="2"/>
          </rPr>
          <t xml:space="preserve">2023-2024 - Kitchener U14
2022-2023 - 
2021-2022 - 
2020-2021 - Covid Gap in Play
2019-2020 - </t>
        </r>
      </text>
    </comment>
    <comment ref="K121" authorId="0" shapeId="0" xr:uid="{A107942D-43FF-4D6C-9063-9AE63C0D38BA}">
      <text>
        <r>
          <rPr>
            <b/>
            <sz val="9"/>
            <color indexed="81"/>
            <rFont val="Tahoma"/>
            <family val="2"/>
          </rPr>
          <t>May 21, 2024</t>
        </r>
        <r>
          <rPr>
            <sz val="9"/>
            <color indexed="81"/>
            <rFont val="Tahoma"/>
            <family val="2"/>
          </rPr>
          <t xml:space="preserve">
Showed up at Kitchener U14A Tryout.</t>
        </r>
      </text>
    </comment>
    <comment ref="F122" authorId="2" shapeId="0" xr:uid="{A34845CC-C46B-4421-9C5A-4D457AF7C9FC}">
      <text>
        <r>
          <rPr>
            <sz val="9"/>
            <color indexed="81"/>
            <rFont val="Tahoma"/>
            <family val="2"/>
          </rPr>
          <t>2023-2024 - Kitchener U14
2022-2023 - Kitchener U12
2021-2022 - Kitchener U12
2020-2021 - Covid Gap in Play
2019-2020 - Kitchener U10</t>
        </r>
      </text>
    </comment>
    <comment ref="F123" authorId="2" shapeId="0" xr:uid="{36F1E793-8BA0-4999-8BA3-721B280F9ADE}">
      <text>
        <r>
          <rPr>
            <sz val="9"/>
            <color indexed="81"/>
            <rFont val="Tahoma"/>
            <family val="2"/>
          </rPr>
          <t>2023-2024 - Kitchener U12
2022-2023 - Kitchener U12
2021-2022 - Kitchener Fun 3
2020-2021 - Covid Gap in Play</t>
        </r>
      </text>
    </comment>
    <comment ref="F124" authorId="2" shapeId="0" xr:uid="{4B72B45F-782E-4C11-BDA4-7B2DA5FB1496}">
      <text>
        <r>
          <rPr>
            <sz val="9"/>
            <color indexed="81"/>
            <rFont val="Tahoma"/>
            <family val="2"/>
          </rPr>
          <t>2023-2024 - Kitchener U12
2022-2023 - Kitchener U12
2021-2022 - 
2020-2021 - Covid Gap in Play</t>
        </r>
      </text>
    </comment>
    <comment ref="K124" authorId="0" shapeId="0" xr:uid="{31D919AE-7BED-48C3-8F63-1617F102FA1E}">
      <text>
        <r>
          <rPr>
            <sz val="9"/>
            <color indexed="81"/>
            <rFont val="Tahoma"/>
            <family val="2"/>
          </rPr>
          <t>My request is that KRA is transparent about the AA/A plan for the 2024/2025 season. What are the options, what factors are they considering.</t>
        </r>
      </text>
    </comment>
    <comment ref="W124" authorId="0" shapeId="0" xr:uid="{B18880CE-75B3-4BD1-AE0E-979FF1D066F9}">
      <text>
        <r>
          <rPr>
            <b/>
            <sz val="9"/>
            <color indexed="81"/>
            <rFont val="Tahoma"/>
            <family val="2"/>
          </rPr>
          <t>May 25, 2024</t>
        </r>
        <r>
          <rPr>
            <sz val="9"/>
            <color indexed="81"/>
            <rFont val="Tahoma"/>
            <family val="2"/>
          </rPr>
          <t xml:space="preserve">
Conflict with Kitchener U14A Tryout</t>
        </r>
      </text>
    </comment>
    <comment ref="F125" authorId="2" shapeId="0" xr:uid="{DCF0A41F-B448-479B-84D2-0E4384B2C1B4}">
      <text>
        <r>
          <rPr>
            <sz val="9"/>
            <color indexed="81"/>
            <rFont val="Tahoma"/>
            <family val="2"/>
          </rPr>
          <t>2023-2024 - Kitchener U14
2022-2023 - Kitchener U12
2021-2022 - Kitchener U12
2020-2021 - Covid Gap in Play
2019-2020 - Kitchener U10</t>
        </r>
      </text>
    </comment>
    <comment ref="F126" authorId="2" shapeId="0" xr:uid="{D64C1065-2EAA-41DB-ADC2-50A0C5F91177}">
      <text>
        <r>
          <rPr>
            <sz val="9"/>
            <color indexed="81"/>
            <rFont val="Tahoma"/>
            <family val="2"/>
          </rPr>
          <t>2023-2024 - Kitchener U12
2022-2023 - 
2021-2022 - 
2020-2021 - Covid Gap in Play</t>
        </r>
      </text>
    </comment>
    <comment ref="F127" authorId="2" shapeId="0" xr:uid="{59C09849-E4AF-4B66-9508-E9249B6A7D12}">
      <text>
        <r>
          <rPr>
            <sz val="9"/>
            <color indexed="81"/>
            <rFont val="Tahoma"/>
            <family val="2"/>
          </rPr>
          <t>2023-2024 - Kitchener U14AA
2022-2023 - Waterloo U12A
2021-2022 - Waterloo U12A
2020-2021 - Covid Gap in Play
2019-2020 - Kitchener U10</t>
        </r>
      </text>
    </comment>
    <comment ref="F128" authorId="2" shapeId="0" xr:uid="{D13AD7A3-D1B4-4806-A59B-23C7F2A61416}">
      <text>
        <r>
          <rPr>
            <sz val="9"/>
            <color indexed="81"/>
            <rFont val="Tahoma"/>
            <family val="2"/>
          </rPr>
          <t>2023-2024 - Waterloo U14A
2022-2023 - Waterloo U12A
2021-2022 - Kitchener U12
2020-2021 - Covid Gap in Play
2019-2020 - Kitchener U10</t>
        </r>
      </text>
    </comment>
    <comment ref="F129" authorId="2" shapeId="0" xr:uid="{6A983BAF-D751-4F55-B47C-B97FD0DC7A08}">
      <text>
        <r>
          <rPr>
            <sz val="9"/>
            <color indexed="81"/>
            <rFont val="Tahoma"/>
            <family val="2"/>
          </rPr>
          <t>2023-2024 - Waterloo U14A
2022-2023 - Kitchener U12A
2021-2022 - Kitchener U12
2020-2021 - Covid Gap in Play
2019-2020 - Kitchener U10</t>
        </r>
      </text>
    </comment>
    <comment ref="K129" authorId="0" shapeId="0" xr:uid="{0E2F1263-569C-4BF0-B49E-A42B38A91F7E}">
      <text>
        <r>
          <rPr>
            <sz val="9"/>
            <color indexed="81"/>
            <rFont val="Tahoma"/>
            <family val="2"/>
          </rPr>
          <t xml:space="preserve">Anna intends to try out for both U14AA and U14A. She would be willing and able to play in Kitchener or in Waterloo.
</t>
        </r>
        <r>
          <rPr>
            <b/>
            <sz val="9"/>
            <color indexed="81"/>
            <rFont val="Tahoma"/>
            <family val="2"/>
          </rPr>
          <t>March 27, 2024</t>
        </r>
        <r>
          <rPr>
            <sz val="9"/>
            <color indexed="81"/>
            <rFont val="Tahoma"/>
            <family val="2"/>
          </rPr>
          <t xml:space="preserve">
We’re also sorry hear to that Waterloo won’t be hosting either of the U14 teams next year, as my daughter Anna Whitzman has really enjoyed playing for the Wildfire this year (U14A) and the year before (U12A).
I believe we have already expressed her intent to try out for U14A and U14AA for the upcoming year, via the KRA, which is our home association.
But in light of today’s news about hosting associations, she’d also like to try out for the U16A.
Is that still possible? Can her add name be added to that list?
Thanks very much,
Jon Whitzman
</t>
        </r>
      </text>
    </comment>
    <comment ref="F130" authorId="2" shapeId="0" xr:uid="{EAB421B2-A964-4ABE-A362-CF9B0A3F249B}">
      <text>
        <r>
          <rPr>
            <sz val="9"/>
            <color indexed="81"/>
            <rFont val="Tahoma"/>
            <family val="2"/>
          </rPr>
          <t>2023-2024 - Kitchener U12
2022-2023 - Kitchener U12
2021-2022 - Kitchener Fun 3
2020-2021 - Covid Gap in Play</t>
        </r>
      </text>
    </comment>
    <comment ref="F131" authorId="2" shapeId="0" xr:uid="{A02CA5B1-022D-4150-AA32-20B50BDFF7A5}">
      <text>
        <r>
          <rPr>
            <sz val="9"/>
            <color indexed="81"/>
            <rFont val="Tahoma"/>
            <family val="2"/>
          </rPr>
          <t>2022-2023 - Kitchener U14A
2021-2022 - Waterloo U12A
2020-2021 - Covid Gap in Play
2019-2020 - Kitchener U10</t>
        </r>
      </text>
    </comment>
    <comment ref="C139" authorId="1" shapeId="0" xr:uid="{6A9D08B7-1D1F-47A0-8969-25BDF14F9B84}">
      <text>
        <r>
          <rPr>
            <b/>
            <sz val="8"/>
            <color indexed="10"/>
            <rFont val="Tahoma"/>
            <family val="2"/>
          </rPr>
          <t xml:space="preserve">MATRIX  Info
</t>
        </r>
        <r>
          <rPr>
            <b/>
            <sz val="8"/>
            <color indexed="81"/>
            <rFont val="Tahoma"/>
            <family val="2"/>
          </rPr>
          <t xml:space="preserve">
</t>
        </r>
        <r>
          <rPr>
            <sz val="8"/>
            <color indexed="81"/>
            <rFont val="Tahoma"/>
            <family val="2"/>
          </rPr>
          <t>LONDON
DORCHESTER
ST, THOMAS
ST. MARYS
TILLSONBURG
MITCHELL
FOREST
EXETER SEAFORTH
ST. CLEMENTS
KITCHENER
GODERICH
WATERLOO
CHATHAM
GUELPH
WOOLWICH
ELORA-FERGUS
WELLINGTON NORTH
HANOVER
OWEN SOUND</t>
        </r>
        <r>
          <rPr>
            <sz val="9"/>
            <color indexed="8"/>
            <rFont val="Tahoma"/>
            <family val="2"/>
          </rPr>
          <t xml:space="preserve">
</t>
        </r>
        <r>
          <rPr>
            <b/>
            <sz val="8"/>
            <color indexed="81"/>
            <rFont val="Tahoma"/>
            <family val="2"/>
          </rPr>
          <t xml:space="preserve"> </t>
        </r>
      </text>
    </comment>
    <comment ref="F139" authorId="2" shapeId="0" xr:uid="{4468D62E-B7C2-4537-B8BC-9F2DFE45F1B4}">
      <text>
        <r>
          <rPr>
            <sz val="9"/>
            <color indexed="81"/>
            <rFont val="Tahoma"/>
            <family val="2"/>
          </rPr>
          <t xml:space="preserve">2023-2024 - London U12A
2022-2023 - London U12A
2021-2022 - London Fun 3
2020-2021 - Covid Gap in Play
2019-2020 - </t>
        </r>
      </text>
    </comment>
    <comment ref="K139" authorId="0" shapeId="0" xr:uid="{A5E66D4D-3D7E-40B6-AD79-429DC4EA9E67}">
      <text>
        <r>
          <rPr>
            <sz val="9"/>
            <color indexed="81"/>
            <rFont val="Tahoma"/>
            <family val="2"/>
          </rPr>
          <t xml:space="preserve">Our daughter, Veronica Austin, currently plays U12A in London. When we filled it out we put A as what we felt would be good. Assuming she would be able to go tryout for AA as well, the way the wording was.
Is it alright if she attends the AA tryouts? As well as the A try outs like we put in the intent form.
</t>
        </r>
      </text>
    </comment>
    <comment ref="F140" authorId="2" shapeId="0" xr:uid="{CA619434-9138-4A3B-A47E-49609C7C73B9}">
      <text>
        <r>
          <rPr>
            <sz val="9"/>
            <color indexed="81"/>
            <rFont val="Tahoma"/>
            <family val="2"/>
          </rPr>
          <t>2023-2024 - London U12
2022-2023 - 
2021-2022 - 
2020-2021 - Covid Gap in Play</t>
        </r>
      </text>
    </comment>
    <comment ref="K140" authorId="0" shapeId="0" xr:uid="{56244BDF-E7E4-49F1-888C-231093A9D569}">
      <text>
        <r>
          <rPr>
            <b/>
            <sz val="9"/>
            <color indexed="81"/>
            <rFont val="Tahoma"/>
            <family val="2"/>
          </rPr>
          <t xml:space="preserve">April 19, 2024
</t>
        </r>
        <r>
          <rPr>
            <sz val="9"/>
            <color indexed="81"/>
            <rFont val="Tahoma"/>
            <family val="2"/>
          </rPr>
          <t>Attended the London U14AA tryout</t>
        </r>
        <r>
          <rPr>
            <sz val="9"/>
            <color indexed="81"/>
            <rFont val="Tahoma"/>
            <family val="2"/>
          </rPr>
          <t xml:space="preserve">
</t>
        </r>
      </text>
    </comment>
    <comment ref="M140" authorId="0" shapeId="0" xr:uid="{367A5B41-45E3-413E-986B-4C9480924150}">
      <text>
        <r>
          <rPr>
            <b/>
            <sz val="9"/>
            <color indexed="81"/>
            <rFont val="Tahoma"/>
            <family val="2"/>
          </rPr>
          <t xml:space="preserve">May 13th </t>
        </r>
        <r>
          <rPr>
            <sz val="9"/>
            <color indexed="81"/>
            <rFont val="Tahoma"/>
            <family val="2"/>
          </rPr>
          <t xml:space="preserve">
Sick</t>
        </r>
      </text>
    </comment>
    <comment ref="F141" authorId="0" shapeId="0" xr:uid="{F9E5C519-E99A-411B-92EA-9DC64B333B8C}">
      <text>
        <r>
          <rPr>
            <sz val="9"/>
            <color indexed="81"/>
            <rFont val="Tahoma"/>
            <family val="2"/>
          </rPr>
          <t>2023-2024 - London U12A</t>
        </r>
      </text>
    </comment>
    <comment ref="K141" authorId="0" shapeId="0" xr:uid="{EDB8ACED-3019-4C94-9723-560E2542F7FC}">
      <text>
        <r>
          <rPr>
            <b/>
            <sz val="9"/>
            <color indexed="81"/>
            <rFont val="Tahoma"/>
            <family val="2"/>
          </rPr>
          <t>March 30, 2024</t>
        </r>
        <r>
          <rPr>
            <sz val="9"/>
            <color indexed="81"/>
            <rFont val="Tahoma"/>
            <family val="2"/>
          </rPr>
          <t xml:space="preserve">
Hi Peter, 
My name is Miriam Hendry and I made a mistake on my daughter, Leah Jensen’s intent form for ringette for the 2024-25 season. I put U14A but if possible, would like to put U14AA.  She is a goalie and plays for London Lynx.
Is this still okay to change? 
Thank you very much!
Miriam Hendry
</t>
        </r>
      </text>
    </comment>
    <comment ref="F142" authorId="2" shapeId="0" xr:uid="{549720E9-4517-4718-BECE-0A97CBC6B62A}">
      <text>
        <r>
          <rPr>
            <sz val="9"/>
            <color indexed="81"/>
            <rFont val="Tahoma"/>
            <family val="2"/>
          </rPr>
          <t>2023-2024 - London U12
2022-2023 - London U12
2021-2022 - London Fun 3
2020-2021 - Covid Gap in Play</t>
        </r>
      </text>
    </comment>
    <comment ref="K142" authorId="0" shapeId="0" xr:uid="{63EB882D-92A3-4FD1-9AED-9014CEBA8A69}">
      <text>
        <r>
          <rPr>
            <b/>
            <sz val="9"/>
            <color indexed="81"/>
            <rFont val="Tahoma"/>
            <family val="2"/>
          </rPr>
          <t xml:space="preserve">April 19, 2024
</t>
        </r>
        <r>
          <rPr>
            <sz val="9"/>
            <color indexed="81"/>
            <rFont val="Tahoma"/>
            <family val="2"/>
          </rPr>
          <t>Attended the London U14AA tryout</t>
        </r>
        <r>
          <rPr>
            <sz val="9"/>
            <color indexed="81"/>
            <rFont val="Tahoma"/>
            <family val="2"/>
          </rPr>
          <t xml:space="preserve">
</t>
        </r>
      </text>
    </comment>
    <comment ref="F143" authorId="2" shapeId="0" xr:uid="{08EB480A-B3F5-48BC-AF7A-DB3FB2E63A85}">
      <text>
        <r>
          <rPr>
            <sz val="9"/>
            <color indexed="81"/>
            <rFont val="Tahoma"/>
            <family val="2"/>
          </rPr>
          <t>2023-2024 - London U12
2022-2023 - 
2021-2022 - 
2020-2021 - Covid Gap in Play</t>
        </r>
      </text>
    </comment>
    <comment ref="K143" authorId="0" shapeId="0" xr:uid="{E7A82B10-764A-4C5F-8135-50F36D90D570}">
      <text>
        <r>
          <rPr>
            <b/>
            <sz val="9"/>
            <color indexed="81"/>
            <rFont val="Tahoma"/>
            <family val="2"/>
          </rPr>
          <t>May 12, 2024</t>
        </r>
        <r>
          <rPr>
            <sz val="9"/>
            <color indexed="81"/>
            <rFont val="Tahoma"/>
            <family val="2"/>
          </rPr>
          <t xml:space="preserve">
Sorry for being last minute. Our daughter has changed her mind and would like to tryout for U14A this year. I see that the tryouts start tomorrow but I have not filled out an intent to tryout form…is there a way to do that today and get her registered?</t>
        </r>
      </text>
    </comment>
    <comment ref="F144" authorId="2" shapeId="0" xr:uid="{818ECBF7-24A2-4DA6-820C-D91AE7ED02C3}">
      <text>
        <r>
          <rPr>
            <sz val="9"/>
            <color indexed="81"/>
            <rFont val="Tahoma"/>
            <family val="2"/>
          </rPr>
          <t>2023-2024 - London U12A
2022-2023 - 
2021-2022 - 
2020-2021 - Covid Gap in Play</t>
        </r>
      </text>
    </comment>
    <comment ref="K144" authorId="0" shapeId="0" xr:uid="{7E9D456C-112B-46ED-8DED-CBCDD63E406A}">
      <text>
        <r>
          <rPr>
            <b/>
            <sz val="9"/>
            <color indexed="81"/>
            <rFont val="Tahoma"/>
            <family val="2"/>
          </rPr>
          <t>April 5, 2024</t>
        </r>
        <r>
          <rPr>
            <sz val="9"/>
            <color indexed="81"/>
            <rFont val="Tahoma"/>
            <family val="2"/>
          </rPr>
          <t xml:space="preserve">
Thank-you Peter!
1. Players Name:  Mary Leitch
2. Player Home Association:  London Ringette Association
3. Players Year of Birth:  2012
4. Is the player a goalie:  No
5. What level play did the player participate at this year:  U12A
6. What Association did the player play for this season:  London Ringette Association
7. What level of play is the player interested in trying out for  U14AA
8. Is the player willing to travel outside of her home association to secure a spot on a team:  Yes
Randy Leitch
</t>
        </r>
      </text>
    </comment>
    <comment ref="F145" authorId="2" shapeId="0" xr:uid="{03ADBBD6-31C8-4419-8BC7-BE0A6AEB7DE0}">
      <text>
        <r>
          <rPr>
            <sz val="9"/>
            <color indexed="81"/>
            <rFont val="Tahoma"/>
            <family val="2"/>
          </rPr>
          <t>2023-2024 - London U14
2022-2023 - London U14
2021-2022 - London U12
2020-2021 - Covid Gap in Play
2019-2020 - London U10</t>
        </r>
      </text>
    </comment>
    <comment ref="F146" authorId="2" shapeId="0" xr:uid="{3A7945C0-4956-4FD3-9FEF-839EE4FDCAC0}">
      <text>
        <r>
          <rPr>
            <sz val="9"/>
            <color indexed="81"/>
            <rFont val="Tahoma"/>
            <family val="2"/>
          </rPr>
          <t>2023-2024 - London U12A
2022-2023 - London U12
2021-2022 - London Fun 3
2020-2021 - Covid Gap in Play</t>
        </r>
      </text>
    </comment>
    <comment ref="K146" authorId="0" shapeId="0" xr:uid="{5FD72902-3CA6-44CA-8572-989E12A49F04}">
      <text>
        <r>
          <rPr>
            <b/>
            <sz val="9"/>
            <color indexed="81"/>
            <rFont val="Tahoma"/>
            <family val="2"/>
          </rPr>
          <t>April 4, 2024</t>
        </r>
        <r>
          <rPr>
            <sz val="9"/>
            <color indexed="81"/>
            <rFont val="Tahoma"/>
            <family val="2"/>
          </rPr>
          <t xml:space="preserve">
Hello,
Lily Rumford would like to try out for U14AA in London. Her intent form only stated U14A. I was under the impression that the intent form did not prevent us from still trying out for AA if we wanted as that is what it said on the form. 
I have completed the registration and submitted payment so if this is not possible to switch please let me know. 
Thanks,
Meghan Rumford
</t>
        </r>
      </text>
    </comment>
    <comment ref="F147" authorId="2" shapeId="0" xr:uid="{C0A68670-4B9B-4020-A3AF-F82BC5ADAE2B}">
      <text>
        <r>
          <rPr>
            <sz val="9"/>
            <color indexed="81"/>
            <rFont val="Tahoma"/>
            <family val="2"/>
          </rPr>
          <t>2023-2024 - London U12A
2022-2023 - London U12A
2021-2022 - London Fun 3
2020-2021 - Covid Gap in Play</t>
        </r>
      </text>
    </comment>
    <comment ref="K147" authorId="0" shapeId="0" xr:uid="{8589D0FB-ECF3-4A4D-94F5-F77E9AFC968D}">
      <text>
        <r>
          <rPr>
            <sz val="9"/>
            <color indexed="81"/>
            <rFont val="Tahoma"/>
            <family val="2"/>
          </rPr>
          <t xml:space="preserve">Hi Peter, 
My name is Rhonda White and I made a mistake on my daughter’s intent form for ringette for the 2024-25 season. I put U14A but if possible, would like to put U14AA.  She plays for London Lynx. 
Is this still okay to change? 
Thank you very much!
Rhonda White 
</t>
        </r>
      </text>
    </comment>
    <comment ref="F148" authorId="2" shapeId="0" xr:uid="{FA4F5C98-2679-4A3C-BDF5-8E1D9BA67647}">
      <text>
        <r>
          <rPr>
            <sz val="9"/>
            <color indexed="81"/>
            <rFont val="Tahoma"/>
            <family val="2"/>
          </rPr>
          <t>2023-2024 - London U14
2022-2023 - London U12A
2021-2022 - London U12A
2020-2021 - Covid Gap in Play
2019-2020 - London U10</t>
        </r>
      </text>
    </comment>
    <comment ref="K148" authorId="0" shapeId="0" xr:uid="{D8F8C089-1641-43BB-9449-46D8971B2281}">
      <text>
        <r>
          <rPr>
            <b/>
            <sz val="9"/>
            <color indexed="81"/>
            <rFont val="Tahoma"/>
            <family val="2"/>
          </rPr>
          <t xml:space="preserve">April 19, 2024
</t>
        </r>
        <r>
          <rPr>
            <sz val="9"/>
            <color indexed="81"/>
            <rFont val="Tahoma"/>
            <family val="2"/>
          </rPr>
          <t>Attended the London U14AA tryout</t>
        </r>
        <r>
          <rPr>
            <sz val="9"/>
            <color indexed="81"/>
            <rFont val="Tahoma"/>
            <family val="2"/>
          </rPr>
          <t xml:space="preserve">
</t>
        </r>
      </text>
    </comment>
    <comment ref="C169" authorId="1" shapeId="0" xr:uid="{853FB4CA-54D3-45D9-B21E-DC30A00F9EE5}">
      <text>
        <r>
          <rPr>
            <b/>
            <sz val="8"/>
            <color indexed="10"/>
            <rFont val="Tahoma"/>
            <family val="2"/>
          </rPr>
          <t>MATRIX  Info</t>
        </r>
        <r>
          <rPr>
            <b/>
            <sz val="8"/>
            <color indexed="81"/>
            <rFont val="Tahoma"/>
            <family val="2"/>
          </rPr>
          <t xml:space="preserve">
</t>
        </r>
        <r>
          <rPr>
            <sz val="8"/>
            <color indexed="8"/>
            <rFont val="Tahoma"/>
            <family val="2"/>
          </rPr>
          <t>MITCHELL
EXETER SEAFORTH
ST. MARYS
ST. CLEMENTS
GODERICH
LONDON
WATERLOO
KITCHENER
DORCHESTER
WOOLWICH
WELLINGTON NORTH
TILLSONBURG
ST, THOMAS
GUELPH
HANOVER
ELORA-FERGUS
FOREST
OWEN SOUND
CHATHAM</t>
        </r>
        <r>
          <rPr>
            <sz val="9"/>
            <color indexed="8"/>
            <rFont val="Tahoma"/>
            <family val="2"/>
          </rPr>
          <t xml:space="preserve">
</t>
        </r>
        <r>
          <rPr>
            <sz val="9"/>
            <color indexed="81"/>
            <rFont val="Tahoma"/>
            <family val="2"/>
          </rPr>
          <t xml:space="preserve"> </t>
        </r>
      </text>
    </comment>
    <comment ref="F169" authorId="2" shapeId="0" xr:uid="{99B60FE4-231F-4CAC-8BA0-02ED96F5AA05}">
      <text>
        <r>
          <rPr>
            <sz val="9"/>
            <color indexed="81"/>
            <rFont val="Tahoma"/>
            <family val="2"/>
          </rPr>
          <t xml:space="preserve">2023-2024 - Mitchell U14
2022-2023 - Mitchell U12
2021-2022 - Mitchell Fun 3
2020-2021 - Covid Gap in Play
</t>
        </r>
      </text>
    </comment>
    <comment ref="F170" authorId="2" shapeId="0" xr:uid="{9EA362BA-A1B0-4A13-A8F8-38263855C367}">
      <text>
        <r>
          <rPr>
            <sz val="9"/>
            <color indexed="81"/>
            <rFont val="Tahoma"/>
            <family val="2"/>
          </rPr>
          <t>2023-2024 - Mitchell U14
2022-2023 - Mitchell U12
2021-2022 - Mitchell U12
2020-2021 - Covid Gap in Play
2019-2020 - Mitchell U10</t>
        </r>
      </text>
    </comment>
    <comment ref="C175" authorId="1" shapeId="0" xr:uid="{00000000-0006-0000-0900-0000AB000000}">
      <text>
        <r>
          <rPr>
            <b/>
            <sz val="8"/>
            <color indexed="10"/>
            <rFont val="Tahoma"/>
            <family val="2"/>
          </rPr>
          <t>MATRIX  Info</t>
        </r>
        <r>
          <rPr>
            <b/>
            <sz val="8"/>
            <color indexed="81"/>
            <rFont val="Tahoma"/>
            <family val="2"/>
          </rPr>
          <t xml:space="preserve">
</t>
        </r>
        <r>
          <rPr>
            <sz val="9"/>
            <color indexed="81"/>
            <rFont val="Tahoma"/>
            <family val="2"/>
          </rPr>
          <t xml:space="preserve">OWEN SOUND
HANOVER
WELLINGTON NORTH
ELORA-FERGUS
WOOLWICH
ST. CLEMENTS
GODERICH
GUELPH
WATERLOO
MITCHELL
KITCHENER
EXETER SEAFORTH
ST. MARYS
DORCHESTER
LONDON
TILLSONBURG
FOREST
ST, THOMAS
CHATHAM
</t>
        </r>
        <r>
          <rPr>
            <sz val="8"/>
            <color indexed="81"/>
            <rFont val="Tahoma"/>
            <family val="2"/>
          </rPr>
          <t xml:space="preserve"> </t>
        </r>
      </text>
    </comment>
    <comment ref="C178" authorId="1" shapeId="0" xr:uid="{00000000-0006-0000-0900-0000AC000000}">
      <text>
        <r>
          <rPr>
            <b/>
            <sz val="9"/>
            <color indexed="10"/>
            <rFont val="Tahoma"/>
            <family val="2"/>
          </rPr>
          <t>MATRIX  Info</t>
        </r>
        <r>
          <rPr>
            <sz val="9"/>
            <color indexed="81"/>
            <rFont val="Tahoma"/>
            <family val="2"/>
          </rPr>
          <t xml:space="preserve">
ST. CLEMENTS
WATERLOO
WOOLWICH
KITCHENER
ELORA-FERGUS
GUELPH
WELLINGTON NORTH
MITCHELL
ST. MARYS
EXETER SEAFORTH
DORCHESTER
TILLSONBURG
HANOVER
LONDON
GODERICH
ST, THOMAS
OWEN SOUND
FOREST
CHATHAM
</t>
        </r>
        <r>
          <rPr>
            <b/>
            <sz val="9"/>
            <color indexed="12"/>
            <rFont val="Tahoma"/>
            <family val="2"/>
          </rPr>
          <t xml:space="preserve"> </t>
        </r>
      </text>
    </comment>
    <comment ref="C180" authorId="1" shapeId="0" xr:uid="{CAAB18A8-C346-4598-B517-A2703CEAB28D}">
      <text>
        <r>
          <rPr>
            <b/>
            <sz val="8"/>
            <color indexed="10"/>
            <rFont val="Tahoma"/>
            <family val="2"/>
          </rPr>
          <t>MATRIX  Info</t>
        </r>
        <r>
          <rPr>
            <b/>
            <sz val="8"/>
            <color indexed="81"/>
            <rFont val="Tahoma"/>
            <family val="2"/>
          </rPr>
          <t xml:space="preserve">
</t>
        </r>
        <r>
          <rPr>
            <sz val="8"/>
            <color indexed="81"/>
            <rFont val="Tahoma"/>
            <family val="2"/>
          </rPr>
          <t xml:space="preserve">
ST. MARYS
MITCHELL
DORCHESTER
LONDON
EXETER SEAFORTH
ST. CLEMENTS
KITCHENER
WATERLOO
TILLSONBURG
ST, THOMAS
WOOLWICH
GODERICH
FOREST
GUELPH
WELLINGTON NORTH
ELORA-FERGUS
HANOVER
CHATHAM
OWEN SOUND</t>
        </r>
        <r>
          <rPr>
            <sz val="9"/>
            <color indexed="81"/>
            <rFont val="Tahoma"/>
            <family val="2"/>
          </rPr>
          <t xml:space="preserve">
 </t>
        </r>
      </text>
    </comment>
    <comment ref="F180" authorId="2" shapeId="0" xr:uid="{CDE3893A-6711-4220-AC71-4255BCD2C24D}">
      <text>
        <r>
          <rPr>
            <sz val="9"/>
            <color indexed="81"/>
            <rFont val="Tahoma"/>
            <family val="2"/>
          </rPr>
          <t>2023-2024 - St. Marys U12
2022-2023 - St. Marys U12
2021-2022 - St. Marys Fun 3
2020-2021 - Covid Gap in Play
2019-2020 - St. Marys U10</t>
        </r>
      </text>
    </comment>
    <comment ref="F181" authorId="2" shapeId="0" xr:uid="{C2B1C79E-2D59-42B5-BAF8-1609F5E01EEA}">
      <text>
        <r>
          <rPr>
            <sz val="9"/>
            <color indexed="81"/>
            <rFont val="Tahoma"/>
            <family val="2"/>
          </rPr>
          <t xml:space="preserve">2023-2024 - St. Marys U12
2022-2023 - 
2021-2022 - 
2020-2021 - Covid Gap in Play
2019-2020 - </t>
        </r>
      </text>
    </comment>
    <comment ref="F182" authorId="2" shapeId="0" xr:uid="{75EA9F20-33A2-4487-84CF-594883B14150}">
      <text>
        <r>
          <rPr>
            <sz val="9"/>
            <color indexed="81"/>
            <rFont val="Tahoma"/>
            <family val="2"/>
          </rPr>
          <t>2023-2024 - St. Marys U12
2022-2023 - St. Marys U12
2021-2022 - St. Marys Fun 3
2020-2021 - Covid Gap in Play
2019-2020 - St. Marys U10</t>
        </r>
      </text>
    </comment>
    <comment ref="F183" authorId="2" shapeId="0" xr:uid="{81877B0E-1E53-4422-BB0F-FDF74422C531}">
      <text>
        <r>
          <rPr>
            <sz val="9"/>
            <color indexed="81"/>
            <rFont val="Tahoma"/>
            <family val="2"/>
          </rPr>
          <t xml:space="preserve">2023-2024 - St. Marys U12
2022-2023 - St. Marys U12
2021-2022 - St. Marys Fun 3
2020-2021 - Covid Gap in Play
2019-2020 - St. Marys U10
</t>
        </r>
      </text>
    </comment>
    <comment ref="F184" authorId="2" shapeId="0" xr:uid="{6E18BC78-13AE-43DF-9AC9-7704A43EC21E}">
      <text>
        <r>
          <rPr>
            <sz val="9"/>
            <color indexed="81"/>
            <rFont val="Tahoma"/>
            <family val="2"/>
          </rPr>
          <t xml:space="preserve">2023-2024 - St. Marys U12
2022-2023 - St. Marys U12
2021-2022 - St. Marys Fun 3
2020-2021 - Covid Gap in Play
2019-2020 - St. Marys U10
</t>
        </r>
      </text>
    </comment>
    <comment ref="F185" authorId="2" shapeId="0" xr:uid="{C9001268-AAF4-4CCC-B8EC-6F95362D0A77}">
      <text>
        <r>
          <rPr>
            <sz val="9"/>
            <color indexed="81"/>
            <rFont val="Tahoma"/>
            <family val="2"/>
          </rPr>
          <t xml:space="preserve">2023-2024 - St. Marys U14
2022-2023 - St. Marys U12
2021-2022 - St. Marys U12
2020-2021 - Covid Gap in Play
</t>
        </r>
      </text>
    </comment>
    <comment ref="F186" authorId="2" shapeId="0" xr:uid="{69FE65E4-59B7-4E8C-8E87-44EAB35A097B}">
      <text>
        <r>
          <rPr>
            <sz val="9"/>
            <color indexed="81"/>
            <rFont val="Tahoma"/>
            <family val="2"/>
          </rPr>
          <t xml:space="preserve">2023-2024 - St. Marys U14
2022-2023 - St. Marys U12
2021-2022 - St. Marys U12
2020-2021 - Covid Gap in Play
</t>
        </r>
      </text>
    </comment>
    <comment ref="C194" authorId="1" shapeId="0" xr:uid="{A8F79318-CE3B-4C37-897B-B7610C2E4EF4}">
      <text>
        <r>
          <rPr>
            <b/>
            <sz val="8"/>
            <color indexed="10"/>
            <rFont val="Tahoma"/>
            <family val="2"/>
          </rPr>
          <t>MATRIX  info</t>
        </r>
        <r>
          <rPr>
            <b/>
            <sz val="8"/>
            <color indexed="81"/>
            <rFont val="Tahoma"/>
            <family val="2"/>
          </rPr>
          <t xml:space="preserve">
</t>
        </r>
        <r>
          <rPr>
            <sz val="8"/>
            <color indexed="81"/>
            <rFont val="Tahoma"/>
            <family val="2"/>
          </rPr>
          <t>ST. THOMAS
LONDON
DORCHESTER
TILLSONBURG
ST. MARYS
FOREST
MITCHELL
EXETER SEAFORTH
CHATHAM
ST. CLEMENTS
KITCHENER
WATERLOO
GODERICH
GUELPH
WOOLWICH
ELORA-FERGUS
WELLINGTON NORTH
HANOVER
OWEN SOUND</t>
        </r>
        <r>
          <rPr>
            <sz val="9"/>
            <color indexed="81"/>
            <rFont val="Tahoma"/>
            <family val="2"/>
          </rPr>
          <t xml:space="preserve">
</t>
        </r>
        <r>
          <rPr>
            <b/>
            <sz val="8"/>
            <color indexed="81"/>
            <rFont val="Tahoma"/>
            <family val="2"/>
          </rPr>
          <t xml:space="preserve"> </t>
        </r>
      </text>
    </comment>
    <comment ref="F194" authorId="2" shapeId="0" xr:uid="{FB74FE52-1F10-4D9E-9033-7E79FBEF0905}">
      <text>
        <r>
          <rPr>
            <sz val="9"/>
            <color indexed="81"/>
            <rFont val="Tahoma"/>
            <family val="2"/>
          </rPr>
          <t xml:space="preserve">2023-2024 - London U12A
2022-2023 - London U12A
2021-2022 - St. Thomas U12
2020-2021 - Covid Gap in Play
</t>
        </r>
      </text>
    </comment>
    <comment ref="F195" authorId="2" shapeId="0" xr:uid="{6020EF4E-35C8-4D40-B030-9D9049DF659D}">
      <text>
        <r>
          <rPr>
            <sz val="9"/>
            <color indexed="81"/>
            <rFont val="Tahoma"/>
            <family val="2"/>
          </rPr>
          <t xml:space="preserve">2023-2024 - St. Thomas U14
2022-2023 - London U12A
2021-2022 - St. Thomas U12
2020-2021 - Covid Gap in Play
</t>
        </r>
      </text>
    </comment>
    <comment ref="C199" authorId="1" shapeId="0" xr:uid="{05B9D3B1-4229-4B8A-ACEB-FDEA8AC1AC1F}">
      <text>
        <r>
          <rPr>
            <b/>
            <sz val="8"/>
            <color indexed="10"/>
            <rFont val="Tahoma"/>
            <family val="2"/>
          </rPr>
          <t>MATRIX  Info</t>
        </r>
        <r>
          <rPr>
            <sz val="8"/>
            <color indexed="81"/>
            <rFont val="Tahoma"/>
            <family val="2"/>
          </rPr>
          <t xml:space="preserve">
TILLSONBURG
DORCHESTER
ST, THOMAS
LONDON
ST. MARYS
MITCHELL
ST. CLEMENTS
KITCHENER
WATERLOO
GUELPH
EXETER SEAFORTH
WOOLWICH
ELORA-FERGUS
FOREST
GODERICH
WELLINGTON NORTH
CHATHAM
HANOVER
OWEN SOUND</t>
        </r>
        <r>
          <rPr>
            <sz val="9"/>
            <color indexed="81"/>
            <rFont val="Tahoma"/>
            <family val="2"/>
          </rPr>
          <t xml:space="preserve">
 </t>
        </r>
        <r>
          <rPr>
            <b/>
            <sz val="8"/>
            <color indexed="81"/>
            <rFont val="Tahoma"/>
            <family val="2"/>
          </rPr>
          <t xml:space="preserve">
</t>
        </r>
      </text>
    </comment>
    <comment ref="F199" authorId="2" shapeId="0" xr:uid="{64F93528-6A7A-4B4A-BFE7-71C7690974C4}">
      <text>
        <r>
          <rPr>
            <sz val="9"/>
            <color indexed="81"/>
            <rFont val="Tahoma"/>
            <family val="2"/>
          </rPr>
          <t xml:space="preserve">2023-2024 - Tillsonburg U12
2022-2023 - 
2021-2022 - 
2020-2021 - Covid Gap in Play
2019-2020 - </t>
        </r>
      </text>
    </comment>
    <comment ref="F200" authorId="2" shapeId="0" xr:uid="{E4163B06-B27A-42D9-9C39-61B4E1F805EF}">
      <text>
        <r>
          <rPr>
            <sz val="9"/>
            <color indexed="81"/>
            <rFont val="Tahoma"/>
            <family val="2"/>
          </rPr>
          <t>2023-2024 - Dorchester U14A
2022-2023 - London U12A
2021-2022 - London U12A
2020-2021 - Covid Gap in Play
2019-2020 - Tillsonburg U10</t>
        </r>
      </text>
    </comment>
    <comment ref="F201" authorId="2" shapeId="0" xr:uid="{60B7FFB1-D3B4-4391-B6D8-FDFF6A42688F}">
      <text>
        <r>
          <rPr>
            <sz val="9"/>
            <color indexed="81"/>
            <rFont val="Tahoma"/>
            <family val="2"/>
          </rPr>
          <t>2023-2024 - Dorchester U12A
2022-2023 - Dorchester U12
2021-2022 - Tillsonburg U12
2020-2021 - Covid Gap in Play
2019-2020 - Tillsonburg U10</t>
        </r>
      </text>
    </comment>
    <comment ref="K201" authorId="0" shapeId="0" xr:uid="{628FCAE8-C861-4C53-BC47-FF99D88842F1}">
      <text>
        <r>
          <rPr>
            <b/>
            <sz val="9"/>
            <color indexed="81"/>
            <rFont val="Tahoma"/>
            <family val="2"/>
          </rPr>
          <t>April 5, 2024</t>
        </r>
        <r>
          <rPr>
            <sz val="9"/>
            <color indexed="81"/>
            <rFont val="Tahoma"/>
            <family val="2"/>
          </rPr>
          <t xml:space="preserve">
Good evening Peter,
As requested, can you please modify Claire Heath's intent from U14A to U14AA who is from Tillsonburg Ringette, please and thank you.
Sincerely,
Jason Routley (He/him) - BA, CD
President &amp; Webmaster
Tillsonburg Ringette Association
</t>
        </r>
      </text>
    </comment>
    <comment ref="F202" authorId="2" shapeId="0" xr:uid="{73717AC6-93B2-4032-9268-76E7029EB561}">
      <text>
        <r>
          <rPr>
            <sz val="9"/>
            <color indexed="81"/>
            <rFont val="Tahoma"/>
            <family val="2"/>
          </rPr>
          <t xml:space="preserve">2023-2024 - Tillsonburg U14
2022-2023 - 
2021-2022 - 
2020-2021 - Covid Gap in Play
2019-2020 - </t>
        </r>
      </text>
    </comment>
    <comment ref="F203" authorId="2" shapeId="0" xr:uid="{FC00F9D0-9AF9-4006-8C26-034308511635}">
      <text>
        <r>
          <rPr>
            <sz val="9"/>
            <color indexed="81"/>
            <rFont val="Tahoma"/>
            <family val="2"/>
          </rPr>
          <t xml:space="preserve">2023-2024 - Tillsonburg U12
2022-2023 - 
2021-2022 - 
2020-2021 - Covid Gap in Play
2019-2020 - </t>
        </r>
      </text>
    </comment>
    <comment ref="K203" authorId="0" shapeId="0" xr:uid="{97E11A4C-D7A2-4081-80B3-969C04F83D91}">
      <text>
        <r>
          <rPr>
            <b/>
            <sz val="9"/>
            <color indexed="81"/>
            <rFont val="Tahoma"/>
            <family val="2"/>
          </rPr>
          <t>April 21, 2024</t>
        </r>
        <r>
          <rPr>
            <sz val="9"/>
            <color indexed="81"/>
            <rFont val="Tahoma"/>
            <family val="2"/>
          </rPr>
          <t xml:space="preserve">
Good evening,
My apologies, but we have missed applying online for the intent to try for U14A.  Hopefully we are able to have Burkley Phillips tryout for U14A. 
Please let me know if we are able to register her, 
Thank you,  
Stacey Harris 
</t>
        </r>
      </text>
    </comment>
    <comment ref="F204" authorId="2" shapeId="0" xr:uid="{4E1F6E71-8C0F-42D0-84C6-1D77945FF1D5}">
      <text>
        <r>
          <rPr>
            <sz val="9"/>
            <color indexed="81"/>
            <rFont val="Tahoma"/>
            <family val="2"/>
          </rPr>
          <t>2023-2024 - Dorchester U14A
2022-2023 - Dorchester U12A
2021-2022 - Tillsonburg U12
2020-2021 - Covid Gap in Play
2019-2020 - Tillsonburg U10</t>
        </r>
      </text>
    </comment>
    <comment ref="F205" authorId="2" shapeId="0" xr:uid="{43ECF3F8-E9A0-4F86-B62C-BB9C99125E10}">
      <text>
        <r>
          <rPr>
            <sz val="9"/>
            <color indexed="81"/>
            <rFont val="Tahoma"/>
            <family val="2"/>
          </rPr>
          <t>2023-2024 - Dorchester U12A
2022-2023 - Dorchester U12A
2021-2022 - Tillsonburg U12
2020-2021 - Covid Gap in Play
2019-2020 - Tillsonburg U10</t>
        </r>
      </text>
    </comment>
    <comment ref="K205" authorId="0" shapeId="0" xr:uid="{A02A7E3D-EC1D-4DE4-AC4C-9777095EE41B}">
      <text>
        <r>
          <rPr>
            <sz val="9"/>
            <color indexed="81"/>
            <rFont val="Tahoma"/>
            <family val="2"/>
          </rPr>
          <t xml:space="preserve">Will also be trying out for 14AA
</t>
        </r>
        <r>
          <rPr>
            <b/>
            <sz val="9"/>
            <color indexed="81"/>
            <rFont val="Tahoma"/>
            <family val="2"/>
          </rPr>
          <t>April 3, 2024</t>
        </r>
        <r>
          <rPr>
            <sz val="9"/>
            <color indexed="81"/>
            <rFont val="Tahoma"/>
            <family val="2"/>
          </rPr>
          <t xml:space="preserve">
Hi Peter.  
When we filled out the intent form for tryouts we put our daughter (Quinn Stier in Tillsonburg) down for 14A.  Can we still show up for 14AA or does that need to be changed?  Thanks so much
Alycia Stier
</t>
        </r>
      </text>
    </comment>
    <comment ref="F206" authorId="2" shapeId="0" xr:uid="{2DE6E454-79D3-4309-9C1E-69A5B37C5E86}">
      <text>
        <r>
          <rPr>
            <sz val="9"/>
            <color indexed="81"/>
            <rFont val="Tahoma"/>
            <family val="2"/>
          </rPr>
          <t xml:space="preserve">2023-2024 - Tillsonburg U14
2022-2023 - 
2021-2022 - 
2020-2021 - Covid Gap in Play
2019-2020 - </t>
        </r>
      </text>
    </comment>
    <comment ref="F207" authorId="2" shapeId="0" xr:uid="{17C579C3-C114-4515-BEDC-F341E1377C5B}">
      <text>
        <r>
          <rPr>
            <sz val="9"/>
            <color indexed="81"/>
            <rFont val="Tahoma"/>
            <family val="2"/>
          </rPr>
          <t>2023-2024 - Dorchester U14A
2022-2023 - Dorchester U12A
2021-2022 - Tillsonburg U12
2020-2021 - Covid Gap in Play
2019-2020 - Tillsonburg U10</t>
        </r>
      </text>
    </comment>
    <comment ref="C212" authorId="1" shapeId="0" xr:uid="{12DF72D8-BB9D-4B66-8123-0B93D46E6C04}">
      <text>
        <r>
          <rPr>
            <b/>
            <sz val="8"/>
            <color indexed="10"/>
            <rFont val="Tahoma"/>
            <family val="2"/>
          </rPr>
          <t>MATRIX  Info</t>
        </r>
        <r>
          <rPr>
            <b/>
            <sz val="8"/>
            <color indexed="81"/>
            <rFont val="Tahoma"/>
            <family val="2"/>
          </rPr>
          <t xml:space="preserve">
</t>
        </r>
        <r>
          <rPr>
            <sz val="8"/>
            <color indexed="8"/>
            <rFont val="Tahoma"/>
            <family val="2"/>
          </rPr>
          <t>WATERLOO
KITCHENER
WOOLWICH
ST. CLEMENTS
GUELPH
ELORA-FERGUS
WELLINGTON NORTH
MITCHELL
ST. MARYS
EXETER SEAFORTH
DORCHESTER
TILLSONBURG
HANOVER
LONDON
GODERICH
ST, THOMAS
OWEN SOUND
FOREST
CHATHAM</t>
        </r>
        <r>
          <rPr>
            <sz val="9"/>
            <color indexed="8"/>
            <rFont val="Tahoma"/>
            <family val="2"/>
          </rPr>
          <t xml:space="preserve">
</t>
        </r>
        <r>
          <rPr>
            <sz val="9"/>
            <color indexed="81"/>
            <rFont val="Tahoma"/>
            <family val="2"/>
          </rPr>
          <t xml:space="preserve"> </t>
        </r>
      </text>
    </comment>
    <comment ref="F212" authorId="2" shapeId="0" xr:uid="{73ADB6B7-E7D6-4CA3-A1F7-D4F4512A3367}">
      <text>
        <r>
          <rPr>
            <sz val="9"/>
            <color indexed="81"/>
            <rFont val="Tahoma"/>
            <family val="2"/>
          </rPr>
          <t xml:space="preserve">2023-2024 - Waterloo U12
2022-2023 - Waterloo U12
2021-2022 - Waterloo Fun 3
2020-2021 - Covid Gap in Play
</t>
        </r>
      </text>
    </comment>
    <comment ref="K212" authorId="0" shapeId="0" xr:uid="{1FA38D19-F152-4EE9-AEF7-8520E4D9293E}">
      <text>
        <r>
          <rPr>
            <sz val="9"/>
            <color indexed="81"/>
            <rFont val="Tahoma"/>
            <family val="2"/>
          </rPr>
          <t>Please put out as much information ahead of the time as possible. U14 does not have enough players and my daughter may not make the team so we would have to make a smart decision on where she will play</t>
        </r>
      </text>
    </comment>
    <comment ref="F213" authorId="2" shapeId="0" xr:uid="{952785D3-4B6C-4A72-9CD5-90000C293FA6}">
      <text>
        <r>
          <rPr>
            <sz val="9"/>
            <color indexed="81"/>
            <rFont val="Tahoma"/>
            <family val="2"/>
          </rPr>
          <t>2023-2024 - Waterloo U14
2022-2023 - Waterloo U12A
2021-2022 - Waterloo U12
2020-2021 - Covid Gap in Play
2019-2020 - Waterloo U10</t>
        </r>
      </text>
    </comment>
    <comment ref="F214" authorId="2" shapeId="0" xr:uid="{764276FB-5608-4CF5-84FB-4B2C88290422}">
      <text>
        <r>
          <rPr>
            <sz val="9"/>
            <color indexed="81"/>
            <rFont val="Tahoma"/>
            <family val="2"/>
          </rPr>
          <t xml:space="preserve">2023-2024 - Waterloo U12A
2022-2023 - Waterloo U12
2021-2022 - Waterloo Fun 3
2020-2021 - Covid Gap in Play
</t>
        </r>
      </text>
    </comment>
    <comment ref="F215" authorId="2" shapeId="0" xr:uid="{B2F13D20-8B86-4B04-8A2B-CAA7BB9684AA}">
      <text>
        <r>
          <rPr>
            <sz val="9"/>
            <color indexed="81"/>
            <rFont val="Tahoma"/>
            <family val="2"/>
          </rPr>
          <t>2023-2024 - Waterloo U14A
2022-2023 - Waterloo U12A
2021-2022 - Waterloo U12
2020-2021 - Covid Gap in Play
2019-2020 - Waterloo U10</t>
        </r>
      </text>
    </comment>
    <comment ref="K215" authorId="0" shapeId="0" xr:uid="{CF81462B-316E-4607-BD97-0E9A2DC90740}">
      <text>
        <r>
          <rPr>
            <b/>
            <sz val="9"/>
            <color indexed="81"/>
            <rFont val="Tahoma"/>
            <family val="2"/>
          </rPr>
          <t>Peter:</t>
        </r>
        <r>
          <rPr>
            <sz val="9"/>
            <color indexed="81"/>
            <rFont val="Tahoma"/>
            <family val="2"/>
          </rPr>
          <t xml:space="preserve">
Also submitted an Intent for U14AA</t>
        </r>
      </text>
    </comment>
    <comment ref="F216" authorId="2" shapeId="0" xr:uid="{240D37B2-AFDB-43D5-8285-0F928C92AF53}">
      <text>
        <r>
          <rPr>
            <sz val="9"/>
            <color indexed="81"/>
            <rFont val="Tahoma"/>
            <family val="2"/>
          </rPr>
          <t xml:space="preserve">2023-2024 - Waterloo U14
2022-2023 - Waterloo U12
2021-2022 - Waterloo Fun 3
2020-2021 - Covid Gap in Play
</t>
        </r>
      </text>
    </comment>
    <comment ref="F217" authorId="2" shapeId="0" xr:uid="{BD611543-9C72-43F5-8464-8BB0539E0D65}">
      <text>
        <r>
          <rPr>
            <sz val="9"/>
            <color indexed="81"/>
            <rFont val="Tahoma"/>
            <family val="2"/>
          </rPr>
          <t xml:space="preserve">2023-2024 - Waterloo U14
2022-2023 - Waterloo U12
2021-2022 - Waterloo U12
2020-2021 - Covid Gap in Play
</t>
        </r>
      </text>
    </comment>
    <comment ref="F218" authorId="2" shapeId="0" xr:uid="{FA4EC54F-092E-49DE-A7D7-CFA6210E3F20}">
      <text>
        <r>
          <rPr>
            <sz val="9"/>
            <color indexed="81"/>
            <rFont val="Tahoma"/>
            <family val="2"/>
          </rPr>
          <t>2023-2024 - Waterloo U14A
2022-2023 - Waterloo U12A
2021-2022 - Waterloo U12
2020-2021 - Covid Gap in Play
2019-2020 - Waterloo U10</t>
        </r>
      </text>
    </comment>
    <comment ref="K218" authorId="0" shapeId="0" xr:uid="{431F33C5-DD7D-4C4F-8AE5-2B09EBCA3527}">
      <text>
        <r>
          <rPr>
            <sz val="9"/>
            <color indexed="81"/>
            <rFont val="Tahoma"/>
            <family val="2"/>
          </rPr>
          <t>Lily may be interested in trying out for U14AA.</t>
        </r>
      </text>
    </comment>
    <comment ref="C222" authorId="1" shapeId="0" xr:uid="{00000000-0006-0000-0900-0000D7000000}">
      <text>
        <r>
          <rPr>
            <b/>
            <sz val="9"/>
            <color indexed="10"/>
            <rFont val="Tahoma"/>
            <family val="2"/>
          </rPr>
          <t>MATRIX  Info</t>
        </r>
        <r>
          <rPr>
            <sz val="9"/>
            <color indexed="81"/>
            <rFont val="Tahoma"/>
            <family val="2"/>
          </rPr>
          <t xml:space="preserve">
WELLINGTON NORTH
ELORA-FERGUS
WOOLWICH
GUELPH
ST. CLEMENTS
HANOVER
WATERLOO
KITCHENER
MITCHELL
OWEN SOUND
EXETER SEAFORTH
ST. MARYS
GODERICH
DORCHESTER
LONDON
TILLSONBURG
ST, THOMAS
FOREST
CHATHAM
</t>
        </r>
      </text>
    </comment>
    <comment ref="C225" authorId="1" shapeId="0" xr:uid="{00000000-0006-0000-0900-0000D8000000}">
      <text>
        <r>
          <rPr>
            <b/>
            <sz val="9"/>
            <color indexed="10"/>
            <rFont val="Tahoma"/>
            <family val="2"/>
          </rPr>
          <t>MATRIX  Info</t>
        </r>
        <r>
          <rPr>
            <sz val="9"/>
            <color indexed="81"/>
            <rFont val="Tahoma"/>
            <family val="2"/>
          </rPr>
          <t xml:space="preserve">
WOOLWICH
WATERLOO
ELORA-FERGUS
KITCHENER
ST. CLEMENTS
GUELPH
WELLINGTON NORTH
MITCHELL
ST. MARYS
HANOVER
EXETER SEAFORTH
TILLSONBURG
DORCHESTER
GODERICH
LONDON
OWEN SOUND
ST, THOMAS
FOREST
CHATHAM </t>
        </r>
      </text>
    </comment>
    <comment ref="F228" authorId="2" shapeId="0" xr:uid="{F57AC00E-5183-43A4-BF0C-A373AF4710BF}">
      <text>
        <r>
          <rPr>
            <sz val="9"/>
            <color indexed="81"/>
            <rFont val="Tahoma"/>
            <family val="2"/>
          </rPr>
          <t xml:space="preserve">2023-2024 - Cambridge U14A
2022-2023 - Cambridge U12A
2021-2022 - Paris U12
2020-2021 - Covid Gap in Play
2019-2020 - </t>
        </r>
      </text>
    </comment>
    <comment ref="F229" authorId="0" shapeId="0" xr:uid="{21F09F42-B5C9-4145-BDAE-2FF9AA8A9B66}">
      <text>
        <r>
          <rPr>
            <sz val="9"/>
            <color indexed="81"/>
            <rFont val="Tahoma"/>
            <family val="2"/>
          </rPr>
          <t>2023-2024 - Out or Region U14</t>
        </r>
      </text>
    </comment>
    <comment ref="K229" authorId="0" shapeId="0" xr:uid="{48F838E5-6671-4E59-B4BE-2BEC6679DEA6}">
      <text>
        <r>
          <rPr>
            <sz val="9"/>
            <color indexed="81"/>
            <rFont val="Tahoma"/>
            <family val="2"/>
          </rPr>
          <t>I checked that she played for U14R in 23/24 season because that was the only option. She played in the U14B division.</t>
        </r>
      </text>
    </comment>
    <comment ref="F230" authorId="0" shapeId="0" xr:uid="{AE46DAA8-0C78-4E01-AD9A-209760573819}">
      <text>
        <r>
          <rPr>
            <sz val="9"/>
            <color indexed="81"/>
            <rFont val="Tahoma"/>
            <family val="2"/>
          </rPr>
          <t>2022-2023 - Cambridge U14A
2021-2022 - 
2020-2021 - Covid Gap in Play</t>
        </r>
      </text>
    </comment>
    <comment ref="F231" authorId="2" shapeId="0" xr:uid="{F0A7B143-F5C4-4DD9-A08A-A7DDE19676AC}">
      <text>
        <r>
          <rPr>
            <sz val="9"/>
            <color indexed="81"/>
            <rFont val="Tahoma"/>
            <family val="2"/>
          </rPr>
          <t xml:space="preserve">2023-2024 - Cambridge U14A
2022-2023 - Cambridge U12A
2021-2022 - Paris U12
2020-2021 - Covid Gap in Play
2019-2020 - </t>
        </r>
      </text>
    </comment>
    <comment ref="F232" authorId="0" shapeId="0" xr:uid="{140EC6D7-C57D-4E6B-8F62-72E9A97D8798}">
      <text>
        <r>
          <rPr>
            <sz val="9"/>
            <color indexed="81"/>
            <rFont val="Tahoma"/>
            <family val="2"/>
          </rPr>
          <t>2023-2024 - Out or Region U14</t>
        </r>
      </text>
    </comment>
    <comment ref="F233" authorId="2" shapeId="0" xr:uid="{2BE67DB1-3FDC-48E8-89FD-388F23BD7ECE}">
      <text>
        <r>
          <rPr>
            <sz val="9"/>
            <color indexed="81"/>
            <rFont val="Tahoma"/>
            <family val="2"/>
          </rPr>
          <t xml:space="preserve">2023-2024 - Cambridge U14A
2022-2023 - Cambridge U12A
2021-2022 - Paris U12
2020-2021 - Covid Gap in Play
2019-2020 - </t>
        </r>
      </text>
    </comment>
    <comment ref="F234" authorId="2" shapeId="0" xr:uid="{D81CD3A6-18DF-465A-B942-6B9661BF6DB1}">
      <text>
        <r>
          <rPr>
            <sz val="9"/>
            <color indexed="81"/>
            <rFont val="Tahoma"/>
            <family val="2"/>
          </rPr>
          <t xml:space="preserve">2023-2024 - Cambridge U14A
2022-2023 - Cambridge U12A
2021-2022 - Paris U12
2020-2021 - Covid Gap in Play
2019-2020 -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Peter</author>
    <author>peter</author>
    <author>Peter W</author>
    <author>Peter Westelaken</author>
  </authors>
  <commentList>
    <comment ref="M9" authorId="0" shapeId="0" xr:uid="{B23446DE-0A30-405E-8F88-4F18F44500E4}">
      <text>
        <r>
          <rPr>
            <b/>
            <sz val="9"/>
            <color indexed="81"/>
            <rFont val="Tahoma"/>
            <family val="2"/>
          </rPr>
          <t>5:00 pm</t>
        </r>
        <r>
          <rPr>
            <sz val="9"/>
            <color indexed="81"/>
            <rFont val="Tahoma"/>
            <family val="2"/>
          </rPr>
          <t xml:space="preserve">
Tryout Pre-Skate </t>
        </r>
        <r>
          <rPr>
            <b/>
            <sz val="9"/>
            <color indexed="10"/>
            <rFont val="Tahoma"/>
            <family val="2"/>
          </rPr>
          <t>OPTIONAL</t>
        </r>
        <r>
          <rPr>
            <sz val="9"/>
            <color indexed="81"/>
            <rFont val="Tahoma"/>
            <family val="2"/>
          </rPr>
          <t xml:space="preserve">
Thames Campus Arena</t>
        </r>
      </text>
    </comment>
    <comment ref="N9" authorId="0" shapeId="0" xr:uid="{0EFF8AE4-822B-4EE9-8ECF-994DF7BE1510}">
      <text>
        <r>
          <rPr>
            <b/>
            <sz val="9"/>
            <color indexed="81"/>
            <rFont val="Tahoma"/>
            <family val="2"/>
          </rPr>
          <t xml:space="preserve">7:00 pm
</t>
        </r>
        <r>
          <rPr>
            <sz val="9"/>
            <color indexed="81"/>
            <rFont val="Tahoma"/>
            <family val="2"/>
          </rPr>
          <t xml:space="preserve">Thames Campus Arena
</t>
        </r>
      </text>
    </comment>
    <comment ref="O9" authorId="0" shapeId="0" xr:uid="{0401E357-05B4-457A-9F64-FCD25F492D74}">
      <text>
        <r>
          <rPr>
            <b/>
            <sz val="9"/>
            <color indexed="81"/>
            <rFont val="Tahoma"/>
            <family val="2"/>
          </rPr>
          <t xml:space="preserve">8:30 pm
</t>
        </r>
        <r>
          <rPr>
            <sz val="9"/>
            <color indexed="81"/>
            <rFont val="Tahoma"/>
            <family val="2"/>
          </rPr>
          <t xml:space="preserve">Thames Campus Arena
</t>
        </r>
      </text>
    </comment>
    <comment ref="R9" authorId="0" shapeId="0" xr:uid="{BEE6353C-3A9C-49DD-BC20-65CEA49D41C0}">
      <text>
        <r>
          <rPr>
            <b/>
            <sz val="9"/>
            <color indexed="81"/>
            <rFont val="Tahoma"/>
            <family val="2"/>
          </rPr>
          <t>7:00 - 8:00 pm</t>
        </r>
        <r>
          <rPr>
            <sz val="9"/>
            <color indexed="81"/>
            <rFont val="Tahoma"/>
            <family val="2"/>
          </rPr>
          <t xml:space="preserve">
Flight Executive Center
APC Rink
Dorchester</t>
        </r>
      </text>
    </comment>
    <comment ref="S9" authorId="0" shapeId="0" xr:uid="{7DA182D9-13C9-4FF9-97A6-3D97378321EE}">
      <text>
        <r>
          <rPr>
            <b/>
            <sz val="9"/>
            <color indexed="81"/>
            <rFont val="Tahoma"/>
            <family val="2"/>
          </rPr>
          <t>7:00 - 8:00 pm</t>
        </r>
        <r>
          <rPr>
            <sz val="9"/>
            <color indexed="81"/>
            <rFont val="Tahoma"/>
            <family val="2"/>
          </rPr>
          <t xml:space="preserve">
Flight Executive Center
APC Rink
Dorchester</t>
        </r>
      </text>
    </comment>
    <comment ref="T9" authorId="0" shapeId="0" xr:uid="{E71BBAAB-6AAE-4C57-B8D8-E4D35006B2B0}">
      <text>
        <r>
          <rPr>
            <b/>
            <sz val="9"/>
            <color indexed="81"/>
            <rFont val="Tahoma"/>
            <family val="2"/>
          </rPr>
          <t>8:00 - 9:00 pm</t>
        </r>
        <r>
          <rPr>
            <sz val="9"/>
            <color indexed="81"/>
            <rFont val="Tahoma"/>
            <family val="2"/>
          </rPr>
          <t xml:space="preserve">
Flight Executive Center
APC Rink
Dorchester</t>
        </r>
      </text>
    </comment>
    <comment ref="W9" authorId="0" shapeId="0" xr:uid="{8F54EF0C-D6E0-4F0A-9FC1-23258CD57413}">
      <text>
        <r>
          <rPr>
            <b/>
            <sz val="9"/>
            <color indexed="81"/>
            <rFont val="Tahoma"/>
            <family val="2"/>
          </rPr>
          <t>4:30 - 5:30 pm</t>
        </r>
        <r>
          <rPr>
            <sz val="9"/>
            <color indexed="81"/>
            <rFont val="Tahoma"/>
            <family val="2"/>
          </rPr>
          <t xml:space="preserve">
Gemini Rec Center - Green Pad
Strathroy</t>
        </r>
      </text>
    </comment>
    <comment ref="X9" authorId="0" shapeId="0" xr:uid="{5086EF21-7264-4352-972D-4B5C6C1DBDBC}">
      <text>
        <r>
          <rPr>
            <b/>
            <sz val="9"/>
            <color indexed="81"/>
            <rFont val="Tahoma"/>
            <family val="2"/>
          </rPr>
          <t>1:30 - 2:30 pm</t>
        </r>
        <r>
          <rPr>
            <sz val="9"/>
            <color indexed="81"/>
            <rFont val="Tahoma"/>
            <family val="2"/>
          </rPr>
          <t xml:space="preserve">
Gemini Rec Center - Green Pad
Strathroy</t>
        </r>
      </text>
    </comment>
    <comment ref="Y9" authorId="0" shapeId="0" xr:uid="{9D88E259-411F-4902-A35E-FEA9A664A22F}">
      <text>
        <r>
          <rPr>
            <b/>
            <sz val="9"/>
            <color indexed="81"/>
            <rFont val="Tahoma"/>
            <family val="2"/>
          </rPr>
          <t>7:00 - 8:00 pm</t>
        </r>
        <r>
          <rPr>
            <sz val="9"/>
            <color indexed="81"/>
            <rFont val="Tahoma"/>
            <family val="2"/>
          </rPr>
          <t xml:space="preserve">
Gemini Rec Center - Green Pad
Strathroy</t>
        </r>
      </text>
    </comment>
    <comment ref="AB9" authorId="0" shapeId="0" xr:uid="{0931D873-177A-4000-B062-A0FEEEBE65E8}">
      <text>
        <r>
          <rPr>
            <b/>
            <sz val="9"/>
            <color indexed="81"/>
            <rFont val="Tahoma"/>
            <family val="2"/>
          </rPr>
          <t>12:30 - 1:30 pm</t>
        </r>
        <r>
          <rPr>
            <sz val="9"/>
            <color indexed="81"/>
            <rFont val="Tahoma"/>
            <family val="2"/>
          </rPr>
          <t xml:space="preserve">
University of Guelph - Gold Pad
</t>
        </r>
        <r>
          <rPr>
            <b/>
            <sz val="9"/>
            <color indexed="10"/>
            <rFont val="Tahoma"/>
            <family val="2"/>
          </rPr>
          <t>OPEN Tryout</t>
        </r>
      </text>
    </comment>
    <comment ref="AC9" authorId="0" shapeId="0" xr:uid="{9F4A3EB2-2987-4BF6-8DB8-20B48CA47C67}">
      <text>
        <r>
          <rPr>
            <b/>
            <sz val="9"/>
            <color indexed="81"/>
            <rFont val="Tahoma"/>
            <family val="2"/>
          </rPr>
          <t>1:30 - 2:30 pm</t>
        </r>
        <r>
          <rPr>
            <sz val="9"/>
            <color indexed="81"/>
            <rFont val="Tahoma"/>
            <family val="2"/>
          </rPr>
          <t xml:space="preserve">
University of Guelph - Gold Pad
</t>
        </r>
        <r>
          <rPr>
            <b/>
            <sz val="9"/>
            <color indexed="10"/>
            <rFont val="Tahoma"/>
            <family val="2"/>
          </rPr>
          <t>OPEN Tryout</t>
        </r>
      </text>
    </comment>
    <comment ref="AD9" authorId="0" shapeId="0" xr:uid="{95C06D20-82FD-4571-9854-745609CCC5E7}">
      <text>
        <r>
          <rPr>
            <b/>
            <sz val="9"/>
            <color indexed="81"/>
            <rFont val="Tahoma"/>
            <family val="2"/>
          </rPr>
          <t>12:30 - 2:00 pm</t>
        </r>
        <r>
          <rPr>
            <sz val="9"/>
            <color indexed="81"/>
            <rFont val="Tahoma"/>
            <family val="2"/>
          </rPr>
          <t xml:space="preserve">
University of Guelph - Red Pad
</t>
        </r>
        <r>
          <rPr>
            <b/>
            <sz val="9"/>
            <color indexed="10"/>
            <rFont val="Tahoma"/>
            <family val="2"/>
          </rPr>
          <t>By INVITE Only</t>
        </r>
      </text>
    </comment>
    <comment ref="AE9" authorId="0" shapeId="0" xr:uid="{741A3CD8-F3D6-42DD-9335-F753414973A0}">
      <text>
        <r>
          <rPr>
            <b/>
            <sz val="9"/>
            <color indexed="81"/>
            <rFont val="Tahoma"/>
            <family val="2"/>
          </rPr>
          <t>1:30 - 2:30 pm</t>
        </r>
        <r>
          <rPr>
            <sz val="9"/>
            <color indexed="81"/>
            <rFont val="Tahoma"/>
            <family val="2"/>
          </rPr>
          <t xml:space="preserve">
University of Guelph - Gold Pad
</t>
        </r>
        <r>
          <rPr>
            <b/>
            <sz val="9"/>
            <color indexed="10"/>
            <rFont val="Tahoma"/>
            <family val="2"/>
          </rPr>
          <t>By INVITE Only</t>
        </r>
      </text>
    </comment>
    <comment ref="AG9" authorId="0" shapeId="0" xr:uid="{62FA8BA9-CD26-4160-80BF-45560B5A24BE}">
      <text>
        <r>
          <rPr>
            <b/>
            <sz val="9"/>
            <color indexed="81"/>
            <rFont val="Tahoma"/>
            <family val="2"/>
          </rPr>
          <t>6:00 pm</t>
        </r>
        <r>
          <rPr>
            <sz val="9"/>
            <color indexed="81"/>
            <rFont val="Tahoma"/>
            <family val="2"/>
          </rPr>
          <t xml:space="preserve">
Rotary Complex
Stratford
</t>
        </r>
      </text>
    </comment>
    <comment ref="AH9" authorId="0" shapeId="0" xr:uid="{2F1E4F9E-4D9E-42B6-AB40-D2ADAF5E790A}">
      <text>
        <r>
          <rPr>
            <b/>
            <sz val="9"/>
            <color indexed="81"/>
            <rFont val="Tahoma"/>
            <family val="2"/>
          </rPr>
          <t>6:00 pm</t>
        </r>
        <r>
          <rPr>
            <sz val="9"/>
            <color indexed="81"/>
            <rFont val="Tahoma"/>
            <family val="2"/>
          </rPr>
          <t xml:space="preserve">
Rotary Complex
Stratford
</t>
        </r>
      </text>
    </comment>
    <comment ref="AI9" authorId="0" shapeId="0" xr:uid="{E070F350-65F7-4138-B0D1-A67AB432EAA3}">
      <text>
        <r>
          <rPr>
            <b/>
            <sz val="9"/>
            <color indexed="81"/>
            <rFont val="Tahoma"/>
            <family val="2"/>
          </rPr>
          <t>6:00 pm</t>
        </r>
        <r>
          <rPr>
            <sz val="9"/>
            <color indexed="81"/>
            <rFont val="Tahoma"/>
            <family val="2"/>
          </rPr>
          <t xml:space="preserve">
Rotary Complex
Stratford
</t>
        </r>
      </text>
    </comment>
    <comment ref="AL9" authorId="0" shapeId="0" xr:uid="{F0EC8541-DEE2-42C1-82C5-BA0A38BCFD40}">
      <text>
        <r>
          <rPr>
            <b/>
            <sz val="9"/>
            <color indexed="81"/>
            <rFont val="Tahoma"/>
            <family val="2"/>
          </rPr>
          <t xml:space="preserve">4:15 - 5:15 pm
</t>
        </r>
        <r>
          <rPr>
            <sz val="9"/>
            <color indexed="81"/>
            <rFont val="Tahoma"/>
            <family val="2"/>
          </rPr>
          <t xml:space="preserve">Cambridge Sports Park
</t>
        </r>
      </text>
    </comment>
    <comment ref="AM9" authorId="0" shapeId="0" xr:uid="{D53CA4B8-7073-4E4A-A7AC-FA6AFF3B56AE}">
      <text>
        <r>
          <rPr>
            <b/>
            <sz val="9"/>
            <color indexed="81"/>
            <rFont val="Tahoma"/>
            <family val="2"/>
          </rPr>
          <t>1:15 - 2:15
Cambridge Sports Park</t>
        </r>
        <r>
          <rPr>
            <sz val="9"/>
            <color indexed="81"/>
            <rFont val="Tahoma"/>
            <family val="2"/>
          </rPr>
          <t xml:space="preserve">
</t>
        </r>
      </text>
    </comment>
    <comment ref="AN9" authorId="0" shapeId="0" xr:uid="{C1259EE5-7CDF-445A-ABD9-698E0E16350B}">
      <text>
        <r>
          <rPr>
            <b/>
            <sz val="9"/>
            <color indexed="81"/>
            <rFont val="Tahoma"/>
            <family val="2"/>
          </rPr>
          <t>4:15 - 5:15
Cambridge Sports Park</t>
        </r>
        <r>
          <rPr>
            <sz val="9"/>
            <color indexed="81"/>
            <rFont val="Tahoma"/>
            <family val="2"/>
          </rPr>
          <t xml:space="preserve">
</t>
        </r>
      </text>
    </comment>
    <comment ref="AO9" authorId="0" shapeId="0" xr:uid="{2A4328FB-A5FB-474B-B057-ECA6FE65A8D4}">
      <text>
        <r>
          <rPr>
            <b/>
            <sz val="9"/>
            <color indexed="81"/>
            <rFont val="Tahoma"/>
            <family val="2"/>
          </rPr>
          <t>2:15 - 3:15
Cambridge Sports Park</t>
        </r>
        <r>
          <rPr>
            <sz val="9"/>
            <color indexed="81"/>
            <rFont val="Tahoma"/>
            <family val="2"/>
          </rPr>
          <t xml:space="preserve">
</t>
        </r>
      </text>
    </comment>
    <comment ref="AQ9" authorId="1" shapeId="0" xr:uid="{00000000-0006-0000-0A00-00000F000000}">
      <text>
        <r>
          <rPr>
            <b/>
            <sz val="8"/>
            <color indexed="81"/>
            <rFont val="Tahoma"/>
            <family val="2"/>
          </rPr>
          <t>8:00 pm
Pyramid Rec Center
St. Marys</t>
        </r>
      </text>
    </comment>
    <comment ref="AV9" authorId="1" shapeId="0" xr:uid="{00000000-0006-0000-0A00-000010000000}">
      <text>
        <r>
          <rPr>
            <b/>
            <sz val="8"/>
            <color indexed="81"/>
            <rFont val="Tahoma"/>
            <family val="2"/>
          </rPr>
          <t>11:00  am
RIM Park - 3
Waterloo</t>
        </r>
      </text>
    </comment>
    <comment ref="AW9" authorId="1" shapeId="0" xr:uid="{00000000-0006-0000-0A00-000011000000}">
      <text>
        <r>
          <rPr>
            <b/>
            <sz val="8"/>
            <color indexed="81"/>
            <rFont val="Tahoma"/>
            <family val="2"/>
          </rPr>
          <t>11:00 am
RIM Park - 1
Waterloo</t>
        </r>
      </text>
    </comment>
    <comment ref="AX9" authorId="1" shapeId="0" xr:uid="{00000000-0006-0000-0A00-000012000000}">
      <text>
        <r>
          <rPr>
            <b/>
            <sz val="8"/>
            <color indexed="81"/>
            <rFont val="Tahoma"/>
            <family val="2"/>
          </rPr>
          <t>11:00 am
RIM Park - 1
Waterloo</t>
        </r>
      </text>
    </comment>
    <comment ref="EO9" authorId="1" shapeId="0" xr:uid="{00000000-0006-0000-0A00-000013000000}">
      <text>
        <r>
          <rPr>
            <b/>
            <sz val="8"/>
            <color indexed="81"/>
            <rFont val="Tahoma"/>
            <family val="2"/>
          </rPr>
          <t>3:30 pm
Hespler Arena
Cambridge</t>
        </r>
      </text>
    </comment>
    <comment ref="EP9" authorId="1" shapeId="0" xr:uid="{00000000-0006-0000-0A00-000014000000}">
      <text>
        <r>
          <rPr>
            <b/>
            <sz val="8"/>
            <color indexed="81"/>
            <rFont val="Tahoma"/>
            <family val="2"/>
          </rPr>
          <t>2:30 pm
Hespler Arena
Cambridge</t>
        </r>
      </text>
    </comment>
    <comment ref="EQ9" authorId="1" shapeId="0" xr:uid="{00000000-0006-0000-0A00-000015000000}">
      <text>
        <r>
          <rPr>
            <b/>
            <sz val="8"/>
            <color indexed="81"/>
            <rFont val="Tahoma"/>
            <family val="2"/>
          </rPr>
          <t>4:30 pm
Hespler Arena
Cambridge</t>
        </r>
      </text>
    </comment>
    <comment ref="ER9" authorId="1" shapeId="0" xr:uid="{00000000-0006-0000-0A00-000016000000}">
      <text>
        <r>
          <rPr>
            <b/>
            <sz val="8"/>
            <color indexed="81"/>
            <rFont val="Tahoma"/>
            <family val="2"/>
          </rPr>
          <t>1:00 pm
Hespler Arena
Cambridge</t>
        </r>
      </text>
    </comment>
    <comment ref="E11" authorId="1" shapeId="0" xr:uid="{00000000-0006-0000-0A00-000017000000}">
      <text>
        <r>
          <rPr>
            <b/>
            <sz val="10"/>
            <color indexed="81"/>
            <rFont val="Calibri"/>
            <family val="2"/>
          </rPr>
          <t>Is the Player a Goalie</t>
        </r>
      </text>
    </comment>
    <comment ref="F11" authorId="1" shapeId="0" xr:uid="{00000000-0006-0000-0A00-000018000000}">
      <text>
        <r>
          <rPr>
            <b/>
            <sz val="10"/>
            <color indexed="81"/>
            <rFont val="Calibri"/>
            <family val="2"/>
          </rPr>
          <t>Level played last season</t>
        </r>
      </text>
    </comment>
    <comment ref="G11" authorId="1" shapeId="0" xr:uid="{00000000-0006-0000-0A00-000019000000}">
      <text>
        <r>
          <rPr>
            <b/>
            <sz val="10"/>
            <color indexed="81"/>
            <rFont val="Calibri"/>
            <family val="2"/>
          </rPr>
          <t>Current Association</t>
        </r>
      </text>
    </comment>
    <comment ref="H11" authorId="1" shapeId="0" xr:uid="{00000000-0006-0000-0A00-00001A000000}">
      <text>
        <r>
          <rPr>
            <b/>
            <sz val="10"/>
            <color rgb="FF000000"/>
            <rFont val="Calibri"/>
            <family val="2"/>
          </rPr>
          <t>Intent to play next season</t>
        </r>
      </text>
    </comment>
    <comment ref="I11" authorId="1" shapeId="0" xr:uid="{00000000-0006-0000-0A00-00001B000000}">
      <text>
        <r>
          <rPr>
            <b/>
            <sz val="10"/>
            <color indexed="81"/>
            <rFont val="Calibri"/>
            <family val="2"/>
          </rPr>
          <t>Willing to Travel outside of home association</t>
        </r>
      </text>
    </comment>
    <comment ref="K11" authorId="1" shapeId="0" xr:uid="{00000000-0006-0000-0A00-00001C000000}">
      <text>
        <r>
          <rPr>
            <b/>
            <sz val="8"/>
            <color indexed="81"/>
            <rFont val="Tahoma"/>
            <family val="2"/>
          </rPr>
          <t>Has added this comment on the Player Intent Form</t>
        </r>
      </text>
    </comment>
    <comment ref="C15" authorId="1" shapeId="0" xr:uid="{6412C40D-3122-4EE2-A4D5-10DCD081750C}">
      <text>
        <r>
          <rPr>
            <b/>
            <sz val="9"/>
            <color indexed="10"/>
            <rFont val="Tahoma"/>
            <family val="2"/>
          </rPr>
          <t>MATRIX  Info</t>
        </r>
        <r>
          <rPr>
            <sz val="9"/>
            <color indexed="81"/>
            <rFont val="Tahoma"/>
            <family val="2"/>
          </rPr>
          <t xml:space="preserve">
</t>
        </r>
        <r>
          <rPr>
            <sz val="8"/>
            <color indexed="81"/>
            <rFont val="Tahoma"/>
            <family val="2"/>
          </rPr>
          <t xml:space="preserve">
CHATHAM
FOREST
LONDON
ST, THOMAS
DORCHESTER
ST. MARYS
TILLSONBURG
MITCHELL
EXETER SEAFORTH
GODERICH
ST. CLEMENTS
KITCHENER
WATERLOO
GUELPH
WOOLWICH
ELORA-FERGUS
WELLINGTON NORTH
HANOVER
OWEN SOUND</t>
        </r>
      </text>
    </comment>
    <comment ref="F15" authorId="2" shapeId="0" xr:uid="{8247714D-6ECF-494B-9AC0-15999A5C6882}">
      <text>
        <r>
          <rPr>
            <sz val="9"/>
            <color indexed="81"/>
            <rFont val="Tahoma"/>
            <family val="2"/>
          </rPr>
          <t>2023-2024 - Chatham U14A
2022-2023 - Chatham U14A
2021-2022 - Chatham U12
2020-2021 - Covid Gap in Play
2019-2020 - Chatham U10</t>
        </r>
      </text>
    </comment>
    <comment ref="K15" authorId="0" shapeId="0" xr:uid="{D4203434-ECD1-4C31-BE60-877E953779C4}">
      <text>
        <r>
          <rPr>
            <b/>
            <sz val="9"/>
            <color indexed="81"/>
            <rFont val="Tahoma"/>
            <family val="2"/>
          </rPr>
          <t>Peter</t>
        </r>
        <r>
          <rPr>
            <sz val="9"/>
            <color indexed="81"/>
            <rFont val="Tahoma"/>
            <family val="2"/>
          </rPr>
          <t xml:space="preserve">
Intent was put in for U14A but based on her birth year I put her into the U16 age group</t>
        </r>
      </text>
    </comment>
    <comment ref="F16" authorId="2" shapeId="0" xr:uid="{039D0384-6BE4-4B8F-BAF3-5E73C8E5A01C}">
      <text>
        <r>
          <rPr>
            <sz val="9"/>
            <color indexed="81"/>
            <rFont val="Tahoma"/>
            <family val="2"/>
          </rPr>
          <t>2023-2024 - Chatham U14A
2022-2023 - Chatham U14A
2021-2022 - Chatham U12
2020-2021 - Covid Gap in Play</t>
        </r>
      </text>
    </comment>
    <comment ref="K16" authorId="0" shapeId="0" xr:uid="{F7C341CF-84B2-433A-B041-58758FEECE4A}">
      <text>
        <r>
          <rPr>
            <sz val="9"/>
            <color indexed="81"/>
            <rFont val="Tahoma"/>
            <family val="2"/>
          </rPr>
          <t>Also put in an Intent for U14A</t>
        </r>
      </text>
    </comment>
    <comment ref="F17" authorId="2" shapeId="0" xr:uid="{0DD1F275-9F1E-4422-B1C2-A6FD44FF0E76}">
      <text>
        <r>
          <rPr>
            <sz val="9"/>
            <color indexed="81"/>
            <rFont val="Tahoma"/>
            <family val="2"/>
          </rPr>
          <t>2023-2024 - Chatham U14A
2022-2023 - Chatham U14A
2021-2022 - Chatham U12
2020-2021 - Covid Gap in Play
2019-2020 - Chatham U10</t>
        </r>
      </text>
    </comment>
    <comment ref="K17" authorId="0" shapeId="0" xr:uid="{A98F03BD-60C5-4D16-9C31-6847B5654A33}">
      <text>
        <r>
          <rPr>
            <sz val="9"/>
            <color indexed="81"/>
            <rFont val="Tahoma"/>
            <family val="2"/>
          </rPr>
          <t>Also put in an Intent for U14A</t>
        </r>
      </text>
    </comment>
    <comment ref="F18" authorId="2" shapeId="0" xr:uid="{A8533E82-F18F-4F63-8BAC-1E1D1BB41BC6}">
      <text>
        <r>
          <rPr>
            <sz val="9"/>
            <color indexed="81"/>
            <rFont val="Tahoma"/>
            <family val="2"/>
          </rPr>
          <t>2023-2024 - Chatham U14
2022-2023 - Chatham U12
2021-2022 - Chatham Fun
2020-2021 - Covid Gap in Play</t>
        </r>
      </text>
    </comment>
    <comment ref="F19" authorId="2" shapeId="0" xr:uid="{D3162473-EBBC-42F3-A670-139B35484163}">
      <text>
        <r>
          <rPr>
            <sz val="9"/>
            <color indexed="81"/>
            <rFont val="Tahoma"/>
            <family val="2"/>
          </rPr>
          <t>2023-2024 - Chatham U14A
2022-2023 - Chatham U14A
2021-2022 - Chatham U12
2020-2021 - Covid Gap in Play
2019-2020 - Chatham U10</t>
        </r>
      </text>
    </comment>
    <comment ref="F20" authorId="2" shapeId="0" xr:uid="{E65D00A6-334D-4B56-B21F-4434A214A7D8}">
      <text>
        <r>
          <rPr>
            <sz val="9"/>
            <color indexed="81"/>
            <rFont val="Tahoma"/>
            <family val="2"/>
          </rPr>
          <t>2023-2024 - Chatham U14
2022-2023 - Chatham U14A
2021-2022 - Chatham U12
2020-2021 - Covid Gap in Play
2019-2020 - Chatham U10</t>
        </r>
      </text>
    </comment>
    <comment ref="F21" authorId="2" shapeId="0" xr:uid="{BFE4CFB8-3480-42DE-AC14-600A9D67C719}">
      <text>
        <r>
          <rPr>
            <sz val="9"/>
            <color indexed="81"/>
            <rFont val="Tahoma"/>
            <family val="2"/>
          </rPr>
          <t>2023-2024 - Chatham U14A
2022-2023 - Chatham U14A
2021-2022 - Forest U12A
2020-2021 - Covid Gap in Play
2019-2020 - Chatham U10</t>
        </r>
      </text>
    </comment>
    <comment ref="F22" authorId="2" shapeId="0" xr:uid="{B7CA5D28-7EC3-4C9A-8EA0-46FE689E1035}">
      <text>
        <r>
          <rPr>
            <sz val="9"/>
            <color indexed="81"/>
            <rFont val="Tahoma"/>
            <family val="2"/>
          </rPr>
          <t>2023-2024 - Chatham U14
2022-2023 - Chatham U12
2021-2022 - 
2020-2021 - Covid Gap in Play</t>
        </r>
      </text>
    </comment>
    <comment ref="K22" authorId="0" shapeId="0" xr:uid="{6D1958B2-E0EF-4ACF-B68E-33DBD8E469F2}">
      <text>
        <r>
          <rPr>
            <sz val="9"/>
            <color indexed="81"/>
            <rFont val="Tahoma"/>
            <family val="2"/>
          </rPr>
          <t>Also put in an Intent for U14A</t>
        </r>
      </text>
    </comment>
    <comment ref="F23" authorId="2" shapeId="0" xr:uid="{0BDD130F-50D5-4EC4-9ECE-E42408501D66}">
      <text>
        <r>
          <rPr>
            <sz val="9"/>
            <color indexed="81"/>
            <rFont val="Tahoma"/>
            <family val="2"/>
          </rPr>
          <t>2023-2024 - Chatham U14
2022-2023 - Chatham U12
2021-2022 - 
2020-2021 - Covid Gap in Play</t>
        </r>
      </text>
    </comment>
    <comment ref="F24" authorId="2" shapeId="0" xr:uid="{CC3B1EDB-058D-4C7B-B97F-0DC72F409889}">
      <text>
        <r>
          <rPr>
            <sz val="9"/>
            <color indexed="81"/>
            <rFont val="Tahoma"/>
            <family val="2"/>
          </rPr>
          <t>2023-2024 - Chatham U14A
2022-2023 - Chatham U14A
2021-2022 - Chatham U12
2020-2021 - Covid Gap in Play</t>
        </r>
      </text>
    </comment>
    <comment ref="F25" authorId="2" shapeId="0" xr:uid="{43F88C99-C145-49AA-9D2A-6E2FD4CEA5B0}">
      <text>
        <r>
          <rPr>
            <sz val="9"/>
            <color indexed="81"/>
            <rFont val="Tahoma"/>
            <family val="2"/>
          </rPr>
          <t xml:space="preserve">2023-2024 - Chatham Fun3
2022-2023 - 
2021-2022 - 
2020-2021 - Covid Gap in Play
2019-2020 - </t>
        </r>
      </text>
    </comment>
    <comment ref="K25" authorId="0" shapeId="0" xr:uid="{19C45773-D1AA-4961-A0EA-D1F52A70F02C}">
      <text>
        <r>
          <rPr>
            <sz val="9"/>
            <color indexed="81"/>
            <rFont val="Tahoma"/>
            <family val="2"/>
          </rPr>
          <t>I am looking for full time goalie position for my daughter 14A even if that means we need to travel out of region. Chatham (being #1), Forest, Dorchester or London. Thanks.</t>
        </r>
      </text>
    </comment>
    <comment ref="F26" authorId="2" shapeId="0" xr:uid="{C85EDCF9-E91F-4D65-8A34-B4864A5E01D0}">
      <text>
        <r>
          <rPr>
            <sz val="9"/>
            <color indexed="81"/>
            <rFont val="Tahoma"/>
            <family val="2"/>
          </rPr>
          <t>2023-2024 - Chatham U14A
2022-2023 - Chatham U14A
2021-2022 - Chatham Fun
2020-2021 - Covid Gap in Play</t>
        </r>
      </text>
    </comment>
    <comment ref="K26" authorId="0" shapeId="0" xr:uid="{B2C01115-519D-48BF-A1E8-4C41B395217B}">
      <text>
        <r>
          <rPr>
            <sz val="9"/>
            <color indexed="81"/>
            <rFont val="Tahoma"/>
            <family val="2"/>
          </rPr>
          <t>Also put in an Intent for U14A and U14AA</t>
        </r>
      </text>
    </comment>
    <comment ref="F27" authorId="2" shapeId="0" xr:uid="{EB2EC37C-9789-484F-BD37-2968C8720694}">
      <text>
        <r>
          <rPr>
            <sz val="9"/>
            <color indexed="81"/>
            <rFont val="Tahoma"/>
            <family val="2"/>
          </rPr>
          <t>2023-2024 - Chatham U14A
2022-2023 - Chatham U14A
2021-2022 - Chatham U12
2019-2021 - Covid Gap in Play
2018-2019 - Chatham U10</t>
        </r>
      </text>
    </comment>
    <comment ref="F28" authorId="2" shapeId="0" xr:uid="{CA64ACFF-6B6E-4A93-A0AA-34A1A33E18FF}">
      <text>
        <r>
          <rPr>
            <sz val="9"/>
            <color indexed="81"/>
            <rFont val="Tahoma"/>
            <family val="2"/>
          </rPr>
          <t>2023-2024 - Chatham U14
2022-2023 - Chatham U12
2021-2022 - 
2020-2021 - Covid Gap in Play</t>
        </r>
      </text>
    </comment>
    <comment ref="F29" authorId="2" shapeId="0" xr:uid="{3CFA9D0D-C777-46D8-94F4-DE36FB042826}">
      <text>
        <r>
          <rPr>
            <sz val="9"/>
            <color indexed="81"/>
            <rFont val="Tahoma"/>
            <family val="2"/>
          </rPr>
          <t>2023-2024 - Chatham U14A
2022-2023 - Chatham U12
2021-2022 - Chatham U12
2020-2021 - Covid Gap in Play</t>
        </r>
      </text>
    </comment>
    <comment ref="F30" authorId="2" shapeId="0" xr:uid="{AE790D46-421A-4987-9EC4-63E662DA89EA}">
      <text>
        <r>
          <rPr>
            <sz val="9"/>
            <color indexed="81"/>
            <rFont val="Tahoma"/>
            <family val="2"/>
          </rPr>
          <t>2023-2024 - Chatham U14
2022-2023 - Chatham U12
2021-2022 - Chatham Fun3
2020-2021 - Covid Gap in Play</t>
        </r>
      </text>
    </comment>
    <comment ref="K30" authorId="0" shapeId="0" xr:uid="{6D997193-2712-4459-B15F-00C781615B8A}">
      <text>
        <r>
          <rPr>
            <sz val="9"/>
            <color indexed="81"/>
            <rFont val="Tahoma"/>
            <family val="2"/>
          </rPr>
          <t>Also put in an Intent for U14A</t>
        </r>
      </text>
    </comment>
    <comment ref="F31" authorId="2" shapeId="0" xr:uid="{55C29D31-284B-4095-B277-FF1559AAEBEF}">
      <text>
        <r>
          <rPr>
            <sz val="9"/>
            <color indexed="81"/>
            <rFont val="Tahoma"/>
            <family val="2"/>
          </rPr>
          <t>2023-2024 - Chatham U14A
2022-2023 - Chatham U12
2021-2022 - 
2020-2021 - Covid Gap in Play</t>
        </r>
      </text>
    </comment>
    <comment ref="C33" authorId="1" shapeId="0" xr:uid="{16532553-E0FD-40C7-8674-05D8F4C4C104}">
      <text>
        <r>
          <rPr>
            <b/>
            <sz val="8"/>
            <color indexed="10"/>
            <rFont val="Tahoma"/>
            <family val="2"/>
          </rPr>
          <t xml:space="preserve">MATRIX  Info       </t>
        </r>
        <r>
          <rPr>
            <sz val="8"/>
            <color indexed="81"/>
            <rFont val="Tahoma"/>
            <family val="2"/>
          </rPr>
          <t xml:space="preserve">
</t>
        </r>
        <r>
          <rPr>
            <sz val="8"/>
            <color indexed="8"/>
            <rFont val="Tahoma"/>
            <family val="2"/>
          </rPr>
          <t xml:space="preserve">DORCHESTER
LONDON
ST, THOMAS
ST. MARYS
TILLSONBURG
MITCHELL
FOREST
EXETER SEAFORTH
KITCHENER
ST. CLEMENTS
WATERLOO
GUELPH
WOOLWICH
GODERICH
ELORA-FERGUS
CHATHAM
WELLINGTON NORTH
HANOVER
OWEN SOUND
</t>
        </r>
      </text>
    </comment>
    <comment ref="F33" authorId="0" shapeId="0" xr:uid="{D2298543-C7F0-4C3F-BBEF-C0BD2E0423E0}">
      <text>
        <r>
          <rPr>
            <sz val="9"/>
            <color indexed="81"/>
            <rFont val="Tahoma"/>
            <family val="2"/>
          </rPr>
          <t>2023-2024 - Dorchester U14</t>
        </r>
      </text>
    </comment>
    <comment ref="K33" authorId="0" shapeId="0" xr:uid="{6E74557E-15BA-47F1-A8B3-7B82DCB269C9}">
      <text>
        <r>
          <rPr>
            <b/>
            <sz val="9"/>
            <color indexed="81"/>
            <rFont val="Tahoma"/>
            <family val="2"/>
          </rPr>
          <t>Peter</t>
        </r>
        <r>
          <rPr>
            <sz val="9"/>
            <color indexed="81"/>
            <rFont val="Tahoma"/>
            <family val="2"/>
          </rPr>
          <t xml:space="preserve">
Intent was put in for U14A but based on her birth year I put her into the U16 age group</t>
        </r>
      </text>
    </comment>
    <comment ref="F34" authorId="2" shapeId="0" xr:uid="{C7F08BA2-AAA7-453D-AFDB-1513A248DDAC}">
      <text>
        <r>
          <rPr>
            <sz val="9"/>
            <color indexed="81"/>
            <rFont val="Tahoma"/>
            <family val="2"/>
          </rPr>
          <t>2023-2024 - London U14AA
2022-2023 - Dorchester U14AA
2021-2022 - Dorchester U12A
2020-2021 - Covid Gap in Play
2019-2020 - Dorchester U12</t>
        </r>
      </text>
    </comment>
    <comment ref="F35" authorId="2" shapeId="0" xr:uid="{58EA314B-B1B4-42EA-98CB-0F72DEA4DDAC}">
      <text>
        <r>
          <rPr>
            <sz val="9"/>
            <color indexed="81"/>
            <rFont val="Tahoma"/>
            <family val="2"/>
          </rPr>
          <t>2023-2024 - Dorchester U16A
2022-2023 - Dorchester U14AA
2021-2022 - Dorchester U14A
2020-2021 - Covid Gap in Play
2019-2020 - Dorchester U12A</t>
        </r>
      </text>
    </comment>
    <comment ref="F36" authorId="2" shapeId="0" xr:uid="{4E602C74-8D11-4156-B2E0-4D36BD670821}">
      <text>
        <r>
          <rPr>
            <sz val="9"/>
            <color indexed="81"/>
            <rFont val="Tahoma"/>
            <family val="2"/>
          </rPr>
          <t>2023-2024 - Dorchester U14A
2022-2023 - London U14A
2021-2022 - Dorchester U12A
2020-2021 - Covid Gap in Play
2019-2020 - Dorchester U12</t>
        </r>
      </text>
    </comment>
    <comment ref="F37" authorId="2" shapeId="0" xr:uid="{6760FB39-AC14-4F28-A567-C1BA55205507}">
      <text>
        <r>
          <rPr>
            <sz val="9"/>
            <color indexed="81"/>
            <rFont val="Tahoma"/>
            <family val="2"/>
          </rPr>
          <t>2023-2024 - London U14AA
2022-2023 - London U14A
2021-2022 - Dorchester U12A
2020-2021 - Covid Gap in Play
2019-2020 - Dorchester U12</t>
        </r>
      </text>
    </comment>
    <comment ref="K37" authorId="0" shapeId="0" xr:uid="{F1372E7D-E94C-469A-A2B3-248ACE6C3086}">
      <text>
        <r>
          <rPr>
            <b/>
            <sz val="9"/>
            <color indexed="81"/>
            <rFont val="Tahoma"/>
            <family val="2"/>
          </rPr>
          <t xml:space="preserve">April 19, 2024
</t>
        </r>
        <r>
          <rPr>
            <sz val="9"/>
            <color indexed="81"/>
            <rFont val="Tahoma"/>
            <family val="2"/>
          </rPr>
          <t xml:space="preserve">Attended U16AA tryout in London
</t>
        </r>
      </text>
    </comment>
    <comment ref="F38" authorId="2" shapeId="0" xr:uid="{C9B2058A-41E8-4344-8E1F-BE1E4E98B352}">
      <text>
        <r>
          <rPr>
            <sz val="9"/>
            <color indexed="81"/>
            <rFont val="Tahoma"/>
            <family val="2"/>
          </rPr>
          <t>2023-2024 - Dorchester U16
2022-2023 - Dorchester U14
2021-2022 - Dorchester U14A
2020-2021 - Covid Gap in Play
2019-2020 - Dorchester U14</t>
        </r>
      </text>
    </comment>
    <comment ref="F39" authorId="2" shapeId="0" xr:uid="{1D234C26-4C95-49BF-84DB-34353D8D4559}">
      <text>
        <r>
          <rPr>
            <sz val="9"/>
            <color indexed="81"/>
            <rFont val="Tahoma"/>
            <family val="2"/>
          </rPr>
          <t>2023-2024 - London U14AA
2022-2023 - London U14A
2021-2022 - Dorchester U12A
2020-2021 - Covid Gap in Play
2019-2020 - Dorchester U10</t>
        </r>
      </text>
    </comment>
    <comment ref="F40" authorId="2" shapeId="0" xr:uid="{0062D02E-31B6-4F1B-9DAC-3263DCD76671}">
      <text>
        <r>
          <rPr>
            <sz val="9"/>
            <color indexed="81"/>
            <rFont val="Tahoma"/>
            <family val="2"/>
          </rPr>
          <t>2023-2024 - London U14AA
2022-2023 - London U14A
2021-2022 - Dorchester U12A
2020-2021 - Covid Gap in Play
2019-2020 - Dorchester U9</t>
        </r>
      </text>
    </comment>
    <comment ref="K40" authorId="0" shapeId="0" xr:uid="{97746D91-DECF-49E7-BC73-4B14B498C91F}">
      <text>
        <r>
          <rPr>
            <b/>
            <sz val="9"/>
            <color indexed="81"/>
            <rFont val="Tahoma"/>
            <family val="2"/>
          </rPr>
          <t>Peter</t>
        </r>
        <r>
          <rPr>
            <sz val="9"/>
            <color indexed="81"/>
            <rFont val="Tahoma"/>
            <family val="2"/>
          </rPr>
          <t xml:space="preserve">
Intent was also put in for U14AA  </t>
        </r>
      </text>
    </comment>
    <comment ref="F41" authorId="2" shapeId="0" xr:uid="{411E4655-6D9E-4770-BF9B-1CA6E823D2EF}">
      <text>
        <r>
          <rPr>
            <sz val="9"/>
            <color indexed="81"/>
            <rFont val="Tahoma"/>
            <family val="2"/>
          </rPr>
          <t>2023-2024 - Dorchester U16A
2022-2023 - Dorchester U14AA
2021-2022 - Dorchester U14A
2020-2021 - Covid Gap in Play
2019-2020 - Dorchester U12A</t>
        </r>
      </text>
    </comment>
    <comment ref="F42" authorId="2" shapeId="0" xr:uid="{08E7F42B-F59D-41FB-9367-40C7A2DA923B}">
      <text>
        <r>
          <rPr>
            <sz val="9"/>
            <color indexed="81"/>
            <rFont val="Tahoma"/>
            <family val="2"/>
          </rPr>
          <t>2023-2024 - Dorchester U16A
2022-2023 - Dorchester U14AA
2021-2022 - Dorchester U14A
2020-2021 - Covid Gap in Play
2019-2020 - Tillsonburg U12</t>
        </r>
      </text>
    </comment>
    <comment ref="K42" authorId="0" shapeId="0" xr:uid="{02ED5D91-6E9E-4C8B-B70B-9E1B0B007CBA}">
      <text>
        <r>
          <rPr>
            <sz val="9"/>
            <color indexed="81"/>
            <rFont val="Tahoma"/>
            <family val="2"/>
          </rPr>
          <t xml:space="preserve">Hi Peter can you add the following player?
Megan Mullen March 13, 2009 for U16A, Dorchester
 Thanks! 
</t>
        </r>
      </text>
    </comment>
    <comment ref="F43" authorId="2" shapeId="0" xr:uid="{612F6E2A-8DD2-40DB-ADF8-FAF2D152236B}">
      <text>
        <r>
          <rPr>
            <sz val="9"/>
            <color indexed="81"/>
            <rFont val="Tahoma"/>
            <family val="2"/>
          </rPr>
          <t>2023-2024 - Dorchester U16A
2022-2023 - Dorchester U14AA
2021-2022 - Dorchester U14A
2020-2021 - Covid Gap in Play
2019-2020 - Dorchester U12</t>
        </r>
      </text>
    </comment>
    <comment ref="F44" authorId="0" shapeId="0" xr:uid="{32912FDF-C604-45E9-A0C3-82016724BD0A}">
      <text>
        <r>
          <rPr>
            <sz val="9"/>
            <color indexed="81"/>
            <rFont val="Tahoma"/>
            <family val="2"/>
          </rPr>
          <t>2023-2024 - Dorchester U14</t>
        </r>
      </text>
    </comment>
    <comment ref="F45" authorId="2" shapeId="0" xr:uid="{B063203F-C43B-4E71-ABF3-C10F1E1BD3EE}">
      <text>
        <r>
          <rPr>
            <sz val="9"/>
            <color indexed="81"/>
            <rFont val="Tahoma"/>
            <family val="2"/>
          </rPr>
          <t>2023-2024 - London U14AA
2022-2023 - Dorchester U14AA
2021-2022 - Dorchester U12A
2020-2021 - Covid Gap in Play
2019-2020 - Dorchester U10</t>
        </r>
      </text>
    </comment>
    <comment ref="K45" authorId="0" shapeId="0" xr:uid="{3451B078-587D-48B1-B0C0-B11BF6BA2A08}">
      <text>
        <r>
          <rPr>
            <sz val="9"/>
            <color indexed="81"/>
            <rFont val="Tahoma"/>
            <family val="2"/>
          </rPr>
          <t>We would really like to see the team back in Dorchester as it was 2 years ago. (U14AA) There is a really good 2010 goalie who makes a huge difference in the success of the team and she wants to play in Dorchester. That should sway the decision to Dorchester rather than London as well as the number of girls who come from Dorchester who want to play AA.</t>
        </r>
      </text>
    </comment>
    <comment ref="F46" authorId="0" shapeId="0" xr:uid="{E6CBA111-4E0A-4BA1-98B1-F4F9D0916E5F}">
      <text>
        <r>
          <rPr>
            <sz val="9"/>
            <color indexed="81"/>
            <rFont val="Tahoma"/>
            <family val="2"/>
          </rPr>
          <t>2023-2024 - Dorchester U14</t>
        </r>
      </text>
    </comment>
    <comment ref="K46" authorId="0" shapeId="0" xr:uid="{4D9CB569-97DF-44A4-8334-D795271D6259}">
      <text>
        <r>
          <rPr>
            <b/>
            <sz val="9"/>
            <color indexed="81"/>
            <rFont val="Tahoma"/>
            <family val="2"/>
          </rPr>
          <t xml:space="preserve">Peter:
</t>
        </r>
        <r>
          <rPr>
            <sz val="9"/>
            <color indexed="81"/>
            <rFont val="Tahoma"/>
            <family val="2"/>
          </rPr>
          <t xml:space="preserve">Player Intent was submitted for U14A but based on birth year the player is U16 aged. So I put her in the U16A category.
</t>
        </r>
      </text>
    </comment>
    <comment ref="F47" authorId="2" shapeId="0" xr:uid="{225EB4E8-8DF2-4C8A-8C65-95FE20764521}">
      <text>
        <r>
          <rPr>
            <sz val="9"/>
            <color indexed="81"/>
            <rFont val="Tahoma"/>
            <family val="2"/>
          </rPr>
          <t>2023-2024 - Dorchester U16
2022-2023 - London U14A
2021-2022 - Dorchester U14A
2020-2021 - Covid Gap in Play
2019-2020 - Dorchester U12</t>
        </r>
      </text>
    </comment>
    <comment ref="C50" authorId="1" shapeId="0" xr:uid="{C4401B2B-3823-40CA-921A-93F13B96FF1F}">
      <text>
        <r>
          <rPr>
            <b/>
            <sz val="8"/>
            <color indexed="10"/>
            <rFont val="Tahoma"/>
            <family val="2"/>
          </rPr>
          <t>MATRIX  Info</t>
        </r>
        <r>
          <rPr>
            <sz val="8"/>
            <color indexed="81"/>
            <rFont val="Tahoma"/>
            <family val="2"/>
          </rPr>
          <t xml:space="preserve">
</t>
        </r>
        <r>
          <rPr>
            <sz val="8"/>
            <color indexed="8"/>
            <rFont val="Tahoma"/>
            <family val="2"/>
          </rPr>
          <t xml:space="preserve">
ELORA-FERGUS
WOOLWICH
GUELPH
WATERLOO
KITCHENER
WELLINGTON NORTH
ST. CLEMENTS
HANOVER
MITCHELL
ST. MARYS
EXETER SEAFORTH
OWEN SOUND
DORCHESTER
TILLSONBURG
GODERICH
LONDON
ST, THOMAS
FOREST
CHATHAM</t>
        </r>
        <r>
          <rPr>
            <sz val="9"/>
            <color indexed="8"/>
            <rFont val="Tahoma"/>
            <family val="2"/>
          </rPr>
          <t xml:space="preserve">
</t>
        </r>
        <r>
          <rPr>
            <sz val="8"/>
            <color indexed="81"/>
            <rFont val="Tahoma"/>
            <family val="2"/>
          </rPr>
          <t xml:space="preserve"> </t>
        </r>
      </text>
    </comment>
    <comment ref="F50" authorId="0" shapeId="0" xr:uid="{778E385B-4C28-4637-823D-8BF687F1DB61}">
      <text>
        <r>
          <rPr>
            <sz val="9"/>
            <color indexed="81"/>
            <rFont val="Tahoma"/>
            <family val="2"/>
          </rPr>
          <t>2023-2024 - Elora Fergus U16</t>
        </r>
      </text>
    </comment>
    <comment ref="C54" authorId="1" shapeId="0" xr:uid="{00000000-0006-0000-0A00-000026000000}">
      <text>
        <r>
          <rPr>
            <b/>
            <sz val="8"/>
            <color indexed="10"/>
            <rFont val="Tahoma"/>
            <family val="2"/>
          </rPr>
          <t xml:space="preserve">MATRIX Info
</t>
        </r>
        <r>
          <rPr>
            <sz val="8"/>
            <color indexed="8"/>
            <rFont val="Tahoma"/>
            <family val="2"/>
          </rPr>
          <t xml:space="preserve">EXETER SEAFORTH
MITCHELL
GODERICH
ST. MARYS
ST. CLEMENTS
LONDON
FOREST
WATERLOO
DORCHESTER
KITCHENER
HANOVER
WELLINGTON NORTH
WOOLWICH
ST, THOMAS
TILLSONBURG
ELORA-FERGUS
GUELPH
OWEN SOUND
CHATHAM
 </t>
        </r>
        <r>
          <rPr>
            <sz val="9"/>
            <color indexed="8"/>
            <rFont val="Tahoma"/>
            <family val="2"/>
          </rPr>
          <t xml:space="preserve"> </t>
        </r>
      </text>
    </comment>
    <comment ref="C58" authorId="0" shapeId="0" xr:uid="{AE126646-3B9F-4322-A573-9E92628FA315}">
      <text>
        <r>
          <rPr>
            <b/>
            <sz val="8"/>
            <color indexed="10"/>
            <rFont val="Tahoma"/>
            <family val="2"/>
          </rPr>
          <t>MATRIX  Info</t>
        </r>
        <r>
          <rPr>
            <sz val="8"/>
            <color indexed="81"/>
            <rFont val="Tahoma"/>
            <family val="2"/>
          </rPr>
          <t xml:space="preserve">
FOREST
LONDON
EXETER SEAFORTH
ST. MARYS
GODERICH
DORCHESTER
ST, THOMAS
CHATHAM
MITCHELL
TILLSONBURG
ST. CLEMENTS
WATERLOO
KITCHENER
WOOLWICH
HANOVER
WELLINGTON NORTH
GUELPH
ELORA-FERGUS
OWEN SOUND</t>
        </r>
        <r>
          <rPr>
            <sz val="9"/>
            <color indexed="81"/>
            <rFont val="Tahoma"/>
            <family val="2"/>
          </rPr>
          <t xml:space="preserve">
</t>
        </r>
      </text>
    </comment>
    <comment ref="F58" authorId="2" shapeId="0" xr:uid="{4993BEED-9D35-4C10-BFF3-9B2EE1592D0B}">
      <text>
        <r>
          <rPr>
            <sz val="9"/>
            <color indexed="81"/>
            <rFont val="Tahoma"/>
            <family val="2"/>
          </rPr>
          <t>2023-2024 - Forest U16A
2022-2023 - Forest U14A
2021-2022 - Forest U12
2020-2021 - Covid Gap in Play
2019-2020 - Forest U10</t>
        </r>
      </text>
    </comment>
    <comment ref="X58" authorId="0" shapeId="0" xr:uid="{5FADF38F-7953-4C3D-ACB7-71D938300D24}">
      <text>
        <r>
          <rPr>
            <b/>
            <sz val="9"/>
            <color indexed="81"/>
            <rFont val="Tahoma"/>
            <family val="2"/>
          </rPr>
          <t>June 1, 2024</t>
        </r>
        <r>
          <rPr>
            <sz val="9"/>
            <color indexed="81"/>
            <rFont val="Tahoma"/>
            <family val="2"/>
          </rPr>
          <t xml:space="preserve">
Attended but did not skate due to injury</t>
        </r>
      </text>
    </comment>
    <comment ref="Y58" authorId="0" shapeId="0" xr:uid="{26EAD5E8-BF22-4F27-BFB2-D533DAD5CD56}">
      <text>
        <r>
          <rPr>
            <b/>
            <sz val="9"/>
            <color indexed="81"/>
            <rFont val="Tahoma"/>
            <family val="2"/>
          </rPr>
          <t>June 1, 2024</t>
        </r>
        <r>
          <rPr>
            <sz val="9"/>
            <color indexed="81"/>
            <rFont val="Tahoma"/>
            <family val="2"/>
          </rPr>
          <t xml:space="preserve">
Attended but did not skate due to injury</t>
        </r>
      </text>
    </comment>
    <comment ref="F59" authorId="2" shapeId="0" xr:uid="{C231087D-40AB-4BCB-B55F-1E34F234BC36}">
      <text>
        <r>
          <rPr>
            <sz val="9"/>
            <color indexed="81"/>
            <rFont val="Tahoma"/>
            <family val="2"/>
          </rPr>
          <t>2023-2024 - Forest U16A
2022-2023 - Forest U14A
2021-2022 - Forest U12
2020-2021 - Covid Gap in Play
2019-2020 - Forest U10</t>
        </r>
      </text>
    </comment>
    <comment ref="F60" authorId="2" shapeId="0" xr:uid="{94F6E201-3E81-440F-90F7-8AFDCD29B290}">
      <text>
        <r>
          <rPr>
            <sz val="9"/>
            <color indexed="81"/>
            <rFont val="Tahoma"/>
            <family val="2"/>
          </rPr>
          <t>2023-2024 - Forest U14A
2022-2023 - Forest U14A
2021-2022 - Forest U12A
2020-2021 - Covid Gap in Play
2019-2020 - Forest U10</t>
        </r>
      </text>
    </comment>
    <comment ref="F61" authorId="2" shapeId="0" xr:uid="{6A015C17-D252-48FE-A5E6-C2EFFA84E609}">
      <text>
        <r>
          <rPr>
            <sz val="9"/>
            <color indexed="81"/>
            <rFont val="Tahoma"/>
            <family val="2"/>
          </rPr>
          <t>2023-2024 - Forest U14A
2022-2023 - Forest U14A
2021-2022 - Forest U12A
2020-2021 - Covid Gap in Play
2019-2020 - Forest U10</t>
        </r>
      </text>
    </comment>
    <comment ref="F62" authorId="0" shapeId="0" xr:uid="{D54A2CC3-F35C-42C2-A88E-C5AADE075A1F}">
      <text>
        <r>
          <rPr>
            <sz val="9"/>
            <color indexed="81"/>
            <rFont val="Tahoma"/>
            <family val="2"/>
          </rPr>
          <t>2023-2024 - Forest U14
2022-2023 - Forest U12</t>
        </r>
      </text>
    </comment>
    <comment ref="W62" authorId="0" shapeId="0" xr:uid="{F5BD0516-F21D-467D-A98D-BCEC8085D8FA}">
      <text>
        <r>
          <rPr>
            <b/>
            <sz val="9"/>
            <color indexed="81"/>
            <rFont val="Tahoma"/>
            <family val="2"/>
          </rPr>
          <t>May 25, 2024</t>
        </r>
        <r>
          <rPr>
            <sz val="9"/>
            <color indexed="81"/>
            <rFont val="Tahoma"/>
            <family val="2"/>
          </rPr>
          <t xml:space="preserve">
Absent - Coach was notified</t>
        </r>
      </text>
    </comment>
    <comment ref="F63" authorId="2" shapeId="0" xr:uid="{A0F51081-983B-4864-AF1E-6B6ACE495488}">
      <text>
        <r>
          <rPr>
            <sz val="9"/>
            <color indexed="81"/>
            <rFont val="Tahoma"/>
            <family val="2"/>
          </rPr>
          <t>2023-2024 - Forest U14A
2022-2023 - Forest U14A
2021-2022 - Forest U12
2020-2021 - Covid Gap in Play
2019-2020 - Forest U10</t>
        </r>
      </text>
    </comment>
    <comment ref="F64" authorId="2" shapeId="0" xr:uid="{B3667B3E-AF6F-40B7-AE1F-CDE177ADEB50}">
      <text>
        <r>
          <rPr>
            <sz val="9"/>
            <color indexed="81"/>
            <rFont val="Tahoma"/>
            <family val="2"/>
          </rPr>
          <t>2023-2024 - Forest U14
2022-2023 - Forest U14
2021-2022 - Forest U12
2020-2021 - Covid Gap in Play
2019-2020 - Forest U10</t>
        </r>
      </text>
    </comment>
    <comment ref="W64" authorId="0" shapeId="0" xr:uid="{51A0A14F-8543-48F2-937F-EC1F352E1186}">
      <text>
        <r>
          <rPr>
            <b/>
            <sz val="9"/>
            <color indexed="81"/>
            <rFont val="Tahoma"/>
            <family val="2"/>
          </rPr>
          <t>May 25, 2024</t>
        </r>
        <r>
          <rPr>
            <sz val="9"/>
            <color indexed="81"/>
            <rFont val="Tahoma"/>
            <family val="2"/>
          </rPr>
          <t xml:space="preserve">
Not trying out this year</t>
        </r>
      </text>
    </comment>
    <comment ref="F65" authorId="2" shapeId="0" xr:uid="{EA8459E3-9D86-4799-B3A2-3489C96ACD00}">
      <text>
        <r>
          <rPr>
            <sz val="9"/>
            <color indexed="81"/>
            <rFont val="Tahoma"/>
            <family val="2"/>
          </rPr>
          <t>2023-2024 - Forest U14A
2022-2023 - Forest U14A
2021-2022 - Forest U12A
2020-2021 - Covid Gap in Play
2019-2020 - Forest U10</t>
        </r>
      </text>
    </comment>
    <comment ref="F66" authorId="2" shapeId="0" xr:uid="{A05DD1AC-9B53-417B-9A47-06092D512522}">
      <text>
        <r>
          <rPr>
            <sz val="9"/>
            <color indexed="81"/>
            <rFont val="Tahoma"/>
            <family val="2"/>
          </rPr>
          <t>2023-2024 - Forest U16A
2022-2023 - Forest U14A
2021-2022 - Did not Play last season
2020-2021 - Covid Gap in Play
2019-2020 - Forest U12A</t>
        </r>
      </text>
    </comment>
    <comment ref="X66" authorId="0" shapeId="0" xr:uid="{4A1E5870-54A6-4467-91D5-28E470F1E274}">
      <text>
        <r>
          <rPr>
            <b/>
            <sz val="9"/>
            <color indexed="81"/>
            <rFont val="Tahoma"/>
            <family val="2"/>
          </rPr>
          <t>June 1, 2024</t>
        </r>
        <r>
          <rPr>
            <sz val="9"/>
            <color indexed="81"/>
            <rFont val="Tahoma"/>
            <family val="2"/>
          </rPr>
          <t xml:space="preserve">
Absent - Coach was notified</t>
        </r>
      </text>
    </comment>
    <comment ref="F67" authorId="2" shapeId="0" xr:uid="{3739B9FD-94D7-49C9-8D20-C6C71DAAB83D}">
      <text>
        <r>
          <rPr>
            <sz val="9"/>
            <color indexed="81"/>
            <rFont val="Tahoma"/>
            <family val="2"/>
          </rPr>
          <t>2023-2024 - Forest U14A
2022-2023 - Forest U14A
2021-2022 - Forest U12A
2020-2021 - Covid Gap in Play
2019-2020 - Forest U10</t>
        </r>
      </text>
    </comment>
    <comment ref="F68" authorId="2" shapeId="0" xr:uid="{2617F8E7-62EA-404B-878D-F0E36A4E59A5}">
      <text>
        <r>
          <rPr>
            <sz val="9"/>
            <color indexed="81"/>
            <rFont val="Tahoma"/>
            <family val="2"/>
          </rPr>
          <t>2023-2024 - Forest U16A
2022-2023 - Forest U14A
2021-2022 - Forest U14A
2020-2021 - Covid Gap in Play
2019-2020 - Forest U12A</t>
        </r>
      </text>
    </comment>
    <comment ref="F69" authorId="2" shapeId="0" xr:uid="{AA60612F-364E-4939-A488-C16F518796B6}">
      <text>
        <r>
          <rPr>
            <sz val="9"/>
            <color indexed="81"/>
            <rFont val="Tahoma"/>
            <family val="2"/>
          </rPr>
          <t>2023-2024 - Forest U14A
2022-2023 - Forest U14
2021-2022 - Forest U12A
2020-2021 - Covid Gap in Play
2019-2020 - Forest U10</t>
        </r>
      </text>
    </comment>
    <comment ref="F70" authorId="2" shapeId="0" xr:uid="{699E1969-9E24-4595-B22B-ABA99E76C66A}">
      <text>
        <r>
          <rPr>
            <sz val="9"/>
            <color indexed="81"/>
            <rFont val="Tahoma"/>
            <family val="2"/>
          </rPr>
          <t>2023-2024 - Forest U16A
2022-2023 - Forest U14A
2021-2022 - Forest U14A
2020-2021 - Covid Gap in Play
2019-2020 - Forest U12A</t>
        </r>
      </text>
    </comment>
    <comment ref="F71" authorId="2" shapeId="0" xr:uid="{BDC35244-CE2B-4033-B676-5006F78C53C1}">
      <text>
        <r>
          <rPr>
            <sz val="9"/>
            <color indexed="81"/>
            <rFont val="Tahoma"/>
            <family val="2"/>
          </rPr>
          <t xml:space="preserve">2023-2024 - Forest U14
2022-2023 - Forest U12
</t>
        </r>
      </text>
    </comment>
    <comment ref="F72" authorId="2" shapeId="0" xr:uid="{76864492-A9CD-47CA-89E5-7F03C4129D48}">
      <text>
        <r>
          <rPr>
            <sz val="9"/>
            <color indexed="81"/>
            <rFont val="Tahoma"/>
            <family val="2"/>
          </rPr>
          <t>2023-2024 - Forest U14A
2022-2023 - Forest U14A
2021-2022 - Forest U12A
2020-2021 - Covid Gap in Play
2019-2020 - Forest U10</t>
        </r>
      </text>
    </comment>
    <comment ref="F73" authorId="2" shapeId="0" xr:uid="{A5825670-91E9-47A8-8493-E47ABB5A261F}">
      <text>
        <r>
          <rPr>
            <sz val="9"/>
            <color indexed="81"/>
            <rFont val="Tahoma"/>
            <family val="2"/>
          </rPr>
          <t>2023-2024 - Forest U14A
2022-2023 - Forest U14
2021-2022 - Forest U12A
2020-2021 - Covid Gap in Play
2019-2020 - Forest U12</t>
        </r>
      </text>
    </comment>
    <comment ref="W73" authorId="0" shapeId="0" xr:uid="{F01AEB68-8EB0-4424-9367-F55481A5EF5B}">
      <text>
        <r>
          <rPr>
            <b/>
            <sz val="9"/>
            <color indexed="81"/>
            <rFont val="Tahoma"/>
            <family val="2"/>
          </rPr>
          <t>May 25, 2024</t>
        </r>
        <r>
          <rPr>
            <sz val="9"/>
            <color indexed="81"/>
            <rFont val="Tahoma"/>
            <family val="2"/>
          </rPr>
          <t xml:space="preserve">
Not trying out this year</t>
        </r>
      </text>
    </comment>
    <comment ref="F74" authorId="2" shapeId="0" xr:uid="{F7E86AFF-1C33-4022-ADBF-EA1D7DF38008}">
      <text>
        <r>
          <rPr>
            <sz val="9"/>
            <color indexed="81"/>
            <rFont val="Tahoma"/>
            <family val="2"/>
          </rPr>
          <t>2023-2024 - Forest U16A
2022-2023 - Forest U14A
2021-2022 - Forest U14A
2020-2021 - Covid Gap in Play
2019-2020 - Forest U12A</t>
        </r>
      </text>
    </comment>
    <comment ref="X74" authorId="0" shapeId="0" xr:uid="{A7F28889-84BC-4CD7-B899-26E051FF550E}">
      <text>
        <r>
          <rPr>
            <b/>
            <sz val="9"/>
            <color indexed="81"/>
            <rFont val="Tahoma"/>
            <family val="2"/>
          </rPr>
          <t>June 1, 2024</t>
        </r>
        <r>
          <rPr>
            <sz val="9"/>
            <color indexed="81"/>
            <rFont val="Tahoma"/>
            <family val="2"/>
          </rPr>
          <t xml:space="preserve">
Absent - Coach was notified</t>
        </r>
      </text>
    </comment>
    <comment ref="F75" authorId="2" shapeId="0" xr:uid="{D6CD1E1E-635A-4E0E-B5BF-D1337FA3DB2A}">
      <text>
        <r>
          <rPr>
            <sz val="9"/>
            <color indexed="81"/>
            <rFont val="Tahoma"/>
            <family val="2"/>
          </rPr>
          <t>2023-2024 - Forest U14A
2022-2023 - Forest U14A
2021-2022 - Forest U12A
2020-2021 - Covid Gap in Play
2019-2020 - Forest U12A</t>
        </r>
      </text>
    </comment>
    <comment ref="F76" authorId="2" shapeId="0" xr:uid="{9936802D-6073-4975-9076-44922B871851}">
      <text>
        <r>
          <rPr>
            <sz val="9"/>
            <color indexed="81"/>
            <rFont val="Tahoma"/>
            <family val="2"/>
          </rPr>
          <t>2023-2024 - Forest U16A
2022-2023 - Forest U14A
2021-2022 - Forest U14A
2020-2021 - Covid Gap in Play
2019-2020 - Forest U12</t>
        </r>
      </text>
    </comment>
    <comment ref="X76" authorId="0" shapeId="0" xr:uid="{90184A9E-B18B-413C-98C5-FBFBDD960EF4}">
      <text>
        <r>
          <rPr>
            <b/>
            <sz val="9"/>
            <color indexed="81"/>
            <rFont val="Tahoma"/>
            <family val="2"/>
          </rPr>
          <t>June 1, 2024</t>
        </r>
        <r>
          <rPr>
            <sz val="9"/>
            <color indexed="81"/>
            <rFont val="Tahoma"/>
            <family val="2"/>
          </rPr>
          <t xml:space="preserve">
Absent - Coach was notified</t>
        </r>
      </text>
    </comment>
    <comment ref="F77" authorId="2" shapeId="0" xr:uid="{58BA42E5-29A3-4B18-B18C-D79BF463F7C8}">
      <text>
        <r>
          <rPr>
            <sz val="9"/>
            <color indexed="81"/>
            <rFont val="Tahoma"/>
            <family val="2"/>
          </rPr>
          <t xml:space="preserve">2023-2024 - Forest U14
2022-2023 - Forest 
</t>
        </r>
      </text>
    </comment>
    <comment ref="C80" authorId="1" shapeId="0" xr:uid="{619F2FF3-259F-453F-8E59-8A4495040E00}">
      <text>
        <r>
          <rPr>
            <b/>
            <sz val="8"/>
            <color indexed="10"/>
            <rFont val="Tahoma"/>
            <family val="2"/>
          </rPr>
          <t>MATRIX  Info</t>
        </r>
        <r>
          <rPr>
            <sz val="8"/>
            <color indexed="81"/>
            <rFont val="Tahoma"/>
            <family val="2"/>
          </rPr>
          <t xml:space="preserve">
GODERICH
EXETER SEAFORTH
MITCHELL
ST. MARYS
FOREST
HANOVER
ST. CLEMENTS
LONDON
WELLINGTON NORTH
DORCHESTER
WATERLOO
WOOLWICH
KITCHENER
ST, THOMAS
ELORA-FERGUS
OWEN SOUND
TILLSONBURG
GUELPH
CHATHAM</t>
        </r>
        <r>
          <rPr>
            <sz val="9"/>
            <color indexed="81"/>
            <rFont val="Tahoma"/>
            <family val="2"/>
          </rPr>
          <t xml:space="preserve">
 </t>
        </r>
      </text>
    </comment>
    <comment ref="F80" authorId="0" shapeId="0" xr:uid="{6D3BE93A-AD26-4032-8052-BE8FC3CB4DDA}">
      <text>
        <r>
          <rPr>
            <sz val="9"/>
            <color indexed="81"/>
            <rFont val="Tahoma"/>
            <family val="2"/>
          </rPr>
          <t>2023-2024 - Goderich U16
2022-2023 - 
2021-2022 - 
2020-2021 - Covid Gap in Play</t>
        </r>
      </text>
    </comment>
    <comment ref="K80" authorId="0" shapeId="0" xr:uid="{30EE9E72-B1F4-4EDE-8612-C3169043A333}">
      <text>
        <r>
          <rPr>
            <b/>
            <sz val="9"/>
            <color indexed="81"/>
            <rFont val="Tahoma"/>
            <family val="2"/>
          </rPr>
          <t>May 2, 2024</t>
        </r>
        <r>
          <rPr>
            <sz val="9"/>
            <color indexed="81"/>
            <rFont val="Tahoma"/>
            <family val="2"/>
          </rPr>
          <t xml:space="preserve">
Hi Peter, this is Grant Greidanus from the Goderich Ringette Association. I'm trying to send a late intent form for my daughter Emma and having a little trouble. Just wondering if you can help me out? I went on the wrra website and if I'm understanding it correctly I need our president to contact you. Our president is away right now so that is not an option. Emma is wanting to tryout for the Mitchell U16A team. If there is any information or assistance you can give me to help out with this it would be greatly appreciated. </t>
        </r>
      </text>
    </comment>
    <comment ref="AG80" authorId="0" shapeId="0" xr:uid="{80A635A3-FBBA-42B8-A03C-EFAC2EDBBC58}">
      <text>
        <r>
          <rPr>
            <b/>
            <sz val="9"/>
            <color indexed="81"/>
            <rFont val="Tahoma"/>
            <family val="2"/>
          </rPr>
          <t>May 26, 2025</t>
        </r>
        <r>
          <rPr>
            <sz val="9"/>
            <color indexed="81"/>
            <rFont val="Tahoma"/>
            <family val="2"/>
          </rPr>
          <t xml:space="preserve">
No longer trying out</t>
        </r>
      </text>
    </comment>
    <comment ref="F81" authorId="2" shapeId="0" xr:uid="{370C1DF1-8A85-41F5-80B1-71A8A79C38F0}">
      <text>
        <r>
          <rPr>
            <sz val="9"/>
            <color indexed="81"/>
            <rFont val="Tahoma"/>
            <family val="2"/>
          </rPr>
          <t xml:space="preserve">2023-2024 - London U16AA
2022-2023 - Mitchell U14A
2021-2022 - Goderich U14
2020-2021 - Covid Gap in Play
2019-2020 - Goderich U12
</t>
        </r>
      </text>
    </comment>
    <comment ref="F82" authorId="2" shapeId="0" xr:uid="{DE09C8ED-0117-4A4E-A7E8-B0475D2434A8}">
      <text>
        <r>
          <rPr>
            <sz val="9"/>
            <color indexed="81"/>
            <rFont val="Tahoma"/>
            <family val="2"/>
          </rPr>
          <t xml:space="preserve">2023-2024 - London U16AA
2022-2023 - Mitchell U14A
2021-2022 - Goderich U14
2020-2021 - Covid Gap in Play
2019-2020 - Goderich U12
</t>
        </r>
      </text>
    </comment>
    <comment ref="F83" authorId="0" shapeId="0" xr:uid="{C3AF3AA3-C848-4E9C-8DAA-A19D660DB26D}">
      <text>
        <r>
          <rPr>
            <sz val="9"/>
            <color indexed="81"/>
            <rFont val="Tahoma"/>
            <family val="2"/>
          </rPr>
          <t>2023-2024 - Goderich U16
2022-2023 - Goderich U14
2021-2022 - 
2020-2021 - Covid Gap in Play</t>
        </r>
      </text>
    </comment>
    <comment ref="K83" authorId="0" shapeId="0" xr:uid="{AEF04217-BBF0-4F16-9231-19B9A601CCCD}">
      <text>
        <r>
          <rPr>
            <b/>
            <sz val="9"/>
            <color indexed="81"/>
            <rFont val="Tahoma"/>
            <family val="2"/>
          </rPr>
          <t>April 2, 2024</t>
        </r>
        <r>
          <rPr>
            <sz val="9"/>
            <color indexed="81"/>
            <rFont val="Tahoma"/>
            <family val="2"/>
          </rPr>
          <t xml:space="preserve">
Good morning Peter! 
We would like to sign our daughter Gracy O’Reilly up for the upcoming U16A tryouts. Mitchell is where she want to tryout! 
Is this still possible? 
We apologize for being late! 
Thank you take care 
Meghan 
</t>
        </r>
      </text>
    </comment>
    <comment ref="F84" authorId="0" shapeId="0" xr:uid="{EF6AD824-E877-4B58-B833-8625C69D229C}">
      <text>
        <r>
          <rPr>
            <sz val="9"/>
            <color indexed="81"/>
            <rFont val="Tahoma"/>
            <family val="2"/>
          </rPr>
          <t>2023-2024 - Mitchell U14A
2022-2023 - Goderich U14
2021-2022 - Goderich U12</t>
        </r>
      </text>
    </comment>
    <comment ref="F85" authorId="0" shapeId="0" xr:uid="{F9345964-D38B-423B-A6E6-A192B097C299}">
      <text>
        <r>
          <rPr>
            <sz val="9"/>
            <color indexed="81"/>
            <rFont val="Tahoma"/>
            <family val="2"/>
          </rPr>
          <t>2023-2024 - Goderich U16
2022-2023 - 
2021-2022 - 
2020-2021 - Covid Gap in Play</t>
        </r>
      </text>
    </comment>
    <comment ref="K85" authorId="0" shapeId="0" xr:uid="{7D3DFDAA-55DA-4850-9A53-6D0CFBE69AAC}">
      <text>
        <r>
          <rPr>
            <b/>
            <sz val="9"/>
            <color indexed="81"/>
            <rFont val="Tahoma"/>
            <family val="2"/>
          </rPr>
          <t>April 3, 2024</t>
        </r>
        <r>
          <rPr>
            <sz val="9"/>
            <color indexed="81"/>
            <rFont val="Tahoma"/>
            <family val="2"/>
          </rPr>
          <t xml:space="preserve">
Good afternoon,
I missed the deadline for submitting a letter of intent for my daughter. Am I able to submit a late entry? 
If so, her details are:
Name: Taylor Vanderburgh
Home Association: Goderich Ringette Association
Year of birth: 2009
Level played this past season: u16b
We do not currently have a president with our association; however, I have also reached out to our VP. If there is anything else I need to do, please let me know.
Thank-you,
Loni Vanderburgh 
</t>
        </r>
      </text>
    </comment>
    <comment ref="C87" authorId="1" shapeId="0" xr:uid="{9ADB7031-D78A-4894-B47C-5E3CEA97E29A}">
      <text>
        <r>
          <rPr>
            <b/>
            <sz val="8"/>
            <color indexed="10"/>
            <rFont val="Tahoma"/>
            <family val="2"/>
          </rPr>
          <t>MATRIX  Info</t>
        </r>
        <r>
          <rPr>
            <b/>
            <sz val="8"/>
            <color indexed="81"/>
            <rFont val="Tahoma"/>
            <family val="2"/>
          </rPr>
          <t xml:space="preserve">
</t>
        </r>
        <r>
          <rPr>
            <sz val="8"/>
            <color indexed="8"/>
            <rFont val="Tahoma"/>
            <family val="2"/>
          </rPr>
          <t xml:space="preserve">
GUELPH
ELORA-FERGUS
KITCHENER
WATERLOO
WOOLWICH
ST. CLEMENTS
WELLINGTON NORTH
ST. MARYS
MITCHELL
HANOVER
TILLSONBURG
DORCHESTER
EXETER SEAFORTH
LONDON
ST, THOMAS
OWEN SOUND
GODERICH
FOREST
CHATHAM</t>
        </r>
        <r>
          <rPr>
            <sz val="9"/>
            <color indexed="8"/>
            <rFont val="Tahoma"/>
            <family val="2"/>
          </rPr>
          <t xml:space="preserve">
</t>
        </r>
        <r>
          <rPr>
            <sz val="9"/>
            <color indexed="81"/>
            <rFont val="Tahoma"/>
            <family val="2"/>
          </rPr>
          <t xml:space="preserve"> </t>
        </r>
      </text>
    </comment>
    <comment ref="F87" authorId="0" shapeId="0" xr:uid="{7299A680-9153-4F57-B2CF-CE81E84456B0}">
      <text>
        <r>
          <rPr>
            <sz val="9"/>
            <color indexed="81"/>
            <rFont val="Tahoma"/>
            <family val="2"/>
          </rPr>
          <t>Came from Hockey</t>
        </r>
      </text>
    </comment>
    <comment ref="K87" authorId="0" shapeId="0" xr:uid="{34EF56D4-D931-416C-8926-76085143F6EC}">
      <text>
        <r>
          <rPr>
            <b/>
            <sz val="9"/>
            <color indexed="81"/>
            <rFont val="Tahoma"/>
            <family val="2"/>
          </rPr>
          <t>June 1, 2024</t>
        </r>
        <r>
          <rPr>
            <sz val="9"/>
            <color indexed="81"/>
            <rFont val="Tahoma"/>
            <family val="2"/>
          </rPr>
          <t xml:space="preserve">
Showed up at the Guelph U16A Tryout</t>
        </r>
      </text>
    </comment>
    <comment ref="F88" authorId="2" shapeId="0" xr:uid="{69FAB156-B15C-426C-B59D-AC899B743CC5}">
      <text>
        <r>
          <rPr>
            <sz val="9"/>
            <color indexed="81"/>
            <rFont val="Tahoma"/>
            <family val="2"/>
          </rPr>
          <t>2023-2024 - Guelph/Elora Fergus U16
2022-2023 - Guelph U16
2021-2022 - Guelph U16
2020-2021 - Covid Gap in Play
2019-2020 - Guelph U12</t>
        </r>
      </text>
    </comment>
    <comment ref="K88" authorId="0" shapeId="0" xr:uid="{1AD3B115-DF4F-4653-9DD8-97A99744D612}">
      <text>
        <r>
          <rPr>
            <b/>
            <sz val="9"/>
            <color indexed="81"/>
            <rFont val="Tahoma"/>
            <family val="2"/>
          </rPr>
          <t>March 23, 2024</t>
        </r>
        <r>
          <rPr>
            <sz val="9"/>
            <color indexed="81"/>
            <rFont val="Tahoma"/>
            <family val="2"/>
          </rPr>
          <t xml:space="preserve">
Hello Peter,
I am hoping that I might be able to put in a late application for two players for 16A tryouts in Guelph. This has been a rough year for my family (death in the family) and we totally missed the deadline. I have discussed it with the GRA President (cc'd) and mentioned that we regretted not submitting.
The players are Ffion Anthony and Mavis Whitehead, currently on the 16B EFTA/GRA combined team.
Thanks in advance for considering.
Jennifer Hundleby-Anthony
</t>
        </r>
      </text>
    </comment>
    <comment ref="AB88" authorId="0" shapeId="0" xr:uid="{07D27623-4AE4-4CB5-B5A5-591C7D777DFE}">
      <text>
        <r>
          <rPr>
            <b/>
            <sz val="9"/>
            <color indexed="81"/>
            <rFont val="Tahoma"/>
            <family val="2"/>
          </rPr>
          <t>May 25, 2024</t>
        </r>
        <r>
          <rPr>
            <sz val="9"/>
            <color indexed="81"/>
            <rFont val="Tahoma"/>
            <family val="2"/>
          </rPr>
          <t xml:space="preserve">
Schedule conflict</t>
        </r>
      </text>
    </comment>
    <comment ref="F89" authorId="2" shapeId="0" xr:uid="{2D345A27-DF73-4976-8FED-DF108E3EA955}">
      <text>
        <r>
          <rPr>
            <sz val="9"/>
            <color indexed="81"/>
            <rFont val="Tahoma"/>
            <family val="2"/>
          </rPr>
          <t>2023-2024 - Guelph U14A
2022-2023 - Guelph U12
2021-2022 - Guelph U12A
2020-2021 - Covid Gap in Play
2019-2020 - Guelph U12</t>
        </r>
      </text>
    </comment>
    <comment ref="AB89" authorId="0" shapeId="0" xr:uid="{E6B7146E-ABF5-4D99-98FF-9008EC2E4E34}">
      <text>
        <r>
          <rPr>
            <b/>
            <sz val="9"/>
            <color indexed="81"/>
            <rFont val="Tahoma"/>
            <family val="2"/>
          </rPr>
          <t>May 25, 2024</t>
        </r>
        <r>
          <rPr>
            <sz val="9"/>
            <color indexed="81"/>
            <rFont val="Tahoma"/>
            <family val="2"/>
          </rPr>
          <t xml:space="preserve">
Away at camp</t>
        </r>
      </text>
    </comment>
    <comment ref="F90" authorId="2" shapeId="0" xr:uid="{63B6B438-7D1A-4C99-B090-2836E4494992}">
      <text>
        <r>
          <rPr>
            <sz val="9"/>
            <color indexed="81"/>
            <rFont val="Tahoma"/>
            <family val="2"/>
          </rPr>
          <t>2023-2024 - Guelph U14A
2022-2023 - Guelph U14A
2021-2022 - Guelph U12A
2020-2021 - Covid Gap in Play
2019-2020 - Guelph U10</t>
        </r>
      </text>
    </comment>
    <comment ref="AD90" authorId="0" shapeId="0" xr:uid="{A80EF603-BBE4-4D03-8B0E-87E53D59F8D9}">
      <text>
        <r>
          <rPr>
            <b/>
            <sz val="9"/>
            <color indexed="81"/>
            <rFont val="Tahoma"/>
            <family val="2"/>
          </rPr>
          <t>June 2, 2024</t>
        </r>
        <r>
          <rPr>
            <sz val="9"/>
            <color indexed="81"/>
            <rFont val="Tahoma"/>
            <family val="2"/>
          </rPr>
          <t xml:space="preserve">
Sitting out</t>
        </r>
      </text>
    </comment>
    <comment ref="F91" authorId="2" shapeId="0" xr:uid="{EBADF897-C882-461B-B14D-E6F8A6205614}">
      <text>
        <r>
          <rPr>
            <sz val="9"/>
            <color indexed="81"/>
            <rFont val="Tahoma"/>
            <family val="2"/>
          </rPr>
          <t>2023-2024 - Waterloo U14
2022-2023 - Guelph U14A
2021-2022 - Guelph U12A
2020-2021 - Covid Gap in Play
2019-2029 - Guelph U10</t>
        </r>
      </text>
    </comment>
    <comment ref="F92" authorId="2" shapeId="0" xr:uid="{3B36C116-C1A2-4F2A-9AF4-500767BBD821}">
      <text>
        <r>
          <rPr>
            <sz val="9"/>
            <color indexed="81"/>
            <rFont val="Tahoma"/>
            <family val="2"/>
          </rPr>
          <t>2023-2024 - Waterloo U16
2022-2023 - Guelph U14A
2021-2022 - Guelph U16
2020-2021 - Covid Gap in Play
2019-2020 - Guelph U12</t>
        </r>
      </text>
    </comment>
    <comment ref="F93" authorId="2" shapeId="0" xr:uid="{74C8FB67-B8DA-4170-8764-399F37CDF557}">
      <text>
        <r>
          <rPr>
            <sz val="9"/>
            <color indexed="81"/>
            <rFont val="Tahoma"/>
            <family val="2"/>
          </rPr>
          <t>2023-2024 - Guelph U16A
2022-2023 - Guelph U16A
2021-2022 - Guelph U14A
2020-2021 - Covid Gap in Play
2019-2020 - Guelph U12A
2018-2019 - Elora Fergus U10</t>
        </r>
      </text>
    </comment>
    <comment ref="AD93" authorId="0" shapeId="0" xr:uid="{CD5CDB5A-7375-48D4-81AB-633E87479147}">
      <text>
        <r>
          <rPr>
            <b/>
            <sz val="9"/>
            <color indexed="81"/>
            <rFont val="Tahoma"/>
            <family val="2"/>
          </rPr>
          <t>June 2, 2024</t>
        </r>
        <r>
          <rPr>
            <sz val="9"/>
            <color indexed="81"/>
            <rFont val="Tahoma"/>
            <family val="2"/>
          </rPr>
          <t xml:space="preserve">
Sitting out</t>
        </r>
      </text>
    </comment>
    <comment ref="F94" authorId="2" shapeId="0" xr:uid="{81683F01-1799-4166-872E-318601EE7747}">
      <text>
        <r>
          <rPr>
            <sz val="9"/>
            <color indexed="81"/>
            <rFont val="Tahoma"/>
            <family val="2"/>
          </rPr>
          <t>2023-2024 - Guelph U16A
2022-2023 - Guelph U14A
2021-2022 - Guelph U16
2020-2021 - Covid Gap in Play
2019-2020 - Guelph U12</t>
        </r>
      </text>
    </comment>
    <comment ref="F95" authorId="2" shapeId="0" xr:uid="{51B41275-946F-4FD5-96C3-1ADBE8927636}">
      <text>
        <r>
          <rPr>
            <sz val="9"/>
            <color indexed="81"/>
            <rFont val="Tahoma"/>
            <family val="2"/>
          </rPr>
          <t>2023-2024 - Did Not Play
2022-2023 - Guelph U14A
2021-2022 - Did Not Play
2020-2021 - Covid Gap in Play
2019-2020 - Guelph U12A</t>
        </r>
      </text>
    </comment>
    <comment ref="F96" authorId="2" shapeId="0" xr:uid="{85619777-49EB-4B61-92C1-8DB1C0B850A9}">
      <text>
        <r>
          <rPr>
            <sz val="9"/>
            <color indexed="81"/>
            <rFont val="Tahoma"/>
            <family val="2"/>
          </rPr>
          <t xml:space="preserve">2023-2024 - Waterloo U14
2022-2023 - Guelph U12
2021-2022 - 
2020-2021 - Covid Gap in Play
2019-2020 - </t>
        </r>
      </text>
    </comment>
    <comment ref="F97" authorId="2" shapeId="0" xr:uid="{26AFC518-3C72-4123-A4A5-83212A1DD4DC}">
      <text>
        <r>
          <rPr>
            <sz val="9"/>
            <color indexed="81"/>
            <rFont val="Tahoma"/>
            <family val="2"/>
          </rPr>
          <t>2023-2024 - Guelph U14A
2022-2023 - Guelph U14A
2021-2022 - Guelph U12A
2020-2021 - Covid Gap in Play</t>
        </r>
      </text>
    </comment>
    <comment ref="K97" authorId="0" shapeId="0" xr:uid="{70A98057-C123-43E0-9E4A-F9AA7B60BAE5}">
      <text>
        <r>
          <rPr>
            <b/>
            <sz val="9"/>
            <color indexed="81"/>
            <rFont val="Tahoma"/>
            <family val="2"/>
          </rPr>
          <t xml:space="preserve">April 17, 2024
</t>
        </r>
        <r>
          <rPr>
            <sz val="9"/>
            <color indexed="81"/>
            <rFont val="Tahoma"/>
            <family val="2"/>
          </rPr>
          <t xml:space="preserve">Attended the Kitchener U16AA tryout
</t>
        </r>
      </text>
    </comment>
    <comment ref="AB97" authorId="0" shapeId="0" xr:uid="{D45194BD-96B3-4583-A998-753A194CA755}">
      <text>
        <r>
          <rPr>
            <b/>
            <sz val="9"/>
            <color indexed="81"/>
            <rFont val="Tahoma"/>
            <family val="2"/>
          </rPr>
          <t>May 25, 2024</t>
        </r>
        <r>
          <rPr>
            <sz val="9"/>
            <color indexed="81"/>
            <rFont val="Tahoma"/>
            <family val="2"/>
          </rPr>
          <t xml:space="preserve">
Injury</t>
        </r>
      </text>
    </comment>
    <comment ref="AD97" authorId="0" shapeId="0" xr:uid="{033416D8-524B-4A5F-AF37-3D683BB9FC63}">
      <text>
        <r>
          <rPr>
            <b/>
            <sz val="9"/>
            <color indexed="81"/>
            <rFont val="Tahoma"/>
            <family val="2"/>
          </rPr>
          <t>June 2, 2024</t>
        </r>
        <r>
          <rPr>
            <sz val="9"/>
            <color indexed="81"/>
            <rFont val="Tahoma"/>
            <family val="2"/>
          </rPr>
          <t xml:space="preserve">
Sitting out</t>
        </r>
      </text>
    </comment>
    <comment ref="F98" authorId="2" shapeId="0" xr:uid="{DDD9C485-F2E5-453C-8CB7-5C40D6CDEE04}">
      <text>
        <r>
          <rPr>
            <sz val="9"/>
            <color indexed="81"/>
            <rFont val="Tahoma"/>
            <family val="2"/>
          </rPr>
          <t>2023-2024 - Guelph U14A
2022-2023 - Guelph U12
2021-2022 - Guelph U12A
2020-2021 - Covid Gap in Play
2019-2020 - Guelph U10</t>
        </r>
      </text>
    </comment>
    <comment ref="K98" authorId="0" shapeId="0" xr:uid="{12D63413-95F9-4945-AC62-B464AA238C1D}">
      <text>
        <r>
          <rPr>
            <b/>
            <sz val="9"/>
            <color indexed="81"/>
            <rFont val="Tahoma"/>
            <family val="2"/>
          </rPr>
          <t xml:space="preserve">April 17, 2024
</t>
        </r>
        <r>
          <rPr>
            <sz val="9"/>
            <color indexed="81"/>
            <rFont val="Tahoma"/>
            <family val="2"/>
          </rPr>
          <t xml:space="preserve">Attended the Kitchener U16AA tryout
</t>
        </r>
      </text>
    </comment>
    <comment ref="F99" authorId="2" shapeId="0" xr:uid="{0448E3A6-AF5E-492D-9541-8AF6599CA870}">
      <text>
        <r>
          <rPr>
            <sz val="9"/>
            <color indexed="81"/>
            <rFont val="Tahoma"/>
            <family val="2"/>
          </rPr>
          <t>2023-2024 - Guelph U14A
2021-2022 - Guelph U12
2020-2021 - Covid Gap in Play
2019-2020 - Guelph U10</t>
        </r>
      </text>
    </comment>
    <comment ref="F100" authorId="2" shapeId="0" xr:uid="{09BCF0F0-25A5-4120-A73B-EB310581D588}">
      <text>
        <r>
          <rPr>
            <sz val="9"/>
            <color indexed="81"/>
            <rFont val="Tahoma"/>
            <family val="2"/>
          </rPr>
          <t>2023-2024 - Guelph U16A
2022-2023 - Guelph U14A
2021-2022 - Guelph U14A
2020-2021 - Covid Gap in Play
2019-2020 - Guelph U12A
2018-2019 - Elora Fergus U10</t>
        </r>
      </text>
    </comment>
    <comment ref="AD100" authorId="0" shapeId="0" xr:uid="{8CB34635-A2D0-4986-8835-7BA9CF816605}">
      <text>
        <r>
          <rPr>
            <b/>
            <sz val="9"/>
            <color indexed="81"/>
            <rFont val="Tahoma"/>
            <family val="2"/>
          </rPr>
          <t>June 2, 2024</t>
        </r>
        <r>
          <rPr>
            <sz val="9"/>
            <color indexed="81"/>
            <rFont val="Tahoma"/>
            <family val="2"/>
          </rPr>
          <t xml:space="preserve">
Sitting out</t>
        </r>
      </text>
    </comment>
    <comment ref="F101" authorId="2" shapeId="0" xr:uid="{BAAE69D0-2416-4875-905F-2E5B4087178E}">
      <text>
        <r>
          <rPr>
            <sz val="9"/>
            <color indexed="81"/>
            <rFont val="Tahoma"/>
            <family val="2"/>
          </rPr>
          <t>2023-2024 - Guelph U14A
2022-2023 - Guelph U14A
2021-2022 - Guelph U12A
2020-2021 - Covid Gap in Play
2019-2020 - U10</t>
        </r>
      </text>
    </comment>
    <comment ref="AD101" authorId="0" shapeId="0" xr:uid="{F6F9E1EB-F1D7-4094-863C-A1AA5300FC0D}">
      <text>
        <r>
          <rPr>
            <b/>
            <sz val="9"/>
            <color indexed="81"/>
            <rFont val="Tahoma"/>
            <family val="2"/>
          </rPr>
          <t>June 2, 2024</t>
        </r>
        <r>
          <rPr>
            <sz val="9"/>
            <color indexed="81"/>
            <rFont val="Tahoma"/>
            <family val="2"/>
          </rPr>
          <t xml:space="preserve">
Sitting out</t>
        </r>
      </text>
    </comment>
    <comment ref="F102" authorId="2" shapeId="0" xr:uid="{797FD634-3EA5-41EE-AC1C-7ECA31672B6D}">
      <text>
        <r>
          <rPr>
            <sz val="9"/>
            <color indexed="81"/>
            <rFont val="Tahoma"/>
            <family val="2"/>
          </rPr>
          <t>2023-2024 - Guelph U16A
2022-2023 - Guelph U14A
2021-2022 - Guelph U14A
2020-2021 - Covid Gap in Play
2019-2020 - Guelph U12</t>
        </r>
      </text>
    </comment>
    <comment ref="F103" authorId="0" shapeId="0" xr:uid="{75D4D67B-C282-4526-82E2-974BD11C52EB}">
      <text>
        <r>
          <rPr>
            <sz val="9"/>
            <color indexed="81"/>
            <rFont val="Tahoma"/>
            <family val="2"/>
          </rPr>
          <t>2023-2024 - Guelph U16
2022-2023 - Guelph U14
2021-2022 - 
2020-2021 - Covid Gap in Play</t>
        </r>
      </text>
    </comment>
    <comment ref="K103" authorId="0" shapeId="0" xr:uid="{1313B97C-1904-42CF-9E0B-08BB14E86013}">
      <text>
        <r>
          <rPr>
            <b/>
            <sz val="9"/>
            <color indexed="81"/>
            <rFont val="Tahoma"/>
            <family val="2"/>
          </rPr>
          <t xml:space="preserve">April 17, 2024
</t>
        </r>
        <r>
          <rPr>
            <sz val="9"/>
            <color indexed="81"/>
            <rFont val="Tahoma"/>
            <family val="2"/>
          </rPr>
          <t xml:space="preserve">Attended the Kitchener U16AA tryout
</t>
        </r>
      </text>
    </comment>
    <comment ref="AB103" authorId="0" shapeId="0" xr:uid="{FF202A66-A439-4454-9A2B-6F7E7591C08D}">
      <text>
        <r>
          <rPr>
            <b/>
            <sz val="9"/>
            <color indexed="81"/>
            <rFont val="Tahoma"/>
            <family val="2"/>
          </rPr>
          <t>May 25, 2024</t>
        </r>
        <r>
          <rPr>
            <sz val="9"/>
            <color indexed="81"/>
            <rFont val="Tahoma"/>
            <family val="2"/>
          </rPr>
          <t xml:space="preserve">
Prior Committment</t>
        </r>
      </text>
    </comment>
    <comment ref="AD103" authorId="0" shapeId="0" xr:uid="{E3880565-0B2A-4ED0-9F89-81D0DF3064D2}">
      <text>
        <r>
          <rPr>
            <b/>
            <sz val="9"/>
            <color indexed="81"/>
            <rFont val="Tahoma"/>
            <family val="2"/>
          </rPr>
          <t>June 2, 2024</t>
        </r>
        <r>
          <rPr>
            <sz val="9"/>
            <color indexed="81"/>
            <rFont val="Tahoma"/>
            <family val="2"/>
          </rPr>
          <t xml:space="preserve">
Sitting out</t>
        </r>
      </text>
    </comment>
    <comment ref="F104" authorId="2" shapeId="0" xr:uid="{3780A670-A7A5-49D2-A9D7-6DA1E7CC4CE6}">
      <text>
        <r>
          <rPr>
            <sz val="9"/>
            <color indexed="81"/>
            <rFont val="Tahoma"/>
            <family val="2"/>
          </rPr>
          <t>2023-2024 - Guelph U14A
2022-2023 - Guelph U14A
2021-2022 - Guelph U12A
2020-2021 - Covid Gap in Play
2019-2020 - Guelph U10</t>
        </r>
      </text>
    </comment>
    <comment ref="K104" authorId="0" shapeId="0" xr:uid="{C2B67466-40DC-4A33-A869-3C6EFD54E2DC}">
      <text>
        <r>
          <rPr>
            <b/>
            <sz val="9"/>
            <color indexed="81"/>
            <rFont val="Tahoma"/>
            <family val="2"/>
          </rPr>
          <t xml:space="preserve">April 17, 2024
</t>
        </r>
        <r>
          <rPr>
            <sz val="9"/>
            <color indexed="81"/>
            <rFont val="Tahoma"/>
            <family val="2"/>
          </rPr>
          <t xml:space="preserve">Attended the Kitchener U16AA tryout
</t>
        </r>
      </text>
    </comment>
    <comment ref="AB104" authorId="0" shapeId="0" xr:uid="{22E7F36C-7423-4C3B-BCE4-86B1D7001366}">
      <text>
        <r>
          <rPr>
            <b/>
            <sz val="9"/>
            <color indexed="81"/>
            <rFont val="Tahoma"/>
            <family val="2"/>
          </rPr>
          <t>May 25, 2024</t>
        </r>
        <r>
          <rPr>
            <sz val="9"/>
            <color indexed="81"/>
            <rFont val="Tahoma"/>
            <family val="2"/>
          </rPr>
          <t xml:space="preserve">
At Camp</t>
        </r>
      </text>
    </comment>
    <comment ref="AD104" authorId="0" shapeId="0" xr:uid="{4A2DFAE5-4902-4270-BB9C-931357496FFF}">
      <text>
        <r>
          <rPr>
            <b/>
            <sz val="9"/>
            <color indexed="81"/>
            <rFont val="Tahoma"/>
            <family val="2"/>
          </rPr>
          <t>June 2, 2024</t>
        </r>
        <r>
          <rPr>
            <sz val="9"/>
            <color indexed="81"/>
            <rFont val="Tahoma"/>
            <family val="2"/>
          </rPr>
          <t xml:space="preserve">
Sitting out</t>
        </r>
      </text>
    </comment>
    <comment ref="F105" authorId="2" shapeId="0" xr:uid="{3CD7EA06-D04F-4B77-AB1E-48A6AE1BDDF4}">
      <text>
        <r>
          <rPr>
            <sz val="9"/>
            <color indexed="81"/>
            <rFont val="Tahoma"/>
            <family val="2"/>
          </rPr>
          <t>2023-2024 - Guelph U16A
2022-2023 - Guelph U14A
2021-2022 - Guelph U14A
2020-2021 - Covid Gap in Play
2019-2020 - Guelph U12A</t>
        </r>
      </text>
    </comment>
    <comment ref="F106" authorId="2" shapeId="0" xr:uid="{79F9E0F6-0E20-4915-B284-062A1D5CD780}">
      <text>
        <r>
          <rPr>
            <sz val="9"/>
            <color indexed="81"/>
            <rFont val="Tahoma"/>
            <family val="2"/>
          </rPr>
          <t>2023-2024 - Guelph/Elora Fergus U16
2022-2023 - Guelph U16
2021-2022 - Guelph U16
2020-2021 - Covid Gap in Play
2019-2020 - Guelph U12</t>
        </r>
      </text>
    </comment>
    <comment ref="K106" authorId="0" shapeId="0" xr:uid="{ECED5ACC-32D9-4C44-8EB4-337F465851E4}">
      <text>
        <r>
          <rPr>
            <b/>
            <sz val="9"/>
            <color indexed="81"/>
            <rFont val="Tahoma"/>
            <family val="2"/>
          </rPr>
          <t>March 23, 2024</t>
        </r>
        <r>
          <rPr>
            <sz val="9"/>
            <color indexed="81"/>
            <rFont val="Tahoma"/>
            <family val="2"/>
          </rPr>
          <t xml:space="preserve">
Hello Peter,
I am hoping that I might be able to put in a late application for two players for 16A tryouts in Guelph. This has been a rough year for my family (death in the family) and we totally missed the deadline. I have discussed it with the GRA President (cc'd) and mentioned that we regretted not submitting.
The players are Ffion Anthony and Mavis Whitehead, currently on the 16B EFTA/GRA combined team.
Thanks in advance for considering.
Jennifer Hundleby-Anthony
</t>
        </r>
      </text>
    </comment>
    <comment ref="F107" authorId="2" shapeId="0" xr:uid="{7B1A8DF7-5DFC-4F96-9C51-D3C728228495}">
      <text>
        <r>
          <rPr>
            <sz val="9"/>
            <color indexed="81"/>
            <rFont val="Tahoma"/>
            <family val="2"/>
          </rPr>
          <t>2023-2024 - Guelph U14A
2022-2023 - Guelph U14A
2021-2022 - Guelph U12A
2020-2021 - Covid Gap in Play
2019-2020 - Guelph U10</t>
        </r>
      </text>
    </comment>
    <comment ref="AD107" authorId="0" shapeId="0" xr:uid="{B40EB962-BA78-46EB-9571-B550262C7895}">
      <text>
        <r>
          <rPr>
            <b/>
            <sz val="9"/>
            <color indexed="81"/>
            <rFont val="Tahoma"/>
            <family val="2"/>
          </rPr>
          <t>June 2, 2024</t>
        </r>
        <r>
          <rPr>
            <sz val="9"/>
            <color indexed="81"/>
            <rFont val="Tahoma"/>
            <family val="2"/>
          </rPr>
          <t xml:space="preserve">
Sitting out</t>
        </r>
      </text>
    </comment>
    <comment ref="C123" authorId="1" shapeId="0" xr:uid="{00000000-0006-0000-0A00-000050000000}">
      <text>
        <r>
          <rPr>
            <b/>
            <sz val="8"/>
            <color indexed="10"/>
            <rFont val="Tahoma"/>
            <family val="2"/>
          </rPr>
          <t>MATRIX  Info</t>
        </r>
        <r>
          <rPr>
            <b/>
            <sz val="8"/>
            <color indexed="81"/>
            <rFont val="Tahoma"/>
            <family val="2"/>
          </rPr>
          <t xml:space="preserve">
</t>
        </r>
        <r>
          <rPr>
            <sz val="8"/>
            <color indexed="81"/>
            <rFont val="Tahoma"/>
            <family val="2"/>
          </rPr>
          <t xml:space="preserve">
HANOVER
WELLINGTON NORTH
OWEN SOUND
ELORA-FERGUS
GODERICH
WOOLWICH
EXETER SEAFORTH
ST. CLEMENTS
MITCHELL
GUELPH
WATERLOO
KITCHENER
ST. MARYS
LONDON
DORCHESTER
FOREST
TILLSONBURG
ST, THOMAS
CHATHAM</t>
        </r>
        <r>
          <rPr>
            <sz val="9"/>
            <color indexed="81"/>
            <rFont val="Tahoma"/>
            <family val="2"/>
          </rPr>
          <t xml:space="preserve">
</t>
        </r>
      </text>
    </comment>
    <comment ref="C126" authorId="1" shapeId="0" xr:uid="{8A98CDE7-CE30-4049-AC6B-13FB1404799F}">
      <text>
        <r>
          <rPr>
            <b/>
            <sz val="8"/>
            <color indexed="10"/>
            <rFont val="Tahoma"/>
            <family val="2"/>
          </rPr>
          <t>MATRIX  Info</t>
        </r>
        <r>
          <rPr>
            <b/>
            <sz val="8"/>
            <color indexed="81"/>
            <rFont val="Tahoma"/>
            <family val="2"/>
          </rPr>
          <t xml:space="preserve">
</t>
        </r>
        <r>
          <rPr>
            <sz val="8"/>
            <color indexed="8"/>
            <rFont val="Tahoma"/>
            <family val="2"/>
          </rPr>
          <t>KITCHENER
WATERLOO
WOOLWICH
GUELPH
ST. CLEMENTS
ELORA-FERGUS
ST. MARYS
WELLINGTON NORTH
MITCHELL
DORCHESTER
EXETER SEAFORTH
TILLSONBURG
LONDON
HANOVER
GODERICH
ST, THOMAS
OWEN SOUND
FOREST
CHATHAM</t>
        </r>
        <r>
          <rPr>
            <sz val="9"/>
            <color indexed="8"/>
            <rFont val="Tahoma"/>
            <family val="2"/>
          </rPr>
          <t xml:space="preserve">
</t>
        </r>
        <r>
          <rPr>
            <sz val="9"/>
            <color indexed="81"/>
            <rFont val="Tahoma"/>
            <family val="2"/>
          </rPr>
          <t xml:space="preserve"> </t>
        </r>
      </text>
    </comment>
    <comment ref="F126" authorId="0" shapeId="0" xr:uid="{22FAA577-263C-495D-B7F8-53237D2E1AB1}">
      <text>
        <r>
          <rPr>
            <sz val="9"/>
            <color indexed="81"/>
            <rFont val="Tahoma"/>
            <family val="2"/>
          </rPr>
          <t>2023-2024 - Kitchener U16</t>
        </r>
      </text>
    </comment>
    <comment ref="K126" authorId="0" shapeId="0" xr:uid="{5CB3355F-5D07-4427-9FEE-3C7EE3C3FAAE}">
      <text>
        <r>
          <rPr>
            <sz val="9"/>
            <color indexed="81"/>
            <rFont val="Tahoma"/>
            <family val="2"/>
          </rPr>
          <t>Georgia has a two team agreement and plays for Kitchener R and Waterloo A</t>
        </r>
      </text>
    </comment>
    <comment ref="F127" authorId="2" shapeId="0" xr:uid="{DB25A4C5-796B-4D61-B917-4AEDD0B07926}">
      <text>
        <r>
          <rPr>
            <sz val="9"/>
            <color indexed="81"/>
            <rFont val="Tahoma"/>
            <family val="2"/>
          </rPr>
          <t>2023-2024 - Kitchener U16
2022-2023 - Kitchener U14
2021-2022 - Kitchener U14
2020-2021 - Covid Gap in Play
2019-2020 - Kitchener U12</t>
        </r>
      </text>
    </comment>
    <comment ref="F128" authorId="2" shapeId="0" xr:uid="{0E1F292D-6751-457C-B447-E29DEAFEED3E}">
      <text>
        <r>
          <rPr>
            <sz val="9"/>
            <color indexed="81"/>
            <rFont val="Tahoma"/>
            <family val="2"/>
          </rPr>
          <t xml:space="preserve">2023-2024 - Waterloo U14A
2022-2023 - Kitchener U14
2021-2022 - 
2020-2021 - Covid Gap in Play
2019-2020 - </t>
        </r>
      </text>
    </comment>
    <comment ref="F129" authorId="0" shapeId="0" xr:uid="{DF4E00AD-51F2-466B-B66C-B6D59DCBE44E}">
      <text>
        <r>
          <rPr>
            <sz val="9"/>
            <color indexed="81"/>
            <rFont val="Tahoma"/>
            <family val="2"/>
          </rPr>
          <t>2023-2024 - Kitchener U14</t>
        </r>
      </text>
    </comment>
    <comment ref="K129" authorId="0" shapeId="0" xr:uid="{472B9331-C297-4590-B906-9E4F07E7D040}">
      <text>
        <r>
          <rPr>
            <b/>
            <sz val="9"/>
            <color indexed="81"/>
            <rFont val="Tahoma"/>
            <family val="2"/>
          </rPr>
          <t xml:space="preserve">April 17, 2024
</t>
        </r>
        <r>
          <rPr>
            <sz val="9"/>
            <color indexed="81"/>
            <rFont val="Tahoma"/>
            <family val="2"/>
          </rPr>
          <t xml:space="preserve">Attended the Kitchener U16AA tryout
</t>
        </r>
      </text>
    </comment>
    <comment ref="F130" authorId="2" shapeId="0" xr:uid="{540B6D19-03D7-4EF3-A258-6468650A386D}">
      <text>
        <r>
          <rPr>
            <sz val="9"/>
            <color indexed="81"/>
            <rFont val="Tahoma"/>
            <family val="2"/>
          </rPr>
          <t xml:space="preserve">2023-2024 - Waterloo U14A
2022-2023 - Kitchener U14
2021-2022 - 
2020-2021 - Covid Gap in Play
2019-2020 - </t>
        </r>
      </text>
    </comment>
    <comment ref="K130" authorId="0" shapeId="0" xr:uid="{CEB9C0D4-9C0A-4498-A1CF-19B1F8CDD888}">
      <text>
        <r>
          <rPr>
            <sz val="9"/>
            <color indexed="81"/>
            <rFont val="Tahoma"/>
            <family val="2"/>
          </rPr>
          <t>She would prefer not to play in mixed league- but if this is the only option, she would</t>
        </r>
      </text>
    </comment>
    <comment ref="F131" authorId="2" shapeId="0" xr:uid="{0CDA9B2B-43F9-4287-8A95-EC797FF90BDA}">
      <text>
        <r>
          <rPr>
            <sz val="9"/>
            <color indexed="81"/>
            <rFont val="Tahoma"/>
            <family val="2"/>
          </rPr>
          <t xml:space="preserve">2023-2024 - Kitchener U16
2022-2023 - Kitchener U14
2021-2022 - Kitchener U14
2020-2021 - Covid Gap in Play
2019-2020 - </t>
        </r>
      </text>
    </comment>
    <comment ref="F132" authorId="2" shapeId="0" xr:uid="{B945432B-EE6E-4993-9C24-E2A9DDFE283F}">
      <text>
        <r>
          <rPr>
            <sz val="9"/>
            <color indexed="81"/>
            <rFont val="Tahoma"/>
            <family val="2"/>
          </rPr>
          <t xml:space="preserve">2023-2024 - Waterloo U16A
2021-2022 - Waterloo U14
2020-2021 - Covid Gap in Play
2019-2020 - </t>
        </r>
      </text>
    </comment>
    <comment ref="AD132" authorId="0" shapeId="0" xr:uid="{BEF7A210-0315-4B2D-9E6E-C05B87AFC42C}">
      <text>
        <r>
          <rPr>
            <b/>
            <sz val="9"/>
            <color indexed="81"/>
            <rFont val="Tahoma"/>
            <family val="2"/>
          </rPr>
          <t>June 2, 2024</t>
        </r>
        <r>
          <rPr>
            <sz val="9"/>
            <color indexed="81"/>
            <rFont val="Tahoma"/>
            <family val="2"/>
          </rPr>
          <t xml:space="preserve">
Sitting out</t>
        </r>
      </text>
    </comment>
    <comment ref="F133" authorId="2" shapeId="0" xr:uid="{64CE5CF1-F387-4CAC-A4EA-270696974B88}">
      <text>
        <r>
          <rPr>
            <sz val="9"/>
            <color indexed="81"/>
            <rFont val="Tahoma"/>
            <family val="2"/>
          </rPr>
          <t xml:space="preserve">2023-2024 - Waterloo U16A
2021-2022 - Waterloo U14
2020-2021 - Covid Gap in Play
2019-2020 - </t>
        </r>
      </text>
    </comment>
    <comment ref="AD133" authorId="0" shapeId="0" xr:uid="{863D5445-6295-4886-B1D2-7B372670C72A}">
      <text>
        <r>
          <rPr>
            <b/>
            <sz val="9"/>
            <color indexed="81"/>
            <rFont val="Tahoma"/>
            <family val="2"/>
          </rPr>
          <t>June 2, 2024</t>
        </r>
        <r>
          <rPr>
            <sz val="9"/>
            <color indexed="81"/>
            <rFont val="Tahoma"/>
            <family val="2"/>
          </rPr>
          <t xml:space="preserve">
Sitting out</t>
        </r>
      </text>
    </comment>
    <comment ref="F134" authorId="2" shapeId="0" xr:uid="{057DF2BE-2A65-4895-9320-DD173A3D407A}">
      <text>
        <r>
          <rPr>
            <sz val="9"/>
            <color indexed="81"/>
            <rFont val="Tahoma"/>
            <family val="2"/>
          </rPr>
          <t>2023-2024 - Waterloo U16A
2022-2023 - Waterloo U14A
2021-2022 - Kitchener U14AA
2020-2021 - Covid Gap in Play
2019-2020 - Kitchener U12A</t>
        </r>
      </text>
    </comment>
    <comment ref="F135" authorId="2" shapeId="0" xr:uid="{90625465-8981-463A-B320-E742D9616D1E}">
      <text>
        <r>
          <rPr>
            <sz val="9"/>
            <color indexed="81"/>
            <rFont val="Tahoma"/>
            <family val="2"/>
          </rPr>
          <t xml:space="preserve">2023-2024 - Kitchener U16
2022-2023 - Kitchener U14
2021-2022 - 
2020-2021 - Covid Gap in Play
2019-2020 - </t>
        </r>
      </text>
    </comment>
    <comment ref="F136" authorId="2" shapeId="0" xr:uid="{7CEFBB61-49E8-4A16-9EC0-CC949C70FC7E}">
      <text>
        <r>
          <rPr>
            <sz val="9"/>
            <color indexed="81"/>
            <rFont val="Tahoma"/>
            <family val="2"/>
          </rPr>
          <t>2023-2024 - Waterloo U14A
2022-2023 - Kitchener U12A
2021-2022 - Kitchener U12
2020-2021 - Covid Gap in Play
2019-2020 - Kitchener U10</t>
        </r>
      </text>
    </comment>
    <comment ref="K136" authorId="0" shapeId="0" xr:uid="{726810CD-22C9-434B-B6F1-FB1BFCC67E6E}">
      <text>
        <r>
          <rPr>
            <sz val="9"/>
            <color indexed="81"/>
            <rFont val="Tahoma"/>
            <family val="2"/>
          </rPr>
          <t xml:space="preserve">Anna intends to try out for both U14AA and U14A. She would be willing and able to play in Kitchener or in Waterloo.
</t>
        </r>
        <r>
          <rPr>
            <b/>
            <sz val="9"/>
            <color indexed="81"/>
            <rFont val="Tahoma"/>
            <family val="2"/>
          </rPr>
          <t>March 27, 2024</t>
        </r>
        <r>
          <rPr>
            <sz val="9"/>
            <color indexed="81"/>
            <rFont val="Tahoma"/>
            <family val="2"/>
          </rPr>
          <t xml:space="preserve">
We’re also sorry hear to that Waterloo won’t be hosting either of the U14 teams next year, as my daughter Anna Whitzman has really enjoyed playing for the Wildfire this year (U14A) and the year before (U12A).
I believe we have already expressed her intent to try out for U14A and U14AA for the upcoming year, via the KRA, which is our home association.
But in light of today’s news about hosting associations, she’d also like to try out for the U16A.
Is that still possible? Can her add name be added to that list?
Thanks very much,
Jon Whitzman
</t>
        </r>
      </text>
    </comment>
    <comment ref="AN136" authorId="0" shapeId="0" xr:uid="{F3FC6255-7BA0-49EC-8088-D1702231FC31}">
      <text>
        <r>
          <rPr>
            <b/>
            <sz val="9"/>
            <color indexed="81"/>
            <rFont val="Tahoma"/>
            <charset val="1"/>
          </rPr>
          <t>June 3, 2024</t>
        </r>
        <r>
          <rPr>
            <sz val="9"/>
            <color indexed="81"/>
            <rFont val="Tahoma"/>
            <charset val="1"/>
          </rPr>
          <t xml:space="preserve">
Playing elsewhere</t>
        </r>
      </text>
    </comment>
    <comment ref="F137" authorId="2" shapeId="0" xr:uid="{D5D52025-7A4A-4990-9E40-E0EF9828E1F9}">
      <text>
        <r>
          <rPr>
            <sz val="9"/>
            <color indexed="81"/>
            <rFont val="Tahoma"/>
            <family val="2"/>
          </rPr>
          <t>2023-2024 - Waterloo U14A
2022-2023 - Kitchener U14A
2021-2022 - Waterloo U12A
2020-2021 - Covid Gap in Play
2019-2020 - Kitchener U10</t>
        </r>
      </text>
    </comment>
    <comment ref="K137" authorId="0" shapeId="0" xr:uid="{7296B714-3F60-432F-8FE0-B89AC8358C2C}">
      <text>
        <r>
          <rPr>
            <sz val="9"/>
            <color indexed="81"/>
            <rFont val="Tahoma"/>
            <family val="2"/>
          </rPr>
          <t>Willing to play for Waterloo association , may also try out for AA</t>
        </r>
      </text>
    </comment>
    <comment ref="C150" authorId="1" shapeId="0" xr:uid="{FED2BFAE-0CE6-4060-B086-4D5BCFD256A6}">
      <text>
        <r>
          <rPr>
            <b/>
            <sz val="8"/>
            <color indexed="10"/>
            <rFont val="Tahoma"/>
            <family val="2"/>
          </rPr>
          <t xml:space="preserve">MATRIX  Info
</t>
        </r>
        <r>
          <rPr>
            <b/>
            <sz val="8"/>
            <color indexed="81"/>
            <rFont val="Tahoma"/>
            <family val="2"/>
          </rPr>
          <t xml:space="preserve">
</t>
        </r>
        <r>
          <rPr>
            <sz val="8"/>
            <color indexed="81"/>
            <rFont val="Tahoma"/>
            <family val="2"/>
          </rPr>
          <t>LONDON
DORCHESTER
ST, THOMAS
ST. MARYS
TILLSONBURG
MITCHELL
FOREST
EXETER SEAFORTH
ST. CLEMENTS
KITCHENER
GODERICH
WATERLOO
CHATHAM
GUELPH
WOOLWICH
ELORA-FERGUS
WELLINGTON NORTH
HANOVER
OWEN SOUND</t>
        </r>
        <r>
          <rPr>
            <sz val="9"/>
            <color indexed="8"/>
            <rFont val="Tahoma"/>
            <family val="2"/>
          </rPr>
          <t xml:space="preserve">
</t>
        </r>
        <r>
          <rPr>
            <b/>
            <sz val="8"/>
            <color indexed="81"/>
            <rFont val="Tahoma"/>
            <family val="2"/>
          </rPr>
          <t xml:space="preserve"> </t>
        </r>
      </text>
    </comment>
    <comment ref="F150" authorId="2" shapeId="0" xr:uid="{E2A353D5-8167-4A6C-AECA-91D6751F52B4}">
      <text>
        <r>
          <rPr>
            <sz val="9"/>
            <color indexed="81"/>
            <rFont val="Tahoma"/>
            <family val="2"/>
          </rPr>
          <t>2023-2024 - Dorchester U14A
2022-2023 - London U14
2021-2022 - London U12
2020-2021 - Covid Gap in Play
2019-2020 - London U10</t>
        </r>
      </text>
    </comment>
    <comment ref="K150" authorId="0" shapeId="0" xr:uid="{FF89BB4A-D178-4057-9142-728C3C03C089}">
      <text>
        <r>
          <rPr>
            <sz val="9"/>
            <color indexed="81"/>
            <rFont val="Tahoma"/>
            <family val="2"/>
          </rPr>
          <t xml:space="preserve">Sorry I wasn’t paying attention and realized I put my info and not my daughters in previous submission. Redid.
</t>
        </r>
        <r>
          <rPr>
            <b/>
            <sz val="9"/>
            <color indexed="81"/>
            <rFont val="Tahoma"/>
            <family val="2"/>
          </rPr>
          <t xml:space="preserve">April 19, 2024
</t>
        </r>
        <r>
          <rPr>
            <sz val="9"/>
            <color indexed="81"/>
            <rFont val="Tahoma"/>
            <family val="2"/>
          </rPr>
          <t>Attended U16AA tryouts in London</t>
        </r>
      </text>
    </comment>
    <comment ref="F151" authorId="2" shapeId="0" xr:uid="{4858AEF7-3897-40D8-835D-5C94FE4BE154}">
      <text>
        <r>
          <rPr>
            <sz val="9"/>
            <color indexed="81"/>
            <rFont val="Tahoma"/>
            <family val="2"/>
          </rPr>
          <t xml:space="preserve">2023-2024 - London U14
2022-2023 - 
2021-2022 - 
2020-2021 - Covid Gap in Play
2019-2020 - </t>
        </r>
      </text>
    </comment>
    <comment ref="F152" authorId="2" shapeId="0" xr:uid="{58019172-CE53-4D65-90B1-EC82B96197CE}">
      <text>
        <r>
          <rPr>
            <sz val="9"/>
            <color indexed="81"/>
            <rFont val="Tahoma"/>
            <family val="2"/>
          </rPr>
          <t>2023-2024 - Dorchester U16A
2022-2023 - London U14A
2021-2022 - London U14A
2020-2021 - Covid Gap in Play
2019-2020 - London U12A</t>
        </r>
      </text>
    </comment>
    <comment ref="F153" authorId="2" shapeId="0" xr:uid="{23029BD9-2E34-4C44-A08C-9CB43993BB79}">
      <text>
        <r>
          <rPr>
            <sz val="9"/>
            <color indexed="81"/>
            <rFont val="Tahoma"/>
            <family val="2"/>
          </rPr>
          <t>2023-2024 - Dorchester U14A
2022-2023 - London U14A
2021-2022 - London U12A
2020-2021 - Covid Gap in Play
2019-2020 - London U10</t>
        </r>
      </text>
    </comment>
    <comment ref="F154" authorId="2" shapeId="0" xr:uid="{40AD56E8-9886-43F3-B034-CFD6591EF35D}">
      <text>
        <r>
          <rPr>
            <sz val="9"/>
            <color indexed="81"/>
            <rFont val="Tahoma"/>
            <family val="2"/>
          </rPr>
          <t>2023-2024 - Dorchester U16A
2022-2023 - Dorchester U14AA
2021-2022 - London U14A
2020-2021 - Covid Gap in Play
2019-2020 - London U12A</t>
        </r>
      </text>
    </comment>
    <comment ref="F155" authorId="2" shapeId="0" xr:uid="{285FFE85-FACD-4F3B-810E-E02CACE68060}">
      <text>
        <r>
          <rPr>
            <sz val="9"/>
            <color indexed="81"/>
            <rFont val="Tahoma"/>
            <family val="2"/>
          </rPr>
          <t>2023-2024 - Dorchester U14A
2022-2023 - London U14
2021-2022 - London U14A
2020-2021 - Covid Gap in Play
2019-2020 - London U12</t>
        </r>
      </text>
    </comment>
    <comment ref="K155" authorId="0" shapeId="0" xr:uid="{C4B7BBFE-750C-4772-8D87-0D3217CBECBE}">
      <text>
        <r>
          <rPr>
            <b/>
            <sz val="9"/>
            <color indexed="81"/>
            <rFont val="Tahoma"/>
            <family val="2"/>
          </rPr>
          <t xml:space="preserve">April 19, 2024
</t>
        </r>
        <r>
          <rPr>
            <sz val="9"/>
            <color indexed="81"/>
            <rFont val="Tahoma"/>
            <family val="2"/>
          </rPr>
          <t xml:space="preserve">Attendend U16AA tryout in London
</t>
        </r>
      </text>
    </comment>
    <comment ref="F156" authorId="2" shapeId="0" xr:uid="{668CCD49-A951-4FF2-A3A8-BCED13C3B62D}">
      <text>
        <r>
          <rPr>
            <sz val="9"/>
            <color indexed="81"/>
            <rFont val="Tahoma"/>
            <family val="2"/>
          </rPr>
          <t>2023-2024 - London U14
2022-2023 - London U14
2021-2022 - London U12
2020-2021 - Covid Gap in Play
2019-2020 - London U10</t>
        </r>
      </text>
    </comment>
    <comment ref="K156" authorId="0" shapeId="0" xr:uid="{44DA25A2-87F8-46A6-8BAF-44F3E96567D7}">
      <text>
        <r>
          <rPr>
            <sz val="9"/>
            <color indexed="81"/>
            <rFont val="Tahoma"/>
            <family val="2"/>
          </rPr>
          <t>Submitted an Intent for U14A but because of her birth year I move her to U16A</t>
        </r>
      </text>
    </comment>
    <comment ref="F157" authorId="0" shapeId="0" xr:uid="{7EA938E5-CE19-4D54-A1F9-4F7EBA48AE2B}">
      <text>
        <r>
          <rPr>
            <sz val="9"/>
            <color indexed="81"/>
            <rFont val="Tahoma"/>
            <family val="2"/>
          </rPr>
          <t>Coming from Hockey</t>
        </r>
      </text>
    </comment>
    <comment ref="K157" authorId="0" shapeId="0" xr:uid="{6E7E6385-A884-440E-A557-827762106432}">
      <text>
        <r>
          <rPr>
            <b/>
            <sz val="9"/>
            <color indexed="81"/>
            <rFont val="Tahoma"/>
            <family val="2"/>
          </rPr>
          <t>April 28, 2024</t>
        </r>
        <r>
          <rPr>
            <sz val="9"/>
            <color indexed="81"/>
            <rFont val="Tahoma"/>
            <family val="2"/>
          </rPr>
          <t xml:space="preserve">
Good evening....my daughter is looking to tryout for the A U16 team in Dorchester. I ave reached out to the organization in Dorchester and they said I needed to reach out to London first as we live in London and you would let us know the process for this. If you could help us out that would be great.  My name is Shannon Marsh and my daughter is Jayden Marsh.  She has played hockey since she was 6 years old and is looking t9 change to ringette
Thanks
Shannon
</t>
        </r>
      </text>
    </comment>
    <comment ref="F158" authorId="2" shapeId="0" xr:uid="{98D53CC7-455D-49A3-BD4F-F9F62BA7EE58}">
      <text>
        <r>
          <rPr>
            <sz val="9"/>
            <color indexed="81"/>
            <rFont val="Tahoma"/>
            <family val="2"/>
          </rPr>
          <t>2023-2024 - London U16
2022-2023 - London U14A
2021-2022 - London U14A
2020-2021 - Covid Gap in Play
2019-2020 - London U12</t>
        </r>
      </text>
    </comment>
    <comment ref="K158" authorId="0" shapeId="0" xr:uid="{6D1BDEC6-4F73-452C-ADE7-B993FD270038}">
      <text>
        <r>
          <rPr>
            <b/>
            <sz val="9"/>
            <color indexed="81"/>
            <rFont val="Tahoma"/>
            <family val="2"/>
          </rPr>
          <t>March 18, 2024</t>
        </r>
        <r>
          <rPr>
            <sz val="9"/>
            <color indexed="81"/>
            <rFont val="Tahoma"/>
            <family val="2"/>
          </rPr>
          <t xml:space="preserve">
Hi Peter,
We would like to change our daughter, Rylen Mount's, intent to tryout for AA.  She plays in London and we had originally said A, but it looks like London is only going to host AA in U16.
Are you able to make that change for us so that she can tryout for U16AA?
Please let me know if there is any other information that you need.
Thanks,
Erin Mount
</t>
        </r>
      </text>
    </comment>
    <comment ref="F159" authorId="2" shapeId="0" xr:uid="{AB3ACE2A-B966-4D0D-96B5-5A53F473CF70}">
      <text>
        <r>
          <rPr>
            <sz val="9"/>
            <color indexed="81"/>
            <rFont val="Tahoma"/>
            <family val="2"/>
          </rPr>
          <t>2023-2024 - London U14AA
2022-2023 - London U14A
2021-2022 - London U12A
2020-2021 - Covid Gap in Play
2019-2020 - London U10</t>
        </r>
      </text>
    </comment>
    <comment ref="K159" authorId="0" shapeId="0" xr:uid="{75D83C97-8D31-4AAE-808E-49B5ADE04F4B}">
      <text>
        <r>
          <rPr>
            <sz val="9"/>
            <color indexed="81"/>
            <rFont val="Tahoma"/>
            <family val="2"/>
          </rPr>
          <t xml:space="preserve">Peter,
Can you please add Natalie Porter (LRA) to the tracking sheet. She intends on trying out for U16A. She played U14AA this year.
Thanks,
Jamie
</t>
        </r>
      </text>
    </comment>
    <comment ref="F160" authorId="2" shapeId="0" xr:uid="{B3AD1755-16B9-4324-A837-9A32F537C832}">
      <text>
        <r>
          <rPr>
            <sz val="9"/>
            <color indexed="81"/>
            <rFont val="Tahoma"/>
            <family val="2"/>
          </rPr>
          <t xml:space="preserve">2023-2024 - London U16
2022-2023 - 
2021-2022 - 
2020-2021 - Covid Gap in Play
2019-2020 - </t>
        </r>
      </text>
    </comment>
    <comment ref="F161" authorId="2" shapeId="0" xr:uid="{6B5C232A-0266-443D-90EE-D8953F03C8E9}">
      <text>
        <r>
          <rPr>
            <sz val="9"/>
            <color indexed="81"/>
            <rFont val="Tahoma"/>
            <family val="2"/>
          </rPr>
          <t xml:space="preserve">2023-2024 - London U16
2022-2023 - London U14A
2021-2022 - London U14
2020-2021 - Covid Gap in Play
2019-2020 - </t>
        </r>
      </text>
    </comment>
    <comment ref="K161" authorId="0" shapeId="0" xr:uid="{11190FF0-DDD7-43F2-8039-DB0DF679CBA1}">
      <text>
        <r>
          <rPr>
            <sz val="9"/>
            <color indexed="81"/>
            <rFont val="Tahoma"/>
            <family val="2"/>
          </rPr>
          <t xml:space="preserve">Hi Peter.
Can you please change Keira Spicer's intent from A to AA?
Thanks 
Richard.
</t>
        </r>
      </text>
    </comment>
    <comment ref="F162" authorId="2" shapeId="0" xr:uid="{15CC3046-D58B-4106-9326-5706F0D8015B}">
      <text>
        <r>
          <rPr>
            <sz val="9"/>
            <color indexed="81"/>
            <rFont val="Tahoma"/>
            <family val="2"/>
          </rPr>
          <t>2023-2024 - London U14AA
2022-2023 - London U14A
2021-2022 - London U12A
2020-2021 - Covid Gap in Play
2019-2020 - London U12</t>
        </r>
      </text>
    </comment>
    <comment ref="K162" authorId="0" shapeId="0" xr:uid="{62E1D5D0-ECFD-4195-A42A-5B81E6D87F9C}">
      <text>
        <r>
          <rPr>
            <b/>
            <sz val="9"/>
            <color indexed="81"/>
            <rFont val="Tahoma"/>
            <family val="2"/>
          </rPr>
          <t>March 23, 2024</t>
        </r>
        <r>
          <rPr>
            <sz val="9"/>
            <color indexed="81"/>
            <rFont val="Tahoma"/>
            <family val="2"/>
          </rPr>
          <t xml:space="preserve">
Good afternoon, I thought I put my Daughter in for U16AA tryouts.  The spread sheet say U16A.
Can this be changed please?
</t>
        </r>
      </text>
    </comment>
    <comment ref="F163" authorId="0" shapeId="0" xr:uid="{2897E9D1-E69D-405E-9FAA-4C16345505B4}">
      <text>
        <r>
          <rPr>
            <sz val="9"/>
            <color indexed="81"/>
            <rFont val="Tahoma"/>
            <family val="2"/>
          </rPr>
          <t>2023-2024 - London U16
2022-2023 - London U16
2021-2022 - 
2020-2021 - Covid Gap in Play</t>
        </r>
      </text>
    </comment>
    <comment ref="K163" authorId="0" shapeId="0" xr:uid="{CCF0F1CA-C4F5-440B-B92F-5F33DC461551}">
      <text>
        <r>
          <rPr>
            <sz val="9"/>
            <color indexed="81"/>
            <rFont val="Tahoma"/>
            <family val="2"/>
          </rPr>
          <t>Will play U19 whatever is available</t>
        </r>
      </text>
    </comment>
    <comment ref="BD167" authorId="2" shapeId="0" xr:uid="{4D4A9C58-E97E-47E1-B7FA-90B182BF35ED}">
      <text>
        <r>
          <rPr>
            <sz val="9"/>
            <color indexed="81"/>
            <rFont val="Tahoma"/>
            <family val="2"/>
          </rPr>
          <t xml:space="preserve">2022-2023 - London U14A
2021-2022 - London U14
2020-2021 - Covid Gap in Play
2019-2020 - </t>
        </r>
      </text>
    </comment>
    <comment ref="C176" authorId="1" shapeId="0" xr:uid="{EAFAED7B-93ED-46F9-8B13-26ECB4FC1C49}">
      <text>
        <r>
          <rPr>
            <b/>
            <sz val="8"/>
            <color indexed="10"/>
            <rFont val="Tahoma"/>
            <family val="2"/>
          </rPr>
          <t>MATRIX  Info</t>
        </r>
        <r>
          <rPr>
            <b/>
            <sz val="8"/>
            <color indexed="81"/>
            <rFont val="Tahoma"/>
            <family val="2"/>
          </rPr>
          <t xml:space="preserve">
</t>
        </r>
        <r>
          <rPr>
            <sz val="8"/>
            <color indexed="8"/>
            <rFont val="Tahoma"/>
            <family val="2"/>
          </rPr>
          <t>MITCHELL
EXETER SEAFORTH
ST. MARYS
ST. CLEMENTS
GODERICH
LONDON
WATERLOO
KITCHENER
DORCHESTER
WOOLWICH
WELLINGTON NORTH
TILLSONBURG
ST, THOMAS
GUELPH
HANOVER
ELORA-FERGUS
FOREST
OWEN SOUND
CHATHAM</t>
        </r>
        <r>
          <rPr>
            <sz val="9"/>
            <color indexed="8"/>
            <rFont val="Tahoma"/>
            <family val="2"/>
          </rPr>
          <t xml:space="preserve">
</t>
        </r>
        <r>
          <rPr>
            <sz val="9"/>
            <color indexed="81"/>
            <rFont val="Tahoma"/>
            <family val="2"/>
          </rPr>
          <t xml:space="preserve"> </t>
        </r>
      </text>
    </comment>
    <comment ref="F176" authorId="2" shapeId="0" xr:uid="{56E30411-305B-418D-BDF9-2DE07072FE2D}">
      <text>
        <r>
          <rPr>
            <sz val="9"/>
            <color indexed="81"/>
            <rFont val="Tahoma"/>
            <family val="2"/>
          </rPr>
          <t>2023-2024 - Mitchell U14A
2022-2023 - Mitchell U14A
2021-2022 - Mitchell U12A
2020-2021 - Covid Gap in Play
2019-2020 - Mitchell U10</t>
        </r>
      </text>
    </comment>
    <comment ref="F177" authorId="2" shapeId="0" xr:uid="{67AC1103-3F03-41CE-8BF8-C63AA063B424}">
      <text>
        <r>
          <rPr>
            <sz val="9"/>
            <color indexed="81"/>
            <rFont val="Tahoma"/>
            <family val="2"/>
          </rPr>
          <t xml:space="preserve">2023-2024 - Mitchell U16
2022-2023 - 
2021-2022 - 
2020-2021 - Covid Gap in Play
2019-2020 - </t>
        </r>
      </text>
    </comment>
    <comment ref="K177" authorId="0" shapeId="0" xr:uid="{96FB9FC1-C4C3-448B-9EF5-E36BDC32B67A}">
      <text>
        <r>
          <rPr>
            <b/>
            <sz val="9"/>
            <color indexed="81"/>
            <rFont val="Tahoma"/>
            <family val="2"/>
          </rPr>
          <t>March 29, 2024</t>
        </r>
        <r>
          <rPr>
            <sz val="9"/>
            <color indexed="81"/>
            <rFont val="Tahoma"/>
            <family val="2"/>
          </rPr>
          <t xml:space="preserve">
Hello Peter,
I have a request for the addition of Calista Bambrough to the Mitchell U16A Intents.  
 Is it still possible to get her on the list?
 I have copied her parents on the message and they can fill in the details if she is able to get signed up.
 Thanks,
Chris Dowson
President
Mitchell Ringette Association
</t>
        </r>
      </text>
    </comment>
    <comment ref="F178" authorId="0" shapeId="0" xr:uid="{2BE3DD9D-988F-43FB-A950-7FBE30DB8775}">
      <text>
        <r>
          <rPr>
            <sz val="9"/>
            <color indexed="81"/>
            <rFont val="Tahoma"/>
            <family val="2"/>
          </rPr>
          <t>2023-2024 - Mitchell U16</t>
        </r>
      </text>
    </comment>
    <comment ref="F179" authorId="2" shapeId="0" xr:uid="{5D4ABB64-B3BB-449C-9843-732F8F32206F}">
      <text>
        <r>
          <rPr>
            <sz val="9"/>
            <color indexed="81"/>
            <rFont val="Tahoma"/>
            <family val="2"/>
          </rPr>
          <t xml:space="preserve">2023-2024 - Mitchell U14
2022-2023 - 
2021-2022 - 
2020-2021 - Covid Gap in Play
</t>
        </r>
      </text>
    </comment>
    <comment ref="AG179" authorId="0" shapeId="0" xr:uid="{3AFD00F4-1E53-4603-8D02-215831D2D73F}">
      <text>
        <r>
          <rPr>
            <b/>
            <sz val="9"/>
            <color indexed="81"/>
            <rFont val="Tahoma"/>
            <family val="2"/>
          </rPr>
          <t>May 26, 2025</t>
        </r>
        <r>
          <rPr>
            <sz val="9"/>
            <color indexed="81"/>
            <rFont val="Tahoma"/>
            <family val="2"/>
          </rPr>
          <t xml:space="preserve">
No longer trying out</t>
        </r>
      </text>
    </comment>
    <comment ref="F180" authorId="2" shapeId="0" xr:uid="{E9616D36-0F1E-4485-9A14-999BAC619ED5}">
      <text>
        <r>
          <rPr>
            <sz val="9"/>
            <color indexed="81"/>
            <rFont val="Tahoma"/>
            <family val="2"/>
          </rPr>
          <t>2023-2024 - Mitchell U14A
2022-2023 - Mitchell U14A
2021-2022 - Mitchell U12A
2020-2021 - Covid Gap in Play
2019-2020 - Mitchell U10</t>
        </r>
      </text>
    </comment>
    <comment ref="F181" authorId="2" shapeId="0" xr:uid="{ECC49CA5-1694-4182-95E0-9246B56C735D}">
      <text>
        <r>
          <rPr>
            <sz val="9"/>
            <color indexed="81"/>
            <rFont val="Tahoma"/>
            <family val="2"/>
          </rPr>
          <t>2023-2024 - Mitchell U14A
2022-2023 - Mitchell U14A
2021-2022 - Mitchell U12A
2020-2021 - Covid Gap in Play
2019-2020 - Mitchell U10</t>
        </r>
      </text>
    </comment>
    <comment ref="K181" authorId="0" shapeId="0" xr:uid="{DFE48D08-50E2-4A65-9B17-CEA01B82FD1A}">
      <text>
        <r>
          <rPr>
            <b/>
            <sz val="9"/>
            <color indexed="81"/>
            <rFont val="Tahoma"/>
            <family val="2"/>
          </rPr>
          <t>May 15, 2024</t>
        </r>
        <r>
          <rPr>
            <sz val="9"/>
            <color indexed="81"/>
            <rFont val="Tahoma"/>
            <family val="2"/>
          </rPr>
          <t xml:space="preserve">
Hi .
Blair Christie Home association Mitchell is not Listed on the 16A tracking sheet .
We put an intent in for her  I think for both AA and A but I do not see her listed on A 
Can you add her please 
Cheri Bell 
</t>
        </r>
      </text>
    </comment>
    <comment ref="F182" authorId="2" shapeId="0" xr:uid="{DA16A505-CAAA-4441-B4C1-B1992E719A9B}">
      <text>
        <r>
          <rPr>
            <sz val="9"/>
            <color indexed="81"/>
            <rFont val="Tahoma"/>
            <family val="2"/>
          </rPr>
          <t>2023-2024 - Mitchell U14A
2022-2023 - Mitchell U14A
2021-2022 - Mitchell U12A
2020-2021 - Covid Gap in Play
2019-2020 - St. Marys U10</t>
        </r>
      </text>
    </comment>
    <comment ref="K182" authorId="0" shapeId="0" xr:uid="{44DFC800-AB05-4F85-A943-158BB0A78398}">
      <text>
        <r>
          <rPr>
            <b/>
            <sz val="9"/>
            <color indexed="81"/>
            <rFont val="Tahoma"/>
            <family val="2"/>
          </rPr>
          <t xml:space="preserve">April 19, 2024
</t>
        </r>
        <r>
          <rPr>
            <sz val="9"/>
            <color indexed="81"/>
            <rFont val="Tahoma"/>
            <family val="2"/>
          </rPr>
          <t xml:space="preserve">Attendend U16AA tryout in London
</t>
        </r>
      </text>
    </comment>
    <comment ref="F183" authorId="2" shapeId="0" xr:uid="{BCD9C669-7BC2-40B2-A630-B423F5AEA745}">
      <text>
        <r>
          <rPr>
            <sz val="9"/>
            <color indexed="81"/>
            <rFont val="Tahoma"/>
            <family val="2"/>
          </rPr>
          <t>2023-2024 - Mitchell U16
2022-2023 - Mitchell U14
2021-2022 - Did Not Play
2020-2021 - Covid Gap in Play
2019-2020 - Mitchell U12A</t>
        </r>
      </text>
    </comment>
    <comment ref="F184" authorId="2" shapeId="0" xr:uid="{2C9CADEE-4662-46AE-924F-5631EA1AD755}">
      <text>
        <r>
          <rPr>
            <sz val="9"/>
            <color indexed="81"/>
            <rFont val="Tahoma"/>
            <family val="2"/>
          </rPr>
          <t>2023-2024 - Mitchell U14A
2022-2023 - Mitchell U14
2021-2022 - Did Not Play
2020-2021 - Covid Gap in Play
2019-2020 - Mitchell U12</t>
        </r>
      </text>
    </comment>
    <comment ref="F185" authorId="0" shapeId="0" xr:uid="{191A01C6-58B4-4CEA-AE94-57D05AA62844}">
      <text>
        <r>
          <rPr>
            <sz val="9"/>
            <color indexed="81"/>
            <rFont val="Tahoma"/>
            <family val="2"/>
          </rPr>
          <t>2023-2024 - Mitchell U16</t>
        </r>
      </text>
    </comment>
    <comment ref="F186" authorId="2" shapeId="0" xr:uid="{7591DC98-76CA-4FCB-A0D2-10E081530045}">
      <text>
        <r>
          <rPr>
            <sz val="9"/>
            <color indexed="81"/>
            <rFont val="Tahoma"/>
            <family val="2"/>
          </rPr>
          <t xml:space="preserve">2023-2024 - Mitchell U14
2022-2023 - Mitchell U12
2021-2022 - Mitchell Fun 3
2020-2021 - Covid Gap in Play
</t>
        </r>
      </text>
    </comment>
    <comment ref="K186" authorId="0" shapeId="0" xr:uid="{6AD7DEBA-D72F-4F61-9B1A-6F57EF23559C}">
      <text>
        <r>
          <rPr>
            <b/>
            <sz val="9"/>
            <color indexed="81"/>
            <rFont val="Tahoma"/>
            <family val="2"/>
          </rPr>
          <t>Peter:</t>
        </r>
        <r>
          <rPr>
            <sz val="9"/>
            <color indexed="81"/>
            <rFont val="Tahoma"/>
            <family val="2"/>
          </rPr>
          <t xml:space="preserve">
Intent entered for U14A but because of birth year I moved her to U16A</t>
        </r>
      </text>
    </comment>
    <comment ref="F187" authorId="2" shapeId="0" xr:uid="{E378D942-05CD-470F-8FDD-C058035F8697}">
      <text>
        <r>
          <rPr>
            <sz val="9"/>
            <color indexed="81"/>
            <rFont val="Tahoma"/>
            <family val="2"/>
          </rPr>
          <t>2023-2024 - Mitchell U14A
2022-2023 - Mitchell U14A
2021-2022 - Mitchell U12A
2020-2021 - Covid Gap in Play
2019-2020 - Mitchell U10</t>
        </r>
      </text>
    </comment>
    <comment ref="F188" authorId="2" shapeId="0" xr:uid="{0BBEF586-2B8D-4BC2-B85B-F4E4F4E6FBA6}">
      <text>
        <r>
          <rPr>
            <sz val="9"/>
            <color indexed="81"/>
            <rFont val="Tahoma"/>
            <family val="2"/>
          </rPr>
          <t>2023-2024 - Mitchell U16
2022-2023 - Mitchell U14
2021-2022 - Mitchell U16
2020-2021 - Covid Gap in Play
2019-2020 - Mitchell U12A</t>
        </r>
      </text>
    </comment>
    <comment ref="AG188" authorId="0" shapeId="0" xr:uid="{E2BD8EFC-8088-4373-92DC-1F842B4AD628}">
      <text>
        <r>
          <rPr>
            <b/>
            <sz val="9"/>
            <color indexed="81"/>
            <rFont val="Tahoma"/>
            <family val="2"/>
          </rPr>
          <t>May 26, 2025</t>
        </r>
        <r>
          <rPr>
            <sz val="9"/>
            <color indexed="81"/>
            <rFont val="Tahoma"/>
            <family val="2"/>
          </rPr>
          <t xml:space="preserve">
No longer trying out</t>
        </r>
      </text>
    </comment>
    <comment ref="F189" authorId="2" shapeId="0" xr:uid="{63F2B9D5-911A-4C79-9FAC-BFDFFA018D0F}">
      <text>
        <r>
          <rPr>
            <sz val="9"/>
            <color indexed="81"/>
            <rFont val="Tahoma"/>
            <family val="2"/>
          </rPr>
          <t>2023-2024 - Mitchell U14A
2022-2023 - Mitchell U14A
2021-2022 - Mitchell U12A
2020-2021 - Covid Gap in Play
2019-2020 - St. Marys U10</t>
        </r>
      </text>
    </comment>
    <comment ref="K189" authorId="0" shapeId="0" xr:uid="{6FE2C6A9-A98C-4F2D-99DF-ABF0F8A0A166}">
      <text>
        <r>
          <rPr>
            <b/>
            <sz val="9"/>
            <color indexed="81"/>
            <rFont val="Tahoma"/>
            <family val="2"/>
          </rPr>
          <t xml:space="preserve">April 17, 2024
</t>
        </r>
        <r>
          <rPr>
            <sz val="9"/>
            <color indexed="81"/>
            <rFont val="Tahoma"/>
            <family val="2"/>
          </rPr>
          <t xml:space="preserve">Attended the Kitchener U16AA tryout
</t>
        </r>
        <r>
          <rPr>
            <b/>
            <sz val="9"/>
            <color indexed="81"/>
            <rFont val="Tahoma"/>
            <family val="2"/>
          </rPr>
          <t xml:space="preserve">April 19, 2024
</t>
        </r>
        <r>
          <rPr>
            <sz val="9"/>
            <color indexed="81"/>
            <rFont val="Tahoma"/>
            <family val="2"/>
          </rPr>
          <t>Attended U16AA tryouts in London</t>
        </r>
      </text>
    </comment>
    <comment ref="AG189" authorId="0" shapeId="0" xr:uid="{B3F8D565-60FD-4006-9534-0EDF4FA391E7}">
      <text>
        <r>
          <rPr>
            <b/>
            <sz val="9"/>
            <color indexed="81"/>
            <rFont val="Tahoma"/>
            <family val="2"/>
          </rPr>
          <t xml:space="preserve">May 26, 2024
</t>
        </r>
        <r>
          <rPr>
            <sz val="9"/>
            <color indexed="81"/>
            <rFont val="Tahoma"/>
            <family val="2"/>
          </rPr>
          <t xml:space="preserve">Was selected for the London U16AA team
</t>
        </r>
      </text>
    </comment>
    <comment ref="F190" authorId="2" shapeId="0" xr:uid="{FD5B4645-D046-495C-BB85-E3A9A5F10CD6}">
      <text>
        <r>
          <rPr>
            <sz val="9"/>
            <color indexed="81"/>
            <rFont val="Tahoma"/>
            <family val="2"/>
          </rPr>
          <t>2023-2024 - Mitchell U14A
2022-2023 - Mitchell U14
2021-2022 - Mitchell U12A
2020-2021 - Covid Gap in Play
2019-2020 - Mitchell U10</t>
        </r>
      </text>
    </comment>
    <comment ref="F191" authorId="2" shapeId="0" xr:uid="{F78101A9-0B2C-4AD1-908B-C9228A68091E}">
      <text>
        <r>
          <rPr>
            <sz val="9"/>
            <color indexed="81"/>
            <rFont val="Tahoma"/>
            <family val="2"/>
          </rPr>
          <t>2023-2024 - Mitchell U14A
2022-2023 - Mitchell U14A
2021-2022 - Mitchell U12A
2020-2021 - Covid Gap in Play
2019-2020 - Mitchell U12</t>
        </r>
      </text>
    </comment>
    <comment ref="F192" authorId="2" shapeId="0" xr:uid="{7A9BC68C-64FE-4524-8D47-7ACE8F9B8243}">
      <text>
        <r>
          <rPr>
            <sz val="9"/>
            <color indexed="81"/>
            <rFont val="Tahoma"/>
            <family val="2"/>
          </rPr>
          <t>2023-2024 - Mitchell U14A
2022-2023 - Mitchell U14A
2021-2022 - Mitchell U12A
2020-2021 - Covid Gap in Play
2019-2020 - Mitchell U10</t>
        </r>
      </text>
    </comment>
    <comment ref="F193" authorId="2" shapeId="0" xr:uid="{D8F407AF-EC8C-4250-95CB-4C9ED74B9A9D}">
      <text>
        <r>
          <rPr>
            <sz val="9"/>
            <color indexed="81"/>
            <rFont val="Tahoma"/>
            <family val="2"/>
          </rPr>
          <t>2023-2024 - Mitchell U14A
2022-2023 - Mitchell U14A
2021-2022 - Mitchell U12A
2020-2021 - Covid Gap in Play
2019-2020 - Mitchell U10</t>
        </r>
      </text>
    </comment>
    <comment ref="C196" authorId="1" shapeId="0" xr:uid="{00000000-0006-0000-0A00-00006B000000}">
      <text>
        <r>
          <rPr>
            <b/>
            <sz val="8"/>
            <color indexed="10"/>
            <rFont val="Tahoma"/>
            <family val="2"/>
          </rPr>
          <t>MATRIX  Info</t>
        </r>
        <r>
          <rPr>
            <b/>
            <sz val="8"/>
            <color indexed="81"/>
            <rFont val="Tahoma"/>
            <family val="2"/>
          </rPr>
          <t xml:space="preserve">
</t>
        </r>
        <r>
          <rPr>
            <sz val="9"/>
            <color indexed="81"/>
            <rFont val="Tahoma"/>
            <family val="2"/>
          </rPr>
          <t xml:space="preserve">OWEN SOUND
HANOVER
WELLINGTON NORTH
ELORA-FERGUS
WOOLWICH
ST. CLEMENTS
GODERICH
GUELPH
WATERLOO
MITCHELL
KITCHENER
EXETER SEAFORTH
ST. MARYS
DORCHESTER
LONDON
TILLSONBURG
FOREST
ST, THOMAS
CHATHAM
</t>
        </r>
        <r>
          <rPr>
            <sz val="8"/>
            <color indexed="81"/>
            <rFont val="Tahoma"/>
            <family val="2"/>
          </rPr>
          <t xml:space="preserve"> </t>
        </r>
      </text>
    </comment>
    <comment ref="C201" authorId="1" shapeId="0" xr:uid="{D2BBE7F9-FDAE-4C39-A35C-05C193CA98C8}">
      <text>
        <r>
          <rPr>
            <b/>
            <sz val="9"/>
            <color indexed="10"/>
            <rFont val="Tahoma"/>
            <family val="2"/>
          </rPr>
          <t>MATRIX  Info</t>
        </r>
        <r>
          <rPr>
            <sz val="9"/>
            <color indexed="81"/>
            <rFont val="Tahoma"/>
            <family val="2"/>
          </rPr>
          <t xml:space="preserve">
</t>
        </r>
        <r>
          <rPr>
            <sz val="9"/>
            <color indexed="8"/>
            <rFont val="Tahoma"/>
            <family val="2"/>
          </rPr>
          <t xml:space="preserve">ST. CLEMENTS
WATERLOO
WOOLWICH
KITCHENER
ELORA-FERGUS
GUELPH
WELLINGTON NORTH
MITCHELL
ST. MARYS
EXETER SEAFORTH
DORCHESTER
TILLSONBURG
HANOVER
LONDON
GODERICH
ST, THOMAS
OWEN SOUND
FOREST
CHATHAM
</t>
        </r>
        <r>
          <rPr>
            <sz val="9"/>
            <color indexed="81"/>
            <rFont val="Tahoma"/>
            <family val="2"/>
          </rPr>
          <t xml:space="preserve"> </t>
        </r>
      </text>
    </comment>
    <comment ref="C204" authorId="1" shapeId="0" xr:uid="{0F5622F9-D52C-4F49-8448-77509CABCB69}">
      <text>
        <r>
          <rPr>
            <b/>
            <sz val="8"/>
            <color indexed="10"/>
            <rFont val="Tahoma"/>
            <family val="2"/>
          </rPr>
          <t>MATRIX  Info</t>
        </r>
        <r>
          <rPr>
            <b/>
            <sz val="8"/>
            <color indexed="81"/>
            <rFont val="Tahoma"/>
            <family val="2"/>
          </rPr>
          <t xml:space="preserve">
</t>
        </r>
        <r>
          <rPr>
            <sz val="8"/>
            <color indexed="81"/>
            <rFont val="Tahoma"/>
            <family val="2"/>
          </rPr>
          <t xml:space="preserve">
ST. MARYS
MITCHELL
DORCHESTER
LONDON
EXETER SEAFORTH
ST. CLEMENTS
KITCHENER
WATERLOO
TILLSONBURG
ST, THOMAS
WOOLWICH
GODERICH
FOREST
GUELPH
WELLINGTON NORTH
ELORA-FERGUS
HANOVER
CHATHAM
OWEN SOUND</t>
        </r>
        <r>
          <rPr>
            <sz val="9"/>
            <color indexed="81"/>
            <rFont val="Tahoma"/>
            <family val="2"/>
          </rPr>
          <t xml:space="preserve">
 </t>
        </r>
      </text>
    </comment>
    <comment ref="F204" authorId="2" shapeId="0" xr:uid="{A17DDFBF-A4F2-430F-A0FB-678792858A80}">
      <text>
        <r>
          <rPr>
            <sz val="9"/>
            <color indexed="81"/>
            <rFont val="Tahoma"/>
            <family val="2"/>
          </rPr>
          <t xml:space="preserve">2023-2024 - St. Marys U14
2022-2023 - 
2021-2022 - 
2020-2021 - Covid Gap in Play
2019-2020 - </t>
        </r>
      </text>
    </comment>
    <comment ref="K204" authorId="0" shapeId="0" xr:uid="{AEF93325-C4BE-42F5-9D0A-B537FC689863}">
      <text>
        <r>
          <rPr>
            <sz val="9"/>
            <color indexed="81"/>
            <rFont val="Tahoma"/>
            <family val="2"/>
          </rPr>
          <t xml:space="preserve">Will you please let me know when the deadline was to have intents in this year, I remember it being after the season was over, but the form seems to be closed already.  If it is closed is it actually too late to sign my two up?
Thanks,
Erin
</t>
        </r>
      </text>
    </comment>
    <comment ref="F205" authorId="2" shapeId="0" xr:uid="{5ECC7DDA-61C5-42AC-A075-FD15ECC3C093}">
      <text>
        <r>
          <rPr>
            <sz val="9"/>
            <color indexed="81"/>
            <rFont val="Tahoma"/>
            <family val="2"/>
          </rPr>
          <t xml:space="preserve">2023-2024 - St. Marys U14
2022-2023 - 
2021-2022 - 
2020-2021 - Covid Gap in Play
2019-2020 - </t>
        </r>
      </text>
    </comment>
    <comment ref="K205" authorId="0" shapeId="0" xr:uid="{D40B7EE1-A619-4E57-877D-160B37205041}">
      <text>
        <r>
          <rPr>
            <sz val="9"/>
            <color indexed="81"/>
            <rFont val="Tahoma"/>
            <family val="2"/>
          </rPr>
          <t xml:space="preserve">Will you please let me know when the deadline was to have intents in this year, I remember it being after the season was over, but the form seems to be closed already.  If it is closed is it actually too late to sign my two up?
Thanks,
Erin
</t>
        </r>
      </text>
    </comment>
    <comment ref="F206" authorId="2" shapeId="0" xr:uid="{63ABCF47-E3F0-45D3-ACB7-C2E81189A79B}">
      <text>
        <r>
          <rPr>
            <sz val="9"/>
            <color indexed="81"/>
            <rFont val="Tahoma"/>
            <family val="2"/>
          </rPr>
          <t>2023-2024 - Mitchell U14A
2022-2023 - Mitchell U14A
2021-2022 - London U12A
2020-2021 - Covid Gap in Play
2019-2020 - St. Marys U10</t>
        </r>
      </text>
    </comment>
    <comment ref="F207" authorId="2" shapeId="0" xr:uid="{600E9C57-A57E-4B5A-A6C2-D3FFBD8C8C58}">
      <text>
        <r>
          <rPr>
            <sz val="9"/>
            <color indexed="81"/>
            <rFont val="Tahoma"/>
            <family val="2"/>
          </rPr>
          <t>2023-2024 - Mitchell U14A
2022-2023 - Mitchell U14A
2021-2022 - Dorchester U12A
2020-2021 - Covid Gap in Play
2019-2020 - St. Marys U10</t>
        </r>
      </text>
    </comment>
    <comment ref="F208" authorId="2" shapeId="0" xr:uid="{F35D3C0F-60FC-46EA-8D9E-5379227B10C4}">
      <text>
        <r>
          <rPr>
            <sz val="9"/>
            <color indexed="81"/>
            <rFont val="Tahoma"/>
            <family val="2"/>
          </rPr>
          <t>2023-2024 - London U14AA
2022-2023 - Mitchell U14A
2021-2022 - Dorchester U12A
2020-2021 - Covid Gap in Play
2019-2020 - St. Marys U10</t>
        </r>
      </text>
    </comment>
    <comment ref="C210" authorId="1" shapeId="0" xr:uid="{1A415D15-AADA-40E8-8D6E-427D580B1434}">
      <text>
        <r>
          <rPr>
            <b/>
            <sz val="8"/>
            <color indexed="10"/>
            <rFont val="Tahoma"/>
            <family val="2"/>
          </rPr>
          <t>MATRIX  info</t>
        </r>
        <r>
          <rPr>
            <b/>
            <sz val="8"/>
            <color indexed="81"/>
            <rFont val="Tahoma"/>
            <family val="2"/>
          </rPr>
          <t xml:space="preserve">
</t>
        </r>
        <r>
          <rPr>
            <sz val="8"/>
            <color indexed="81"/>
            <rFont val="Tahoma"/>
            <family val="2"/>
          </rPr>
          <t>ST. THOMAS
LONDON
DORCHESTER
TILLSONBURG
ST. MARYS
FOREST
MITCHELL
EXETER SEAFORTH
CHATHAM
ST. CLEMENTS
KITCHENER
WATERLOO
GODERICH
GUELPH
WOOLWICH
ELORA-FERGUS
WELLINGTON NORTH
HANOVER
OWEN SOUND</t>
        </r>
        <r>
          <rPr>
            <sz val="9"/>
            <color indexed="81"/>
            <rFont val="Tahoma"/>
            <family val="2"/>
          </rPr>
          <t xml:space="preserve">
</t>
        </r>
        <r>
          <rPr>
            <b/>
            <sz val="8"/>
            <color indexed="81"/>
            <rFont val="Tahoma"/>
            <family val="2"/>
          </rPr>
          <t xml:space="preserve"> </t>
        </r>
      </text>
    </comment>
    <comment ref="F210" authorId="2" shapeId="0" xr:uid="{88CB469F-7C29-43AD-A8A5-4F28CFB7340E}">
      <text>
        <r>
          <rPr>
            <sz val="9"/>
            <color indexed="81"/>
            <rFont val="Tahoma"/>
            <family val="2"/>
          </rPr>
          <t xml:space="preserve">2023-2024 - St. Thomas U16
2022-2023 - St. Thomas U14
2021-2022 - St. Thomas U14
2020-2021 - Covid Gap in Play
2019-2020 - </t>
        </r>
      </text>
    </comment>
    <comment ref="C215" authorId="1" shapeId="0" xr:uid="{071AC06E-E5AD-4CBB-8AF7-099460639498}">
      <text>
        <r>
          <rPr>
            <b/>
            <sz val="8"/>
            <color indexed="10"/>
            <rFont val="Tahoma"/>
            <family val="2"/>
          </rPr>
          <t>MATRIX  Info</t>
        </r>
        <r>
          <rPr>
            <sz val="8"/>
            <color indexed="81"/>
            <rFont val="Tahoma"/>
            <family val="2"/>
          </rPr>
          <t xml:space="preserve">
TILLSONBURG
DORCHESTER
ST, THOMAS
LONDON
ST. MARYS
MITCHELL
ST. CLEMENTS
KITCHENER
WATERLOO
GUELPH
EXETER SEAFORTH
WOOLWICH
ELORA-FERGUS
FOREST
GODERICH
WELLINGTON NORTH
CHATHAM
HANOVER
OWEN SOUND</t>
        </r>
        <r>
          <rPr>
            <sz val="9"/>
            <color indexed="81"/>
            <rFont val="Tahoma"/>
            <family val="2"/>
          </rPr>
          <t xml:space="preserve">
 </t>
        </r>
        <r>
          <rPr>
            <b/>
            <sz val="8"/>
            <color indexed="81"/>
            <rFont val="Tahoma"/>
            <family val="2"/>
          </rPr>
          <t xml:space="preserve">
</t>
        </r>
      </text>
    </comment>
    <comment ref="F215" authorId="3" shapeId="0" xr:uid="{2F7D6A87-2306-46B1-816A-EB0E80A8E466}">
      <text>
        <r>
          <rPr>
            <sz val="9"/>
            <color indexed="81"/>
            <rFont val="Tahoma"/>
            <family val="2"/>
          </rPr>
          <t xml:space="preserve">2023-2024 - Dorchester U16
2022-2023 - Tillsonburg U14
2021-2022 - Tillsonburg U14
2020-2021 - Covid Gap in Play
2019-2020 - 
</t>
        </r>
      </text>
    </comment>
    <comment ref="F216" authorId="3" shapeId="0" xr:uid="{CA93BA35-0B0F-4081-BCCA-1FED64862CD2}">
      <text>
        <r>
          <rPr>
            <sz val="9"/>
            <color indexed="81"/>
            <rFont val="Tahoma"/>
            <family val="2"/>
          </rPr>
          <t xml:space="preserve">2023-2024 - Dorchester U16A
2022-2023 - Tillsonburg U14
2021-2022 - Tillsonburg U14
2020-2021 - Covid Gap in Play
2019-2020 - 
</t>
        </r>
      </text>
    </comment>
    <comment ref="F217" authorId="0" shapeId="0" xr:uid="{14F8328F-319B-432F-8E12-A2FCFFB7D2FD}">
      <text>
        <r>
          <rPr>
            <sz val="9"/>
            <color indexed="81"/>
            <rFont val="Tahoma"/>
            <family val="2"/>
          </rPr>
          <t>2023-2024 - Dorchester U16
2022-2023 - Tillsonburg U14
2021-2022 - 
2020-2021 - Covid Gap in Play</t>
        </r>
      </text>
    </comment>
    <comment ref="R217" authorId="0" shapeId="0" xr:uid="{155689E9-B88B-4974-932B-95803ABC233A}">
      <text>
        <r>
          <rPr>
            <b/>
            <sz val="9"/>
            <color indexed="81"/>
            <rFont val="Tahoma"/>
            <family val="2"/>
          </rPr>
          <t>No Show</t>
        </r>
      </text>
    </comment>
    <comment ref="C221" authorId="1" shapeId="0" xr:uid="{FBD06272-FE84-4DEE-B903-EBBE1FFC7801}">
      <text>
        <r>
          <rPr>
            <b/>
            <sz val="8"/>
            <color indexed="10"/>
            <rFont val="Tahoma"/>
            <family val="2"/>
          </rPr>
          <t>MATRIX  Info</t>
        </r>
        <r>
          <rPr>
            <b/>
            <sz val="8"/>
            <color indexed="81"/>
            <rFont val="Tahoma"/>
            <family val="2"/>
          </rPr>
          <t xml:space="preserve">
</t>
        </r>
        <r>
          <rPr>
            <sz val="8"/>
            <color indexed="8"/>
            <rFont val="Tahoma"/>
            <family val="2"/>
          </rPr>
          <t>WATERLOO
KITCHENER
WOOLWICH
ST. CLEMENTS
GUELPH
ELORA-FERGUS
WELLINGTON NORTH
MITCHELL
ST. MARYS
EXETER SEAFORTH
DORCHESTER
TILLSONBURG
HANOVER
LONDON
GODERICH
ST, THOMAS
OWEN SOUND
FOREST
CHATHAM</t>
        </r>
        <r>
          <rPr>
            <sz val="9"/>
            <color indexed="8"/>
            <rFont val="Tahoma"/>
            <family val="2"/>
          </rPr>
          <t xml:space="preserve">
</t>
        </r>
        <r>
          <rPr>
            <sz val="9"/>
            <color indexed="81"/>
            <rFont val="Tahoma"/>
            <family val="2"/>
          </rPr>
          <t xml:space="preserve"> </t>
        </r>
      </text>
    </comment>
    <comment ref="F221" authorId="2" shapeId="0" xr:uid="{4F09CB86-5F37-4ACA-BCA7-4DCB17E4B960}">
      <text>
        <r>
          <rPr>
            <sz val="9"/>
            <color indexed="81"/>
            <rFont val="Tahoma"/>
            <family val="2"/>
          </rPr>
          <t>2023-2024 - Waterloo U16A
2022-2023 - Waterloo U14A
2021-2022 - Waterloo U14A
2020-2021 - Covid Gap in Play
2019-2020 - Waterloo U12A
2018-2019 - Elora Fergus U10</t>
        </r>
      </text>
    </comment>
    <comment ref="F222" authorId="2" shapeId="0" xr:uid="{57DAE1D3-845D-4B23-BDDB-9261B0BB7ACB}">
      <text>
        <r>
          <rPr>
            <sz val="9"/>
            <color indexed="81"/>
            <rFont val="Tahoma"/>
            <family val="2"/>
          </rPr>
          <t>2023-2024 - Waterloo U16A
2022-2023 - Waterloo U14A
2021-2022 - Waterloo U14A
2020-2021 - Covid Gap in Play
2019-2020 - Waterloo U12A</t>
        </r>
      </text>
    </comment>
    <comment ref="F223" authorId="2" shapeId="0" xr:uid="{86C4862C-4570-4835-BD3A-59F47B43BF08}">
      <text>
        <r>
          <rPr>
            <sz val="9"/>
            <color indexed="81"/>
            <rFont val="Tahoma"/>
            <family val="2"/>
          </rPr>
          <t>2023-2024 - Kitchener U14AA
2022-2023 - Waterloo U14A
2021-2022 - Waterloo  U12A
2020-2021 - Covid Gap in Play
2019-2020 - Waterloo U12A</t>
        </r>
      </text>
    </comment>
    <comment ref="F224" authorId="2" shapeId="0" xr:uid="{BD2D9D48-4237-4399-AA2B-9E831F027D4F}">
      <text>
        <r>
          <rPr>
            <sz val="9"/>
            <color indexed="81"/>
            <rFont val="Tahoma"/>
            <family val="2"/>
          </rPr>
          <t>2023-2024 - Waterloo U14A
2022-2023 - Waterloo U14A
2021-2022 - Waterloo  U12A
2020-2021 - Covid Gap in Play
2019-2020 - Waterloo U10</t>
        </r>
      </text>
    </comment>
    <comment ref="AD224" authorId="0" shapeId="0" xr:uid="{38834E2F-86D7-44D9-A5ED-DA504C2EED26}">
      <text>
        <r>
          <rPr>
            <b/>
            <sz val="9"/>
            <color indexed="81"/>
            <rFont val="Tahoma"/>
            <family val="2"/>
          </rPr>
          <t>June 2, 2024</t>
        </r>
        <r>
          <rPr>
            <sz val="9"/>
            <color indexed="81"/>
            <rFont val="Tahoma"/>
            <family val="2"/>
          </rPr>
          <t xml:space="preserve">
Sitting out</t>
        </r>
      </text>
    </comment>
    <comment ref="F225" authorId="2" shapeId="0" xr:uid="{F4890087-511C-41A6-BD31-FF81117D4AD8}">
      <text>
        <r>
          <rPr>
            <sz val="9"/>
            <color indexed="81"/>
            <rFont val="Tahoma"/>
            <family val="2"/>
          </rPr>
          <t>2023-2024 - Kitchener U14AA
2022-2023 - Waterloo U14A
2021-2022 - Waterloo  U12A
2020-2021 - Covid Gap in Play
2019-2020 - Waterloo U10</t>
        </r>
      </text>
    </comment>
    <comment ref="F226" authorId="2" shapeId="0" xr:uid="{DCC8F392-9B76-4935-83A4-495E2C46E72D}">
      <text>
        <r>
          <rPr>
            <sz val="9"/>
            <color indexed="81"/>
            <rFont val="Tahoma"/>
            <family val="2"/>
          </rPr>
          <t>2023-2024 - Kitchener U14AA
2022-2023 - Kitchener U14AA
2021-2022 - Waterloo  U12A
2020-2021 - Covid Gap in Play
2019-2020 - Waterloo U10</t>
        </r>
      </text>
    </comment>
    <comment ref="F227" authorId="2" shapeId="0" xr:uid="{64F824D4-82B9-47A9-A737-4A659DF4D931}">
      <text>
        <r>
          <rPr>
            <sz val="9"/>
            <color indexed="81"/>
            <rFont val="Tahoma"/>
            <family val="2"/>
          </rPr>
          <t>2023-2024 - Kitchener U14AA
2022-2023 - Waterloo U14A
2021-2022 - Waterloo  U12A
2020-2021 - Covid Gap in Play
2019-2020 - Waterloo U10</t>
        </r>
      </text>
    </comment>
    <comment ref="F228" authorId="2" shapeId="0" xr:uid="{5DC4F503-CF49-4384-B4C8-A7BB400F759A}">
      <text>
        <r>
          <rPr>
            <sz val="9"/>
            <color indexed="81"/>
            <rFont val="Tahoma"/>
            <family val="2"/>
          </rPr>
          <t>2023-2024 - Waterloo U16A
2022-2023 - Waterloo U14A
2021-2022 - Waterloo U14A
2020-2021 - Covid Gap in Play
2019-2020 - Kitchener U12</t>
        </r>
      </text>
    </comment>
    <comment ref="F229" authorId="2" shapeId="0" xr:uid="{62750140-BD01-4785-AE3A-60D26CA7DD8C}">
      <text>
        <r>
          <rPr>
            <sz val="9"/>
            <color indexed="81"/>
            <rFont val="Tahoma"/>
            <family val="2"/>
          </rPr>
          <t>2023-2024 - Waterloo U14A
2022-2023 - Waterloo U12A
2021-2022 - Waterloo U12
2020-2021 - Covid Gap in Play
2019-2020 - Waterloo U10</t>
        </r>
      </text>
    </comment>
    <comment ref="K229" authorId="0" shapeId="0" xr:uid="{24B21304-0C21-42E2-99FD-390A1D93FDF4}">
      <text>
        <r>
          <rPr>
            <sz val="9"/>
            <color indexed="81"/>
            <rFont val="Tahoma"/>
            <family val="2"/>
          </rPr>
          <t>Also submitted an Intent for U14AA</t>
        </r>
      </text>
    </comment>
    <comment ref="AN229" authorId="0" shapeId="0" xr:uid="{AF96B383-40F5-4F0D-B92E-BB38D2CC5E80}">
      <text>
        <r>
          <rPr>
            <b/>
            <sz val="9"/>
            <color indexed="81"/>
            <rFont val="Tahoma"/>
            <charset val="1"/>
          </rPr>
          <t>June 3, 2024</t>
        </r>
        <r>
          <rPr>
            <sz val="9"/>
            <color indexed="81"/>
            <rFont val="Tahoma"/>
            <charset val="1"/>
          </rPr>
          <t xml:space="preserve">
Playing elsewhere</t>
        </r>
      </text>
    </comment>
    <comment ref="F230" authorId="0" shapeId="0" xr:uid="{D32FA75D-B5C8-409C-B1F3-3E5180C26EA0}">
      <text>
        <r>
          <rPr>
            <sz val="9"/>
            <color indexed="81"/>
            <rFont val="Tahoma"/>
            <family val="2"/>
          </rPr>
          <t>2023-2024 - Waterloo U14</t>
        </r>
      </text>
    </comment>
    <comment ref="F231" authorId="2" shapeId="0" xr:uid="{AC09E9DC-BACD-4DB2-A4F8-B707A4994D31}">
      <text>
        <r>
          <rPr>
            <sz val="9"/>
            <color indexed="81"/>
            <rFont val="Tahoma"/>
            <family val="2"/>
          </rPr>
          <t xml:space="preserve">2023-2024 - Waterloo U14
2022-2023 - Waterloo U14
2021-2022 - Waterloo  U12
2020-2021 - Covid Gap in Play
</t>
        </r>
      </text>
    </comment>
    <comment ref="K231" authorId="0" shapeId="0" xr:uid="{D13BCB87-D3A0-44C7-84AD-A77B91F2BACC}">
      <text>
        <r>
          <rPr>
            <b/>
            <sz val="9"/>
            <color indexed="81"/>
            <rFont val="Tahoma"/>
            <family val="2"/>
          </rPr>
          <t>Peter:</t>
        </r>
        <r>
          <rPr>
            <sz val="9"/>
            <color indexed="81"/>
            <rFont val="Tahoma"/>
            <family val="2"/>
          </rPr>
          <t xml:space="preserve">
Submitted an Intent for U14A but based on her birth year I moved her to U16A</t>
        </r>
      </text>
    </comment>
    <comment ref="F232" authorId="2" shapeId="0" xr:uid="{A946B5DF-B25D-4243-AEA9-0D0616DE9714}">
      <text>
        <r>
          <rPr>
            <sz val="9"/>
            <color indexed="81"/>
            <rFont val="Tahoma"/>
            <family val="2"/>
          </rPr>
          <t>2023-2024 - Waterloo U16A
2022-2023 - Waterloo U14A
2021-2022 - Waterloo U4A
2020-2021 - Covid Gap in Play
2019-2020 - Waterloo U12A</t>
        </r>
      </text>
    </comment>
    <comment ref="F233" authorId="2" shapeId="0" xr:uid="{AD01A54C-1F26-4470-9C6F-A93DFB01DED4}">
      <text>
        <r>
          <rPr>
            <sz val="9"/>
            <color indexed="81"/>
            <rFont val="Tahoma"/>
            <family val="2"/>
          </rPr>
          <t xml:space="preserve">2023-2024 - Waterloo U14A
2022-2023 - Waterloo U14
2021-2022 - Waterloo  U12
2020-2021 - Covid Gap in Play
</t>
        </r>
      </text>
    </comment>
    <comment ref="K233" authorId="0" shapeId="0" xr:uid="{7445D33D-6AD2-45CB-A638-6CEC9D54DFFF}">
      <text>
        <r>
          <rPr>
            <sz val="9"/>
            <color indexed="81"/>
            <rFont val="Tahoma"/>
            <family val="2"/>
          </rPr>
          <t>Holly intends to tryout for 16AA if both Waterloo and Kitchener intend to have a U16AA team. If only one centre has a team, then she will try for U16A.</t>
        </r>
      </text>
    </comment>
    <comment ref="F234" authorId="2" shapeId="0" xr:uid="{2795E91E-26D0-46E0-8E87-593D745FEB6E}">
      <text>
        <r>
          <rPr>
            <sz val="9"/>
            <color indexed="81"/>
            <rFont val="Tahoma"/>
            <family val="2"/>
          </rPr>
          <t xml:space="preserve">2023-2024 - Waterloo U14A
2022-2023 - Waterloo U14
2021-2022 - Waterloo  U12
2020-2021 - Covid Gap in Play
</t>
        </r>
      </text>
    </comment>
    <comment ref="F235" authorId="2" shapeId="0" xr:uid="{2B56EF49-B942-448D-AACE-D34A0F3F9258}">
      <text>
        <r>
          <rPr>
            <sz val="9"/>
            <color indexed="81"/>
            <rFont val="Tahoma"/>
            <family val="2"/>
          </rPr>
          <t xml:space="preserve">2023-2024 - Waterloo U14A
2022-2023 - Waterloo U14
2021-2022 - Waterloo  U12
2020-2021 - Covid Gap in Play
</t>
        </r>
      </text>
    </comment>
    <comment ref="C247" authorId="1" shapeId="0" xr:uid="{00000000-0006-0000-0A00-000096000000}">
      <text>
        <r>
          <rPr>
            <b/>
            <sz val="8"/>
            <color indexed="10"/>
            <rFont val="Tahoma"/>
            <family val="2"/>
          </rPr>
          <t>MATRIX  Info</t>
        </r>
        <r>
          <rPr>
            <b/>
            <sz val="8"/>
            <color indexed="81"/>
            <rFont val="Tahoma"/>
            <family val="2"/>
          </rPr>
          <t xml:space="preserve">
</t>
        </r>
        <r>
          <rPr>
            <sz val="9"/>
            <color indexed="81"/>
            <rFont val="Tahoma"/>
            <family val="2"/>
          </rPr>
          <t xml:space="preserve">
WELLINGTON NORTH
ELORA-FERGUS
WOOLWICH
GUELPH
ST. CLEMENTS
HANOVER
WATERLOO
KITCHENER
MITCHELL
OWEN SOUND
EXETER SEAFORTH
ST. MARYS
GODERICH
DORCHESTER
LONDON
TILLSONBURG
ST, THOMAS
FOREST
CHATHAM</t>
        </r>
        <r>
          <rPr>
            <b/>
            <sz val="8"/>
            <color indexed="81"/>
            <rFont val="Tahoma"/>
            <family val="2"/>
          </rPr>
          <t xml:space="preserve">
</t>
        </r>
      </text>
    </comment>
    <comment ref="C253" authorId="1" shapeId="0" xr:uid="{00000000-0006-0000-0A00-000097000000}">
      <text>
        <r>
          <rPr>
            <b/>
            <sz val="8"/>
            <color indexed="10"/>
            <rFont val="Tahoma"/>
            <family val="2"/>
          </rPr>
          <t>MATRIX  Info</t>
        </r>
        <r>
          <rPr>
            <sz val="8"/>
            <color indexed="81"/>
            <rFont val="Tahoma"/>
            <family val="2"/>
          </rPr>
          <t xml:space="preserve">
</t>
        </r>
        <r>
          <rPr>
            <sz val="9"/>
            <color indexed="81"/>
            <rFont val="Tahoma"/>
            <family val="2"/>
          </rPr>
          <t>WELLINGTON NORTH
ELORA-FERGUS
WOOLWICH
GUELPH
ST. CLEMENTS
HANOVER
WATERLOO
KITCHENER
MITCHELL
OWEN SOUND
ST. MARYS
GODERICH
EXETER SEAFORTH
DORCHESTER
LONDON
TILLSONBURG
ST, THOMAS
FOREST
CHATHAM</t>
        </r>
        <r>
          <rPr>
            <sz val="8"/>
            <color indexed="81"/>
            <rFont val="Tahoma"/>
            <family val="2"/>
          </rPr>
          <t xml:space="preserve">
</t>
        </r>
      </text>
    </comment>
    <comment ref="F257" authorId="0" shapeId="0" xr:uid="{38EFDBE2-93C0-4FEC-9854-D6381D085E5A}">
      <text>
        <r>
          <rPr>
            <sz val="9"/>
            <color indexed="81"/>
            <rFont val="Tahoma"/>
            <family val="2"/>
          </rPr>
          <t>2023-2024 - Burlington U16</t>
        </r>
      </text>
    </comment>
    <comment ref="K257" authorId="0" shapeId="0" xr:uid="{F18D938B-D701-4CC4-BE02-C0D6C4EAA168}">
      <text>
        <r>
          <rPr>
            <b/>
            <sz val="9"/>
            <color indexed="81"/>
            <rFont val="Tahoma"/>
            <family val="2"/>
          </rPr>
          <t>April 2, 2024</t>
        </r>
        <r>
          <rPr>
            <sz val="9"/>
            <color indexed="81"/>
            <rFont val="Tahoma"/>
            <family val="2"/>
          </rPr>
          <t xml:space="preserve">
Hi
Our Burlington Association President provided me with your contact info. Can we please add
Elizabeth Alderman
September 22,2009
available for female or mixed play
Last team played for U16B
to the Western Intent to Tryout list? Please let me know if there's anything else required. This our first time down the tryout experience and trying to make sure we do it right. At this point, her intent is to Tryout for Guelph in addition to other Southern Region teams.
</t>
        </r>
      </text>
    </comment>
    <comment ref="F258" authorId="2" shapeId="0" xr:uid="{EFE05B36-E581-407E-9FDB-2EF8C6111697}">
      <text>
        <r>
          <rPr>
            <sz val="9"/>
            <color indexed="81"/>
            <rFont val="Tahoma"/>
            <family val="2"/>
          </rPr>
          <t xml:space="preserve">2023-2024 - Out of Region U14A
2022-2023 - 
2021-2022 - 
2020-2021 - Covid Gap in Play
2019-2020 - </t>
        </r>
      </text>
    </comment>
    <comment ref="F259" authorId="0" shapeId="0" xr:uid="{B0C6B7EB-B5F4-48C7-9742-A2EBF369124B}">
      <text>
        <r>
          <rPr>
            <sz val="9"/>
            <color indexed="81"/>
            <rFont val="Tahoma"/>
            <family val="2"/>
          </rPr>
          <t>2023-2024 - Etobicoke U14A</t>
        </r>
      </text>
    </comment>
    <comment ref="K259" authorId="0" shapeId="0" xr:uid="{4B4770B3-0229-49ED-A3CB-0D5A77F4EB85}">
      <text>
        <r>
          <rPr>
            <sz val="9"/>
            <color indexed="81"/>
            <rFont val="Tahoma"/>
            <family val="2"/>
          </rPr>
          <t xml:space="preserve">Hello there, 
I wanted to inform you that we missed the deadline to submit a player intent for WRRA for the 2024-25 season. The details are: 
Serena Fox 
Seeking to play U16A Guelph 
Last season was U14A Etobicoke 
Willing to travel: Yes 
Goalie: No 
The complicated part is we are residents of Mississauga (border of Milton and NW Mississauga). We do not know what team MRA is planning on hosting next year (could be U16 A or AA). If it is an A team we would stay with our home association. If it is AA, then we would have to go elsewhere as our home association isn’t offering a team she can play on. Our next options would be Etobicoke (ERA) but they won’t have a U16A team, then Burlington (RAB) as they won’t have a U16A either. Then we go to Richmond Hill. This is a very difficult drive for us. It would be driving across all of Mississauga and Toronto on weekdays. Also, it is only a few kms closer than Guelph based on the matrix. If we use my home address, it’s even closer.  
As a precaution we want to submit a request for WRRA (Guelph most likely) as we still don’t know what team MRA is planning to host and we would hate for our daughter not to have the opportunity to play ringette on a competitive team. If MRA still doesn’t decide what team they are hosting by tryouts, it would be our plan to attend both associations tryouts. As we find out details, we will go through the player release process as laid out by SRRA, WRRA and RO. If you could provide any steps to ensure we don’t miss anything, that would be greatly appreciated. 
Cheers, 
Patrick Fox 
</t>
        </r>
      </text>
    </comment>
    <comment ref="F260" authorId="2" shapeId="0" xr:uid="{EA5C8E58-BB9D-4B84-BE63-87DD474A9D6C}">
      <text>
        <r>
          <rPr>
            <sz val="9"/>
            <color indexed="81"/>
            <rFont val="Tahoma"/>
            <family val="2"/>
          </rPr>
          <t xml:space="preserve">2022-2023 - Paris U16A
2021-2022 - Paris U14A
2020-2021 - Covid Gap in Play
2019-2020 - </t>
        </r>
      </text>
    </comment>
    <comment ref="AD260" authorId="0" shapeId="0" xr:uid="{E9548F23-58C8-403D-9D24-469790193F04}">
      <text>
        <r>
          <rPr>
            <b/>
            <sz val="9"/>
            <color indexed="81"/>
            <rFont val="Tahoma"/>
            <family val="2"/>
          </rPr>
          <t>June 2, 2024</t>
        </r>
        <r>
          <rPr>
            <sz val="9"/>
            <color indexed="81"/>
            <rFont val="Tahoma"/>
            <family val="2"/>
          </rPr>
          <t xml:space="preserve">
Sitting out</t>
        </r>
      </text>
    </comment>
    <comment ref="F261" authorId="2" shapeId="0" xr:uid="{1282AA9D-20F1-424E-B693-D9378284DA07}">
      <text>
        <r>
          <rPr>
            <sz val="9"/>
            <color indexed="81"/>
            <rFont val="Tahoma"/>
            <family val="2"/>
          </rPr>
          <t xml:space="preserve">2023-2024 - Mississauga U16AA
2022-2023 - 
2021-2022 - 
2020-2021 - Covid Gap in Play
2019-2020 - </t>
        </r>
      </text>
    </comment>
    <comment ref="K261" authorId="0" shapeId="0" xr:uid="{D24EA323-AFCB-4BA4-AFF3-9BA286AC6648}">
      <text>
        <r>
          <rPr>
            <b/>
            <sz val="9"/>
            <color indexed="81"/>
            <rFont val="Tahoma"/>
            <family val="2"/>
          </rPr>
          <t xml:space="preserve">April 17, 2024
</t>
        </r>
        <r>
          <rPr>
            <sz val="9"/>
            <color indexed="81"/>
            <rFont val="Tahoma"/>
            <family val="2"/>
          </rPr>
          <t xml:space="preserve">Attended the Kitchener U16AA tryout
</t>
        </r>
      </text>
    </comment>
    <comment ref="AD261" authorId="0" shapeId="0" xr:uid="{35337670-E425-4369-B3F8-5CD9BF5710D5}">
      <text>
        <r>
          <rPr>
            <b/>
            <sz val="9"/>
            <color indexed="81"/>
            <rFont val="Tahoma"/>
            <family val="2"/>
          </rPr>
          <t>June 2, 2024</t>
        </r>
        <r>
          <rPr>
            <sz val="9"/>
            <color indexed="81"/>
            <rFont val="Tahoma"/>
            <family val="2"/>
          </rPr>
          <t xml:space="preserve">
Sitting out</t>
        </r>
      </text>
    </comment>
    <comment ref="F262" authorId="0" shapeId="0" xr:uid="{265A76EE-E831-4B8C-A89E-63A702FEFDCC}">
      <text>
        <r>
          <rPr>
            <sz val="9"/>
            <color indexed="81"/>
            <rFont val="Tahoma"/>
            <family val="2"/>
          </rPr>
          <t>2023-2024 - Kitchener U16</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Peter</author>
    <author>peter</author>
    <author>Peter W</author>
    <author>Peter Westelaken</author>
  </authors>
  <commentList>
    <comment ref="M1" authorId="0" shapeId="0" xr:uid="{1BB676C5-F67E-417F-8C65-0130F04F1BAD}">
      <text>
        <r>
          <rPr>
            <b/>
            <sz val="9"/>
            <color indexed="81"/>
            <rFont val="Tahoma"/>
            <family val="2"/>
          </rPr>
          <t>May 14, 2024</t>
        </r>
        <r>
          <rPr>
            <sz val="9"/>
            <color indexed="81"/>
            <rFont val="Tahoma"/>
            <family val="2"/>
          </rPr>
          <t xml:space="preserve">
Dorchester reviewed the U19A numbers in our area and based on the number of players we had out for our tryout, we are withdrawing our bid for U19A.
Thank-you,
Shelley
</t>
        </r>
      </text>
    </comment>
    <comment ref="M9" authorId="0" shapeId="0" xr:uid="{575CC04F-24FD-49CF-BE82-1375B68A8FAC}">
      <text>
        <r>
          <rPr>
            <b/>
            <sz val="9"/>
            <color indexed="81"/>
            <rFont val="Tahoma"/>
            <family val="2"/>
          </rPr>
          <t>8:00 - 9:00 pm</t>
        </r>
        <r>
          <rPr>
            <sz val="9"/>
            <color indexed="81"/>
            <rFont val="Tahoma"/>
            <family val="2"/>
          </rPr>
          <t xml:space="preserve">
Flight Executive Center
APC Rink
Dorchester</t>
        </r>
      </text>
    </comment>
    <comment ref="N9" authorId="0" shapeId="0" xr:uid="{0183A3E7-B3CF-4124-927A-6369EA5AE01F}">
      <text>
        <r>
          <rPr>
            <b/>
            <sz val="9"/>
            <color indexed="81"/>
            <rFont val="Tahoma"/>
            <family val="2"/>
          </rPr>
          <t>8:00 - 9:00 pm</t>
        </r>
        <r>
          <rPr>
            <sz val="9"/>
            <color indexed="81"/>
            <rFont val="Tahoma"/>
            <family val="2"/>
          </rPr>
          <t xml:space="preserve">
Flight Executive Center
APC Rink
Dorchester</t>
        </r>
      </text>
    </comment>
    <comment ref="O9" authorId="0" shapeId="0" xr:uid="{BC5614CA-851A-480D-819E-BBDAE89B58FF}">
      <text>
        <r>
          <rPr>
            <b/>
            <sz val="9"/>
            <color indexed="81"/>
            <rFont val="Tahoma"/>
            <family val="2"/>
          </rPr>
          <t>9:00 - 10:00 pm</t>
        </r>
        <r>
          <rPr>
            <sz val="9"/>
            <color indexed="81"/>
            <rFont val="Tahoma"/>
            <family val="2"/>
          </rPr>
          <t xml:space="preserve">
Flight Executive Center
APC Rink
Dorchester</t>
        </r>
      </text>
    </comment>
    <comment ref="R9" authorId="0" shapeId="0" xr:uid="{4BD2DA14-D6B2-433F-89DC-892333420075}">
      <text>
        <r>
          <rPr>
            <b/>
            <sz val="9"/>
            <color indexed="81"/>
            <rFont val="Tahoma"/>
            <family val="2"/>
          </rPr>
          <t>5:30 - 6:30 pm</t>
        </r>
        <r>
          <rPr>
            <sz val="9"/>
            <color indexed="81"/>
            <rFont val="Tahoma"/>
            <family val="2"/>
          </rPr>
          <t xml:space="preserve">
Gemini Rec Center - Green Pad
Strathroy</t>
        </r>
      </text>
    </comment>
    <comment ref="S9" authorId="0" shapeId="0" xr:uid="{3390D8A8-E37C-48B1-80E2-1DBDFCDE0DE4}">
      <text>
        <r>
          <rPr>
            <b/>
            <sz val="9"/>
            <color indexed="81"/>
            <rFont val="Tahoma"/>
            <family val="2"/>
          </rPr>
          <t>2:30 - 3:30 pm</t>
        </r>
        <r>
          <rPr>
            <sz val="9"/>
            <color indexed="81"/>
            <rFont val="Tahoma"/>
            <family val="2"/>
          </rPr>
          <t xml:space="preserve">
Gemini Rec Center - Green Pad
Strathroy</t>
        </r>
      </text>
    </comment>
    <comment ref="T9" authorId="0" shapeId="0" xr:uid="{7018F579-3E2D-456B-89FB-CB3BE5118F79}">
      <text>
        <r>
          <rPr>
            <b/>
            <sz val="9"/>
            <color indexed="81"/>
            <rFont val="Tahoma"/>
            <family val="2"/>
          </rPr>
          <t>8:00 - 9:00 pm</t>
        </r>
        <r>
          <rPr>
            <sz val="9"/>
            <color indexed="81"/>
            <rFont val="Tahoma"/>
            <family val="2"/>
          </rPr>
          <t xml:space="preserve">
Gemini Rec Center - Green Pad
Strathroy</t>
        </r>
      </text>
    </comment>
    <comment ref="W9" authorId="0" shapeId="0" xr:uid="{652EA658-DEA2-4C10-A8A8-DC2A19EBF974}">
      <text>
        <r>
          <rPr>
            <b/>
            <sz val="9"/>
            <color indexed="81"/>
            <rFont val="Tahoma"/>
            <family val="2"/>
          </rPr>
          <t>1:30 - 2:30 pm</t>
        </r>
        <r>
          <rPr>
            <sz val="9"/>
            <color indexed="81"/>
            <rFont val="Tahoma"/>
            <family val="2"/>
          </rPr>
          <t xml:space="preserve">
University of Guelph - Gold Pad
</t>
        </r>
        <r>
          <rPr>
            <b/>
            <sz val="9"/>
            <color indexed="10"/>
            <rFont val="Tahoma"/>
            <family val="2"/>
          </rPr>
          <t>OPEN Tryout</t>
        </r>
      </text>
    </comment>
    <comment ref="X9" authorId="0" shapeId="0" xr:uid="{E453BF6D-C04F-465B-9F5D-D33C62EE246A}">
      <text>
        <r>
          <rPr>
            <b/>
            <sz val="9"/>
            <color indexed="81"/>
            <rFont val="Tahoma"/>
            <family val="2"/>
          </rPr>
          <t>2:30 - 3:30 pm</t>
        </r>
        <r>
          <rPr>
            <sz val="9"/>
            <color indexed="81"/>
            <rFont val="Tahoma"/>
            <family val="2"/>
          </rPr>
          <t xml:space="preserve">
University of Guelph - Gold Pad
</t>
        </r>
        <r>
          <rPr>
            <b/>
            <sz val="9"/>
            <color indexed="10"/>
            <rFont val="Tahoma"/>
            <family val="2"/>
          </rPr>
          <t>OPEN Tryout</t>
        </r>
      </text>
    </comment>
    <comment ref="Y9" authorId="0" shapeId="0" xr:uid="{87B2415E-A376-45DD-8A68-59624673180A}">
      <text>
        <r>
          <rPr>
            <b/>
            <sz val="9"/>
            <color indexed="81"/>
            <rFont val="Tahoma"/>
            <family val="2"/>
          </rPr>
          <t>11:00 am - 12:30 pm</t>
        </r>
        <r>
          <rPr>
            <sz val="9"/>
            <color indexed="81"/>
            <rFont val="Tahoma"/>
            <family val="2"/>
          </rPr>
          <t xml:space="preserve">
University of Guelph - Red Pad
</t>
        </r>
        <r>
          <rPr>
            <b/>
            <sz val="9"/>
            <color indexed="10"/>
            <rFont val="Tahoma"/>
            <family val="2"/>
          </rPr>
          <t>By INVITE Only</t>
        </r>
      </text>
    </comment>
    <comment ref="Z9" authorId="0" shapeId="0" xr:uid="{C3FF7A32-D10E-4CF5-ABE2-9DCFF9797E26}">
      <text>
        <r>
          <rPr>
            <b/>
            <sz val="9"/>
            <color indexed="81"/>
            <rFont val="Tahoma"/>
            <family val="2"/>
          </rPr>
          <t>2:30 - 3:30 pm</t>
        </r>
        <r>
          <rPr>
            <sz val="9"/>
            <color indexed="81"/>
            <rFont val="Tahoma"/>
            <family val="2"/>
          </rPr>
          <t xml:space="preserve">
University of Guelph - Gold Pad
</t>
        </r>
        <r>
          <rPr>
            <b/>
            <sz val="9"/>
            <color indexed="10"/>
            <rFont val="Tahoma"/>
            <family val="2"/>
          </rPr>
          <t>By INVITE Only</t>
        </r>
      </text>
    </comment>
    <comment ref="AB9" authorId="0" shapeId="0" xr:uid="{2AD29CDB-DDFC-4EC9-921E-9BD42F44ED9F}">
      <text>
        <r>
          <rPr>
            <b/>
            <sz val="9"/>
            <color indexed="81"/>
            <rFont val="Tahoma"/>
            <family val="2"/>
          </rPr>
          <t>7:00 - 8:00 pm</t>
        </r>
        <r>
          <rPr>
            <sz val="9"/>
            <color indexed="81"/>
            <rFont val="Tahoma"/>
            <family val="2"/>
          </rPr>
          <t xml:space="preserve">
Western Fair Sports Center</t>
        </r>
      </text>
    </comment>
    <comment ref="AC9" authorId="0" shapeId="0" xr:uid="{C0D18899-021B-4AAC-AE0A-55BB1367B785}">
      <text>
        <r>
          <rPr>
            <b/>
            <sz val="9"/>
            <color indexed="81"/>
            <rFont val="Tahoma"/>
            <family val="2"/>
          </rPr>
          <t>7:45 - 8:45 pm</t>
        </r>
        <r>
          <rPr>
            <sz val="9"/>
            <color indexed="81"/>
            <rFont val="Tahoma"/>
            <family val="2"/>
          </rPr>
          <t xml:space="preserve">
Western Fair Sports Center</t>
        </r>
      </text>
    </comment>
    <comment ref="AD9" authorId="0" shapeId="0" xr:uid="{09D60193-4300-4FDE-ACE8-DF589475049C}">
      <text>
        <r>
          <rPr>
            <b/>
            <sz val="9"/>
            <color indexed="81"/>
            <rFont val="Tahoma"/>
            <family val="2"/>
          </rPr>
          <t>8:15 - 9:15 pm</t>
        </r>
        <r>
          <rPr>
            <sz val="9"/>
            <color indexed="81"/>
            <rFont val="Tahoma"/>
            <family val="2"/>
          </rPr>
          <t xml:space="preserve">
Western Fair Sports Center</t>
        </r>
      </text>
    </comment>
    <comment ref="AE9" authorId="0" shapeId="0" xr:uid="{4E135F53-9534-47E8-9A82-DEBF2B4BDF35}">
      <text>
        <r>
          <rPr>
            <b/>
            <sz val="9"/>
            <color indexed="81"/>
            <rFont val="Tahoma"/>
            <family val="2"/>
          </rPr>
          <t>7:30 - 8:30 pm</t>
        </r>
        <r>
          <rPr>
            <sz val="9"/>
            <color indexed="81"/>
            <rFont val="Tahoma"/>
            <family val="2"/>
          </rPr>
          <t xml:space="preserve">
Western Fair Sports Center</t>
        </r>
      </text>
    </comment>
    <comment ref="AF9" authorId="0" shapeId="0" xr:uid="{63E904A2-963C-41EA-A541-11D850AE7DE3}">
      <text>
        <r>
          <rPr>
            <b/>
            <sz val="9"/>
            <color indexed="81"/>
            <rFont val="Tahoma"/>
            <family val="2"/>
          </rPr>
          <t>7:45 - 8:45 pm</t>
        </r>
        <r>
          <rPr>
            <sz val="9"/>
            <color indexed="81"/>
            <rFont val="Tahoma"/>
            <family val="2"/>
          </rPr>
          <t xml:space="preserve">
Western Fair Sports Center</t>
        </r>
      </text>
    </comment>
    <comment ref="AH9" authorId="0" shapeId="0" xr:uid="{427D34DE-6154-46EF-8D5E-635C9E9E1A4D}">
      <text>
        <r>
          <rPr>
            <b/>
            <sz val="9"/>
            <color indexed="81"/>
            <rFont val="Tahoma"/>
            <family val="2"/>
          </rPr>
          <t xml:space="preserve">7:00 - 8:00 pm
</t>
        </r>
        <r>
          <rPr>
            <sz val="9"/>
            <color indexed="81"/>
            <rFont val="Tahoma"/>
            <family val="2"/>
          </rPr>
          <t xml:space="preserve">Pyramid Rec Center
St. Marys
</t>
        </r>
      </text>
    </comment>
    <comment ref="AI9" authorId="0" shapeId="0" xr:uid="{A5CBDD70-7062-4E0D-A5C3-077FF5273C49}">
      <text>
        <r>
          <rPr>
            <b/>
            <sz val="9"/>
            <color indexed="81"/>
            <rFont val="Tahoma"/>
            <family val="2"/>
          </rPr>
          <t xml:space="preserve">7:00 - 8:00 pm
</t>
        </r>
        <r>
          <rPr>
            <sz val="9"/>
            <color indexed="81"/>
            <rFont val="Tahoma"/>
            <family val="2"/>
          </rPr>
          <t xml:space="preserve">Pyramid Rec Center
St. Marys
</t>
        </r>
      </text>
    </comment>
    <comment ref="AJ9" authorId="0" shapeId="0" xr:uid="{BEA8180C-A5F3-437D-9F08-00355EFA7042}">
      <text>
        <r>
          <rPr>
            <b/>
            <sz val="9"/>
            <color indexed="81"/>
            <rFont val="Tahoma"/>
            <family val="2"/>
          </rPr>
          <t xml:space="preserve">7:00 - 8:00 pm
</t>
        </r>
        <r>
          <rPr>
            <sz val="9"/>
            <color indexed="81"/>
            <rFont val="Tahoma"/>
            <family val="2"/>
          </rPr>
          <t xml:space="preserve">Western Fair Arena - A rink
London
</t>
        </r>
      </text>
    </comment>
    <comment ref="AK9" authorId="0" shapeId="0" xr:uid="{871A9DD1-34A4-4923-8E1C-111F6BF4341E}">
      <text>
        <r>
          <rPr>
            <b/>
            <sz val="9"/>
            <color indexed="81"/>
            <rFont val="Tahoma"/>
            <family val="2"/>
          </rPr>
          <t xml:space="preserve">7:30 - 8:30 pm
</t>
        </r>
        <r>
          <rPr>
            <sz val="9"/>
            <color indexed="81"/>
            <rFont val="Tahoma"/>
            <family val="2"/>
          </rPr>
          <t xml:space="preserve">Western Fair Arena - C rink
London
</t>
        </r>
        <r>
          <rPr>
            <b/>
            <sz val="9"/>
            <color indexed="10"/>
            <rFont val="Tahoma"/>
            <family val="2"/>
          </rPr>
          <t>Cancelled</t>
        </r>
      </text>
    </comment>
    <comment ref="AM9" authorId="0" shapeId="0" xr:uid="{B400CBA1-04A0-4121-8745-5499BE7F63A9}">
      <text>
        <r>
          <rPr>
            <b/>
            <sz val="9"/>
            <color indexed="81"/>
            <rFont val="Tahoma"/>
            <family val="2"/>
          </rPr>
          <t xml:space="preserve">5:15 - 6:15 pm
</t>
        </r>
        <r>
          <rPr>
            <sz val="9"/>
            <color indexed="81"/>
            <rFont val="Tahoma"/>
            <family val="2"/>
          </rPr>
          <t xml:space="preserve">Cambridge Sports Park
</t>
        </r>
      </text>
    </comment>
    <comment ref="AN9" authorId="0" shapeId="0" xr:uid="{ED6D61EA-307E-4FA3-B1AE-667B59EAF4C6}">
      <text>
        <r>
          <rPr>
            <b/>
            <sz val="9"/>
            <color indexed="81"/>
            <rFont val="Tahoma"/>
            <family val="2"/>
          </rPr>
          <t>2:15 -3:15
Cambridge Sports Park</t>
        </r>
        <r>
          <rPr>
            <sz val="9"/>
            <color indexed="81"/>
            <rFont val="Tahoma"/>
            <family val="2"/>
          </rPr>
          <t xml:space="preserve">
</t>
        </r>
      </text>
    </comment>
    <comment ref="AO9" authorId="0" shapeId="0" xr:uid="{7AF43F79-32A9-496E-A393-1D40980EAF2D}">
      <text>
        <r>
          <rPr>
            <b/>
            <sz val="9"/>
            <color indexed="81"/>
            <rFont val="Tahoma"/>
            <family val="2"/>
          </rPr>
          <t>5:15 - 6:15
Cambridge Sports Park</t>
        </r>
        <r>
          <rPr>
            <sz val="9"/>
            <color indexed="81"/>
            <rFont val="Tahoma"/>
            <family val="2"/>
          </rPr>
          <t xml:space="preserve">
</t>
        </r>
      </text>
    </comment>
    <comment ref="ET9" authorId="1" shapeId="0" xr:uid="{00000000-0006-0000-0B00-00001D000000}">
      <text>
        <r>
          <rPr>
            <b/>
            <sz val="8"/>
            <color indexed="81"/>
            <rFont val="Tahoma"/>
            <family val="2"/>
          </rPr>
          <t>4:30 pm
Hespler Arena
Cambridge</t>
        </r>
      </text>
    </comment>
    <comment ref="EU9" authorId="1" shapeId="0" xr:uid="{00000000-0006-0000-0B00-00001E000000}">
      <text>
        <r>
          <rPr>
            <b/>
            <sz val="8"/>
            <color indexed="81"/>
            <rFont val="Tahoma"/>
            <family val="2"/>
          </rPr>
          <t>3:30 pm
Hespler Arena
Cambridge</t>
        </r>
      </text>
    </comment>
    <comment ref="EV9" authorId="1" shapeId="0" xr:uid="{00000000-0006-0000-0B00-00001F000000}">
      <text>
        <r>
          <rPr>
            <b/>
            <sz val="8"/>
            <color indexed="81"/>
            <rFont val="Tahoma"/>
            <family val="2"/>
          </rPr>
          <t>5:30 pm
Hespler Arena
Cambridge</t>
        </r>
      </text>
    </comment>
    <comment ref="E11" authorId="1" shapeId="0" xr:uid="{00000000-0006-0000-0B00-000020000000}">
      <text>
        <r>
          <rPr>
            <b/>
            <sz val="10"/>
            <color indexed="81"/>
            <rFont val="Calibri"/>
            <family val="2"/>
          </rPr>
          <t>Is the Player a Goalie</t>
        </r>
      </text>
    </comment>
    <comment ref="F11" authorId="1" shapeId="0" xr:uid="{00000000-0006-0000-0B00-000021000000}">
      <text>
        <r>
          <rPr>
            <b/>
            <sz val="10"/>
            <color indexed="81"/>
            <rFont val="Calibri"/>
            <family val="2"/>
          </rPr>
          <t>Level played last season</t>
        </r>
      </text>
    </comment>
    <comment ref="G11" authorId="1" shapeId="0" xr:uid="{00000000-0006-0000-0B00-000022000000}">
      <text>
        <r>
          <rPr>
            <b/>
            <sz val="10"/>
            <color indexed="81"/>
            <rFont val="Calibri"/>
            <family val="2"/>
          </rPr>
          <t>Current Association</t>
        </r>
      </text>
    </comment>
    <comment ref="H11" authorId="1" shapeId="0" xr:uid="{00000000-0006-0000-0B00-000023000000}">
      <text>
        <r>
          <rPr>
            <b/>
            <sz val="10"/>
            <color indexed="81"/>
            <rFont val="Calibri"/>
            <family val="2"/>
          </rPr>
          <t>Intent to play next season</t>
        </r>
      </text>
    </comment>
    <comment ref="I11" authorId="1" shapeId="0" xr:uid="{00000000-0006-0000-0B00-000024000000}">
      <text>
        <r>
          <rPr>
            <b/>
            <sz val="10"/>
            <color indexed="81"/>
            <rFont val="Calibri"/>
            <family val="2"/>
          </rPr>
          <t>Willing to Travel outside of home association</t>
        </r>
      </text>
    </comment>
    <comment ref="K11" authorId="1" shapeId="0" xr:uid="{D6CA42D2-4F8E-44C3-826E-ED06181F278A}">
      <text>
        <r>
          <rPr>
            <b/>
            <sz val="8"/>
            <color indexed="81"/>
            <rFont val="Tahoma"/>
            <family val="2"/>
          </rPr>
          <t>Has added this comment on the Player Intent Form</t>
        </r>
      </text>
    </comment>
    <comment ref="C15" authorId="1" shapeId="0" xr:uid="{00000000-0006-0000-0B00-000026000000}">
      <text>
        <r>
          <rPr>
            <b/>
            <sz val="9"/>
            <color indexed="10"/>
            <rFont val="Tahoma"/>
            <family val="2"/>
          </rPr>
          <t>MATRIX  Info</t>
        </r>
        <r>
          <rPr>
            <sz val="9"/>
            <color indexed="81"/>
            <rFont val="Tahoma"/>
            <family val="2"/>
          </rPr>
          <t xml:space="preserve">
CHATHAM
FOREST
LONDON
ST, THOMAS
DORCHESTER
ST. MARYS
TILLSONBURG
MITCHELL
EXETER SEAFORTH
GODERICH
ST. CLEMENTS
KITCHENER
WATERLOO
GUELPH
WOOLWICH
ELORA-FERGUS
WELLINGTON NORTH
HANOVER
OWEN SOUND
</t>
        </r>
      </text>
    </comment>
    <comment ref="C18" authorId="1" shapeId="0" xr:uid="{1CF2441B-2421-4441-AAED-FCBF75A7B837}">
      <text>
        <r>
          <rPr>
            <b/>
            <sz val="8"/>
            <color indexed="10"/>
            <rFont val="Tahoma"/>
            <family val="2"/>
          </rPr>
          <t xml:space="preserve">MATRIX  Info       </t>
        </r>
        <r>
          <rPr>
            <sz val="8"/>
            <color indexed="81"/>
            <rFont val="Tahoma"/>
            <family val="2"/>
          </rPr>
          <t xml:space="preserve">
</t>
        </r>
        <r>
          <rPr>
            <sz val="8"/>
            <color indexed="8"/>
            <rFont val="Tahoma"/>
            <family val="2"/>
          </rPr>
          <t xml:space="preserve">DORCHESTER
LONDON
ST, THOMAS
ST. MARYS
TILLSONBURG
MITCHELL
FOREST
EXETER SEAFORTH
KITCHENER
ST. CLEMENTS
WATERLOO
GUELPH
WOOLWICH
GODERICH
ELORA-FERGUS
CHATHAM
WELLINGTON NORTH
HANOVER
OWEN SOUND
</t>
        </r>
      </text>
    </comment>
    <comment ref="F18" authorId="2" shapeId="0" xr:uid="{BF9F6D4B-FB26-4A14-9812-615A61FEC008}">
      <text>
        <r>
          <rPr>
            <sz val="9"/>
            <color indexed="81"/>
            <rFont val="Tahoma"/>
            <family val="2"/>
          </rPr>
          <t>2023-2024 - Dorchester U16A
2022-2023 - Dorchester U16AA
2021-2022 - Dorchester U14A
2020-2021 - Covid Gap in Play
2019-2020 - Dorchester U12A</t>
        </r>
      </text>
    </comment>
    <comment ref="F19" authorId="3" shapeId="0" xr:uid="{1EC6502A-6407-49C9-91D1-24FEBB6AFB0B}">
      <text>
        <r>
          <rPr>
            <sz val="9"/>
            <color indexed="81"/>
            <rFont val="Tahoma"/>
            <family val="2"/>
          </rPr>
          <t xml:space="preserve">2023-2024 - Dorchester U16
2022-2023 - 
2021-2020 - 
2020-2021 - Covid Gap In Play
</t>
        </r>
      </text>
    </comment>
    <comment ref="K19" authorId="0" shapeId="0" xr:uid="{3FBEECF1-CC9E-4E30-ADD8-E2A891274D79}">
      <text>
        <r>
          <rPr>
            <b/>
            <sz val="9"/>
            <color indexed="81"/>
            <rFont val="Tahoma"/>
            <family val="2"/>
          </rPr>
          <t>March 30, 2024</t>
        </r>
        <r>
          <rPr>
            <sz val="9"/>
            <color indexed="81"/>
            <rFont val="Tahoma"/>
            <family val="2"/>
          </rPr>
          <t xml:space="preserve">
Hi Peter,
Can you add the player below to the list?  She is Dorchester and played U16B this year.  She would be trying out for U19A.
Alexandra Coelho
DOB: Dec 12, 2008
2023/2024 - U16
Thanks!
</t>
        </r>
      </text>
    </comment>
    <comment ref="F20" authorId="2" shapeId="0" xr:uid="{D116E105-92B9-4D55-9BE9-4920C15C7E25}">
      <text>
        <r>
          <rPr>
            <sz val="9"/>
            <color indexed="81"/>
            <rFont val="Tahoma"/>
            <family val="2"/>
          </rPr>
          <t>2023-2024 - Dorchester U19A
2022-2023 - Dorchester U19A
2021-2022 - Dorchester U16AA
2020-2021 - Covid Gap in Play
2019-2020 - Dorchester U14AA</t>
        </r>
      </text>
    </comment>
    <comment ref="F21" authorId="2" shapeId="0" xr:uid="{A18E645A-6460-438C-8CE2-9016F73B7BFA}">
      <text>
        <r>
          <rPr>
            <sz val="9"/>
            <color indexed="81"/>
            <rFont val="Tahoma"/>
            <family val="2"/>
          </rPr>
          <t>2023-2024 - Dorchester U19A
2022-2023 - Dorchester U16AA
2021-2022 - Dorchester U16AA
2020-2021 - Covid Gap in Play
2019-2020 - Dorchester U14AA</t>
        </r>
      </text>
    </comment>
    <comment ref="K21" authorId="0" shapeId="0" xr:uid="{EE903833-E915-4651-AB25-5EB9570DF57E}">
      <text>
        <r>
          <rPr>
            <b/>
            <sz val="9"/>
            <color indexed="81"/>
            <rFont val="Tahoma"/>
            <family val="2"/>
          </rPr>
          <t xml:space="preserve">April 15, 2024
</t>
        </r>
        <r>
          <rPr>
            <sz val="9"/>
            <color indexed="81"/>
            <rFont val="Tahoma"/>
            <family val="2"/>
          </rPr>
          <t xml:space="preserve">Hi Peter, can you change Morgan Czupryna intent from 19A to 19AA please. </t>
        </r>
        <r>
          <rPr>
            <sz val="9"/>
            <color indexed="81"/>
            <rFont val="Tahoma"/>
            <family val="2"/>
          </rPr>
          <t xml:space="preserve">
</t>
        </r>
      </text>
    </comment>
    <comment ref="F22" authorId="3" shapeId="0" xr:uid="{D3305EFB-C373-4A15-BA93-B21AD765E1EA}">
      <text>
        <r>
          <rPr>
            <sz val="9"/>
            <color indexed="81"/>
            <rFont val="Tahoma"/>
            <family val="2"/>
          </rPr>
          <t>2023-2024 - Dorchester U19A
2022-2023 - Dorchester U19A
2021-2020 - Dorchester U16AA
2020-2021 - Covid Gap In Play
2019-2020 - Dorchester U14AA
2018-2019 - Dorchester U14A
2017-2018 - Dorchester U12 A
2016-2017 - St. Marys U12 A
2015-2016 - St. Marys U12</t>
        </r>
      </text>
    </comment>
    <comment ref="F23" authorId="3" shapeId="0" xr:uid="{E118E53B-DECA-4766-AD29-646E09C5866C}">
      <text>
        <r>
          <rPr>
            <sz val="9"/>
            <color indexed="81"/>
            <rFont val="Tahoma"/>
            <family val="2"/>
          </rPr>
          <t xml:space="preserve">2023-2024 - Dorchester U19
2022-2023 - Dorchester U14
2021-2020 - Dorchester U16
2020-2021 - Covid Gap In Play
</t>
        </r>
      </text>
    </comment>
    <comment ref="F24" authorId="2" shapeId="0" xr:uid="{FF69C05F-64F0-4E29-AAAB-F1968FC42D0A}">
      <text>
        <r>
          <rPr>
            <sz val="9"/>
            <color indexed="81"/>
            <rFont val="Tahoma"/>
            <family val="2"/>
          </rPr>
          <t>2023-2024 - London U14AA
2022-2023 - London U14A
2021-2022 - Dorchester U12A
2020-2021 - Covid Gap in Play
2019-2020 - Dorchester U10</t>
        </r>
      </text>
    </comment>
    <comment ref="F25" authorId="3" shapeId="0" xr:uid="{DEBE202B-0756-41A9-89F9-1F4594D5D6EC}">
      <text>
        <r>
          <rPr>
            <sz val="9"/>
            <color indexed="81"/>
            <rFont val="Tahoma"/>
            <family val="2"/>
          </rPr>
          <t>2023-2024 - Dorchester U16A
2022-2023 - Dorchester U16AA
2021-2022 - Dorchester U14A
2020-2021 - Covid Gap in Play
2019-2020 - Dorchester U12A
2018-2019 - Dorchester U12A
2017-2018 - Tillsonburg U10</t>
        </r>
      </text>
    </comment>
    <comment ref="F26" authorId="2" shapeId="0" xr:uid="{76B8278C-D12D-48BE-A7C0-164530442AF8}">
      <text>
        <r>
          <rPr>
            <sz val="9"/>
            <color indexed="81"/>
            <rFont val="Tahoma"/>
            <family val="2"/>
          </rPr>
          <t>2023-2024 - Dorchester U19A
2022-2023 - Dorchester U19A Smith
2021-2022 - Dorchester U16AA
2020-2021 - Covid Gap in Play
2019-2020 - Dorchester U14AA</t>
        </r>
      </text>
    </comment>
    <comment ref="K26" authorId="0" shapeId="0" xr:uid="{C798AA5A-BDBE-4C73-91B1-6A425FEE31FB}">
      <text>
        <r>
          <rPr>
            <sz val="9"/>
            <color indexed="81"/>
            <rFont val="Tahoma"/>
            <family val="2"/>
          </rPr>
          <t xml:space="preserve">Hello there – I seem to have missed the cut off for player intent for U19A. My daughter is going away to school so is on the fence but I should have put her name on the list. When I click the link it advises me to get my local President to reach out to  pitracker@wrra.ca  and possibly get her name added?
Madison McTaggart – 2006 03 05 // U19A
April McTaggart 
</t>
        </r>
      </text>
    </comment>
    <comment ref="F27" authorId="3" shapeId="0" xr:uid="{14D4A497-16D5-4E0E-8B13-2149E72ED051}">
      <text>
        <r>
          <rPr>
            <sz val="9"/>
            <color indexed="81"/>
            <rFont val="Tahoma"/>
            <family val="2"/>
          </rPr>
          <t>2023-2024 - Dorchester U16A
2022-2023 - Dorchester U16AA
2021-2022 - Dorchester U14A
2020-2021 - Covid Gap in Play
2019-2020 - Dorchester U12A
2018-2019 - Dorchester U12A
2017-2018 - Tillsonburg U10</t>
        </r>
      </text>
    </comment>
    <comment ref="C38" authorId="1" shapeId="0" xr:uid="{A4FB3444-B7AF-44EE-BE31-17B430DA238B}">
      <text>
        <r>
          <rPr>
            <b/>
            <sz val="8"/>
            <color indexed="10"/>
            <rFont val="Tahoma"/>
            <family val="2"/>
          </rPr>
          <t>MATRIX  Info</t>
        </r>
        <r>
          <rPr>
            <sz val="8"/>
            <color indexed="81"/>
            <rFont val="Tahoma"/>
            <family val="2"/>
          </rPr>
          <t xml:space="preserve">
</t>
        </r>
        <r>
          <rPr>
            <sz val="8"/>
            <color indexed="8"/>
            <rFont val="Tahoma"/>
            <family val="2"/>
          </rPr>
          <t xml:space="preserve">
ELORA-FERGUS
WOOLWICH
GUELPH
WATERLOO
KITCHENER
WELLINGTON NORTH
ST. CLEMENTS
HANOVER
MITCHELL
ST. MARYS
EXETER SEAFORTH
OWEN SOUND
DORCHESTER
TILLSONBURG
GODERICH
LONDON
ST, THOMAS
FOREST
CHATHAM</t>
        </r>
        <r>
          <rPr>
            <sz val="9"/>
            <color indexed="8"/>
            <rFont val="Tahoma"/>
            <family val="2"/>
          </rPr>
          <t xml:space="preserve">
</t>
        </r>
        <r>
          <rPr>
            <sz val="8"/>
            <color indexed="81"/>
            <rFont val="Tahoma"/>
            <family val="2"/>
          </rPr>
          <t xml:space="preserve"> </t>
        </r>
      </text>
    </comment>
    <comment ref="F38" authorId="0" shapeId="0" xr:uid="{058E1742-9C4B-46AD-8288-D1388D5AF402}">
      <text>
        <r>
          <rPr>
            <sz val="9"/>
            <color indexed="81"/>
            <rFont val="Tahoma"/>
            <family val="2"/>
          </rPr>
          <t>2023-2024 - Guelph U16A
2022-2023 - Elora Fergus U16
2021-1022 - Elora Fergus U16
2020-2021 - Covid Gap In Play</t>
        </r>
      </text>
    </comment>
    <comment ref="K38" authorId="0" shapeId="0" xr:uid="{A0E6FD21-0B6C-4B2C-930C-D423128A8A33}">
      <text>
        <r>
          <rPr>
            <sz val="9"/>
            <color indexed="81"/>
            <rFont val="Tahoma"/>
            <family val="2"/>
          </rPr>
          <t xml:space="preserve">I have resubmitted my intent as I realized when I did it the first time I put 16A. I will be trying out and age appropriate for 19A for the upcoming season
</t>
        </r>
        <r>
          <rPr>
            <b/>
            <sz val="9"/>
            <color indexed="81"/>
            <rFont val="Tahoma"/>
            <family val="2"/>
          </rPr>
          <t xml:space="preserve">April 2, 2024
</t>
        </r>
        <r>
          <rPr>
            <sz val="9"/>
            <color indexed="81"/>
            <rFont val="Tahoma"/>
            <family val="2"/>
          </rPr>
          <t xml:space="preserve">Hi Peter!
Are you able to please move Elesha from 19A to 19AA?
Thanks so much,
June
</t>
        </r>
      </text>
    </comment>
    <comment ref="AO38" authorId="0" shapeId="0" xr:uid="{650DF965-09C5-4943-A064-6E9EF1D467EA}">
      <text>
        <r>
          <rPr>
            <b/>
            <sz val="9"/>
            <color indexed="81"/>
            <rFont val="Tahoma"/>
            <charset val="1"/>
          </rPr>
          <t>Peter:</t>
        </r>
        <r>
          <rPr>
            <sz val="9"/>
            <color indexed="81"/>
            <rFont val="Tahoma"/>
            <charset val="1"/>
          </rPr>
          <t xml:space="preserve">
Accepted Elsewhere</t>
        </r>
      </text>
    </comment>
    <comment ref="F39" authorId="0" shapeId="0" xr:uid="{F5CCD5DF-013B-4D4A-9027-29EFCD06D7BB}">
      <text>
        <r>
          <rPr>
            <sz val="9"/>
            <color indexed="81"/>
            <rFont val="Tahoma"/>
            <family val="2"/>
          </rPr>
          <t>2023-2024 - Elora Fergus U19
2022-2023 - Elora Fergus U16
2021-2022 - 
2020-2021 - Covid Gap in Play</t>
        </r>
      </text>
    </comment>
    <comment ref="K39" authorId="0" shapeId="0" xr:uid="{35E21E7A-9E6E-4EDD-AFEF-1D86DAADC0D9}">
      <text>
        <r>
          <rPr>
            <b/>
            <sz val="9"/>
            <color indexed="81"/>
            <rFont val="Tahoma"/>
            <family val="2"/>
          </rPr>
          <t>April 17, 2024</t>
        </r>
        <r>
          <rPr>
            <sz val="9"/>
            <color indexed="81"/>
            <rFont val="Tahoma"/>
            <family val="2"/>
          </rPr>
          <t xml:space="preserve">
Hi June,
Both Hailey and Heika have indicated that they would like to be added to the intent to try out list.
Hailey - U19A Ramp ID:9122C3F5 birth date: July 19, 2007
Heika - U14A Ramp ID: 57D1C6EF birth date: Nov 4, 2012
Thanks for doing this!
Melanie
</t>
        </r>
      </text>
    </comment>
    <comment ref="F40" authorId="2" shapeId="0" xr:uid="{9E01E5E3-0852-4092-B705-22601792F540}">
      <text>
        <r>
          <rPr>
            <sz val="9"/>
            <color indexed="81"/>
            <rFont val="Tahoma"/>
            <family val="2"/>
          </rPr>
          <t>2023-2024 - Guelph U19A
2022-2023 - Guelph U19AA
2021-2022 - Kitchener U16AA
2020-2021 - Covid Gap in Play
2019-2020 - Elora Fergus U16A</t>
        </r>
      </text>
    </comment>
    <comment ref="F41" authorId="0" shapeId="0" xr:uid="{410914F7-B82D-47C9-BAF1-E49DA7273F0D}">
      <text>
        <r>
          <rPr>
            <sz val="9"/>
            <color indexed="81"/>
            <rFont val="Tahoma"/>
            <family val="2"/>
          </rPr>
          <t>2023-2024 - Elora Fergus U19
2022-2023 - Elora Fergus U16
2021-2022 - 
2020-2021 - Covid Gap in Play</t>
        </r>
      </text>
    </comment>
    <comment ref="K41" authorId="0" shapeId="0" xr:uid="{11C1C6A6-945B-48F9-9481-38FBC8A08C08}">
      <text>
        <r>
          <rPr>
            <b/>
            <sz val="9"/>
            <color indexed="81"/>
            <rFont val="Tahoma"/>
            <family val="2"/>
          </rPr>
          <t>April 21, 2024</t>
        </r>
        <r>
          <rPr>
            <sz val="9"/>
            <color indexed="81"/>
            <rFont val="Tahoma"/>
            <family val="2"/>
          </rPr>
          <t xml:space="preserve">
Attended Kitchener U19AA tryout
</t>
        </r>
      </text>
    </comment>
    <comment ref="Y41" authorId="0" shapeId="0" xr:uid="{C1B7451B-4C2C-4AEF-8B9B-A89512224F81}">
      <text>
        <r>
          <rPr>
            <b/>
            <sz val="9"/>
            <color indexed="81"/>
            <rFont val="Tahoma"/>
            <family val="2"/>
          </rPr>
          <t>June 3, 2024</t>
        </r>
        <r>
          <rPr>
            <sz val="9"/>
            <color indexed="81"/>
            <rFont val="Tahoma"/>
            <family val="2"/>
          </rPr>
          <t xml:space="preserve">
Sitting Out</t>
        </r>
      </text>
    </comment>
    <comment ref="F42" authorId="0" shapeId="0" xr:uid="{7462FFD7-5A8D-4B7A-9AD0-DA93C1AC352F}">
      <text>
        <r>
          <rPr>
            <sz val="9"/>
            <color indexed="81"/>
            <rFont val="Tahoma"/>
            <family val="2"/>
          </rPr>
          <t>2023-2024 - Elora Fergus U16
2022-2023 - Elora Fergus U16
2021-2022 - 
2020-2021 - Covid Gap in Play</t>
        </r>
      </text>
    </comment>
    <comment ref="K42" authorId="0" shapeId="0" xr:uid="{E74946C8-EF27-43C4-AEAD-35662F442CE4}">
      <text>
        <r>
          <rPr>
            <b/>
            <sz val="9"/>
            <color indexed="81"/>
            <rFont val="Tahoma"/>
            <family val="2"/>
          </rPr>
          <t>April 21, 2024</t>
        </r>
        <r>
          <rPr>
            <sz val="9"/>
            <color indexed="81"/>
            <rFont val="Tahoma"/>
            <family val="2"/>
          </rPr>
          <t xml:space="preserve">
Attended Kitchener U19AA tryout
</t>
        </r>
      </text>
    </comment>
    <comment ref="F43" authorId="0" shapeId="0" xr:uid="{572EB484-66EA-45E8-8D72-A6ECA3FE30FF}">
      <text>
        <r>
          <rPr>
            <sz val="9"/>
            <color indexed="81"/>
            <rFont val="Tahoma"/>
            <family val="2"/>
          </rPr>
          <t>2023-2024 - Guelph U19A
2022-2023 - Elora Fergus U16
2021-2022 - 
2020-2021 - Covid Gap in Play</t>
        </r>
      </text>
    </comment>
    <comment ref="K43" authorId="0" shapeId="0" xr:uid="{F1044023-65BB-4D2D-BA87-4F2082828905}">
      <text>
        <r>
          <rPr>
            <b/>
            <sz val="9"/>
            <color indexed="81"/>
            <rFont val="Tahoma"/>
            <family val="2"/>
          </rPr>
          <t>April 21, 2024</t>
        </r>
        <r>
          <rPr>
            <sz val="9"/>
            <color indexed="81"/>
            <rFont val="Tahoma"/>
            <family val="2"/>
          </rPr>
          <t xml:space="preserve">
Attended Kitchener U19AA tryout
</t>
        </r>
      </text>
    </comment>
    <comment ref="C53" authorId="1" shapeId="0" xr:uid="{00000000-0006-0000-0B00-000048000000}">
      <text>
        <r>
          <rPr>
            <b/>
            <sz val="8"/>
            <color indexed="10"/>
            <rFont val="Tahoma"/>
            <family val="2"/>
          </rPr>
          <t xml:space="preserve">MATRIX Info
</t>
        </r>
        <r>
          <rPr>
            <sz val="8"/>
            <color indexed="8"/>
            <rFont val="Tahoma"/>
            <family val="2"/>
          </rPr>
          <t xml:space="preserve">EXETER SEAFORTH
MITCHELL
GODERICH
ST. MARYS
ST. CLEMENTS
LONDON
FOREST
WATERLOO
DORCHESTER
KITCHENER
HANOVER
WELLINGTON NORTH
WOOLWICH
ST, THOMAS
TILLSONBURG
ELORA-FERGUS
GUELPH
OWEN SOUND
CHATHAM
 </t>
        </r>
        <r>
          <rPr>
            <sz val="9"/>
            <color indexed="8"/>
            <rFont val="Tahoma"/>
            <family val="2"/>
          </rPr>
          <t xml:space="preserve"> </t>
        </r>
      </text>
    </comment>
    <comment ref="F53" authorId="0" shapeId="0" xr:uid="{2BEB7A2B-4286-4F0C-A306-DAAE604DB367}">
      <text>
        <r>
          <rPr>
            <sz val="9"/>
            <color indexed="81"/>
            <rFont val="Tahoma"/>
            <family val="2"/>
          </rPr>
          <t>2023-2024 - Dorchester U19A
2022-2023 - Exeter Seaforth U19
2021-2022 - 
2020-2021 - Covid Gap in Play</t>
        </r>
      </text>
    </comment>
    <comment ref="C57" authorId="0" shapeId="0" xr:uid="{B52FCF91-40F1-4C8B-913D-1D494A24D119}">
      <text>
        <r>
          <rPr>
            <b/>
            <sz val="8"/>
            <color indexed="10"/>
            <rFont val="Tahoma"/>
            <family val="2"/>
          </rPr>
          <t>MATRIX  Info</t>
        </r>
        <r>
          <rPr>
            <sz val="8"/>
            <color indexed="81"/>
            <rFont val="Tahoma"/>
            <family val="2"/>
          </rPr>
          <t xml:space="preserve">
FOREST
LONDON
EXETER SEAFORTH
ST. MARYS
GODERICH
DORCHESTER
ST, THOMAS
CHATHAM
MITCHELL
TILLSONBURG
ST. CLEMENTS
WATERLOO
KITCHENER
WOOLWICH
HANOVER
WELLINGTON NORTH
GUELPH
ELORA-FERGUS
OWEN SOUND</t>
        </r>
        <r>
          <rPr>
            <sz val="9"/>
            <color indexed="81"/>
            <rFont val="Tahoma"/>
            <family val="2"/>
          </rPr>
          <t xml:space="preserve">
</t>
        </r>
      </text>
    </comment>
    <comment ref="F57" authorId="2" shapeId="0" xr:uid="{458A32E6-93B1-44F8-AA27-FE7597848E8E}">
      <text>
        <r>
          <rPr>
            <sz val="9"/>
            <color indexed="81"/>
            <rFont val="Tahoma"/>
            <family val="2"/>
          </rPr>
          <t>2023-2024 - Forest U19A
2022-2023 - Forest U16A
2021-2022 - Forest U16A
2020-2021 - Covid Gap in Play
2019-2020 - Forest U14</t>
        </r>
      </text>
    </comment>
    <comment ref="R57" authorId="0" shapeId="0" xr:uid="{F45839CA-CE25-47BF-A0A3-4D1A729731BC}">
      <text>
        <r>
          <rPr>
            <b/>
            <sz val="9"/>
            <color indexed="81"/>
            <rFont val="Tahoma"/>
            <family val="2"/>
          </rPr>
          <t>May 25, 2024</t>
        </r>
        <r>
          <rPr>
            <sz val="9"/>
            <color indexed="81"/>
            <rFont val="Tahoma"/>
            <family val="2"/>
          </rPr>
          <t xml:space="preserve">
Absent - Coach was notified</t>
        </r>
      </text>
    </comment>
    <comment ref="F58" authorId="2" shapeId="0" xr:uid="{F1CE1125-1381-4422-8673-861E24001F0D}">
      <text>
        <r>
          <rPr>
            <sz val="9"/>
            <color indexed="81"/>
            <rFont val="Tahoma"/>
            <family val="2"/>
          </rPr>
          <t>2023-2024 - Forest U16A
2022-2023 - Forest U16A
2021-2022 - Forest U14A
2020-2021 - Covid Gap in Play
2019-2020 - Forest U12A</t>
        </r>
      </text>
    </comment>
    <comment ref="F59" authorId="2" shapeId="0" xr:uid="{9E459A19-72FC-4295-81FE-84D73356D1F6}">
      <text>
        <r>
          <rPr>
            <sz val="9"/>
            <color indexed="81"/>
            <rFont val="Tahoma"/>
            <family val="2"/>
          </rPr>
          <t>2023-2024 - Forest U19A
2022-2023 - Forest U19A
2021-2022 - Forest U16A
2020-2021 - Covid Gap in Play
2019-2020 - Forest U14A</t>
        </r>
      </text>
    </comment>
    <comment ref="F60" authorId="2" shapeId="0" xr:uid="{C3D52A98-556C-422B-A4FA-6E666829AE0E}">
      <text>
        <r>
          <rPr>
            <sz val="9"/>
            <color indexed="81"/>
            <rFont val="Tahoma"/>
            <family val="2"/>
          </rPr>
          <t>2023-2024 - Forest U19A
2022-2023 - Forest U19A
2021-2022 - Forest U16A
2020-2021 - Covid Gap in Play
2019-2020 - Forest U14A</t>
        </r>
      </text>
    </comment>
    <comment ref="F61" authorId="2" shapeId="0" xr:uid="{BB719562-1064-4A2B-966B-065BDB940DD5}">
      <text>
        <r>
          <rPr>
            <sz val="9"/>
            <color indexed="81"/>
            <rFont val="Tahoma"/>
            <family val="2"/>
          </rPr>
          <t>2023-2024 - Forest U19A
2022-2023 - Forest U19A
2021-2022 - Forest U16A
2020-2021 - Covid Gap in Play
2019-2020 - Forest U14A</t>
        </r>
      </text>
    </comment>
    <comment ref="F62" authorId="2" shapeId="0" xr:uid="{5BC4EF8C-238D-4147-831B-0C88B7E15D8C}">
      <text>
        <r>
          <rPr>
            <sz val="9"/>
            <color indexed="81"/>
            <rFont val="Tahoma"/>
            <family val="2"/>
          </rPr>
          <t>2023-2024 - Forest U19A
2022-2023 - Forest U19A
2021-2022 - Forest U16A
2020-2021 - Covid Gap in Play
2019-2020 - Forest U14A</t>
        </r>
      </text>
    </comment>
    <comment ref="K62" authorId="0" shapeId="0" xr:uid="{0B621C65-B07A-42B6-A40C-422E5AE85D52}">
      <text>
        <r>
          <rPr>
            <sz val="9"/>
            <color indexed="81"/>
            <rFont val="Tahoma"/>
            <family val="2"/>
          </rPr>
          <t xml:space="preserve">Hey Peter,
Please see below a late submission from Avery Lines from Forest for U19A. Avery played U19A this season. She is not a goalie. Not willing to travel.
Thanks
Adam
Hello,
I am submitting this email as a player intent form for my daughter.
Player Name: Avery Lines
Birthday: 07/20/2006
Level Trying Out For: A
Thank you in advance for your consideration on this matter.
Regards,
Barb Urlacher
</t>
        </r>
      </text>
    </comment>
    <comment ref="R62" authorId="0" shapeId="0" xr:uid="{EBBAC66F-F88B-403F-BB5B-87D33D9D80C7}">
      <text>
        <r>
          <rPr>
            <b/>
            <sz val="9"/>
            <color indexed="81"/>
            <rFont val="Tahoma"/>
            <family val="2"/>
          </rPr>
          <t>May 25, 2024</t>
        </r>
        <r>
          <rPr>
            <sz val="9"/>
            <color indexed="81"/>
            <rFont val="Tahoma"/>
            <family val="2"/>
          </rPr>
          <t xml:space="preserve">
No Show
</t>
        </r>
      </text>
    </comment>
    <comment ref="S62" authorId="0" shapeId="0" xr:uid="{C4E294AC-400F-437F-9F8B-2A839BA38B1E}">
      <text>
        <r>
          <rPr>
            <b/>
            <sz val="9"/>
            <color indexed="81"/>
            <rFont val="Tahoma"/>
            <family val="2"/>
          </rPr>
          <t>May 25, 2024</t>
        </r>
        <r>
          <rPr>
            <sz val="9"/>
            <color indexed="81"/>
            <rFont val="Tahoma"/>
            <family val="2"/>
          </rPr>
          <t xml:space="preserve">
No Show
</t>
        </r>
      </text>
    </comment>
    <comment ref="T62" authorId="0" shapeId="0" xr:uid="{0B733AF0-FAA0-4279-8F58-F366308F327E}">
      <text>
        <r>
          <rPr>
            <b/>
            <sz val="9"/>
            <color indexed="81"/>
            <rFont val="Tahoma"/>
            <family val="2"/>
          </rPr>
          <t>June 11, 2024</t>
        </r>
        <r>
          <rPr>
            <sz val="9"/>
            <color indexed="81"/>
            <rFont val="Tahoma"/>
            <family val="2"/>
          </rPr>
          <t xml:space="preserve">
No Show
</t>
        </r>
      </text>
    </comment>
    <comment ref="F63" authorId="2" shapeId="0" xr:uid="{C7A4198B-27B2-4465-81D9-A0594261BBDF}">
      <text>
        <r>
          <rPr>
            <sz val="9"/>
            <color indexed="81"/>
            <rFont val="Tahoma"/>
            <family val="2"/>
          </rPr>
          <t>2023-2024 - Forest U19
2022-2023 - Forest 
2021-2022 - Forest 
2020-2021 - Covid Gap in Play
2019-2020 - Forest</t>
        </r>
      </text>
    </comment>
    <comment ref="R63" authorId="0" shapeId="0" xr:uid="{F75E0E47-9B36-435A-B665-5BAB43208B12}">
      <text>
        <r>
          <rPr>
            <b/>
            <sz val="9"/>
            <color indexed="81"/>
            <rFont val="Tahoma"/>
            <family val="2"/>
          </rPr>
          <t>May 25, 2024</t>
        </r>
        <r>
          <rPr>
            <sz val="9"/>
            <color indexed="81"/>
            <rFont val="Tahoma"/>
            <family val="2"/>
          </rPr>
          <t xml:space="preserve">
Not trying out this year
</t>
        </r>
      </text>
    </comment>
    <comment ref="F64" authorId="2" shapeId="0" xr:uid="{8C91845D-774F-4B1C-A7EC-1890C321DA93}">
      <text>
        <r>
          <rPr>
            <sz val="9"/>
            <color indexed="81"/>
            <rFont val="Tahoma"/>
            <family val="2"/>
          </rPr>
          <t xml:space="preserve">2023-2024 - Forest U16A
2022-2023 - Forest U16A
2021-2022 - Forest U12A
2020-2021 - Covid Gap in Play
2019-2020 - </t>
        </r>
      </text>
    </comment>
    <comment ref="F65" authorId="2" shapeId="0" xr:uid="{8668CE41-AEF7-4847-83B2-C9B7AF3249B8}">
      <text>
        <r>
          <rPr>
            <sz val="9"/>
            <color indexed="81"/>
            <rFont val="Tahoma"/>
            <family val="2"/>
          </rPr>
          <t>2023-2024 - Forest U19A
2022-2023 - Forest U16A
2021-2022 - Forest U19
2020-2021 - Covid Gap in Play
2019-2020 - Forest U14</t>
        </r>
      </text>
    </comment>
    <comment ref="F66" authorId="2" shapeId="0" xr:uid="{0E0D1615-6A56-465C-AAEC-E15CA0EB1345}">
      <text>
        <r>
          <rPr>
            <sz val="9"/>
            <color indexed="81"/>
            <rFont val="Tahoma"/>
            <family val="2"/>
          </rPr>
          <t>2023-2024 - Forest U16A
2022-2023 - Forest U16A
2021-2022 - Forest U14A
2020-2021 - Covid Gap in Play
2019-2020 - Forest U12 A</t>
        </r>
      </text>
    </comment>
    <comment ref="R66" authorId="0" shapeId="0" xr:uid="{86643F2A-0169-47AC-8B99-E5DCA2139B71}">
      <text>
        <r>
          <rPr>
            <b/>
            <sz val="9"/>
            <color indexed="81"/>
            <rFont val="Tahoma"/>
            <family val="2"/>
          </rPr>
          <t>May 25, 2024</t>
        </r>
        <r>
          <rPr>
            <sz val="9"/>
            <color indexed="81"/>
            <rFont val="Tahoma"/>
            <family val="2"/>
          </rPr>
          <t xml:space="preserve">
Not trying out this year
</t>
        </r>
      </text>
    </comment>
    <comment ref="F67" authorId="2" shapeId="0" xr:uid="{0DAEEC47-43C1-4E58-934E-6C146AE89F21}">
      <text>
        <r>
          <rPr>
            <sz val="9"/>
            <color indexed="81"/>
            <rFont val="Tahoma"/>
            <family val="2"/>
          </rPr>
          <t>2023-2024 - Forest U19A
2022-2023 - Forest U19A
2021-2022 - Forest U16A
2020-2021 - Covid Gap in Play
2019-2020 - Forest U14A</t>
        </r>
      </text>
    </comment>
    <comment ref="R67" authorId="0" shapeId="0" xr:uid="{83DCAB7A-5E37-4A7B-BFBF-322CA10CCAB7}">
      <text>
        <r>
          <rPr>
            <b/>
            <sz val="9"/>
            <color indexed="81"/>
            <rFont val="Tahoma"/>
            <family val="2"/>
          </rPr>
          <t>May 25, 2024</t>
        </r>
        <r>
          <rPr>
            <sz val="9"/>
            <color indexed="81"/>
            <rFont val="Tahoma"/>
            <family val="2"/>
          </rPr>
          <t xml:space="preserve">
Not trying out this year
</t>
        </r>
      </text>
    </comment>
    <comment ref="F68" authorId="2" shapeId="0" xr:uid="{11942509-DED0-435E-8E36-2B229BAFFCE7}">
      <text>
        <r>
          <rPr>
            <sz val="9"/>
            <color indexed="81"/>
            <rFont val="Tahoma"/>
            <family val="2"/>
          </rPr>
          <t>2023-2024 - Forest U19A
2022-2023 - Forest U16A
2021-2022 - Forest U16A
2020-2021 - Covid Gap in Play
2019-2020 - Forest U14A</t>
        </r>
      </text>
    </comment>
    <comment ref="F69" authorId="2" shapeId="0" xr:uid="{62E98DEC-382D-4870-8F11-E028BDED43DF}">
      <text>
        <r>
          <rPr>
            <sz val="9"/>
            <color indexed="81"/>
            <rFont val="Tahoma"/>
            <family val="2"/>
          </rPr>
          <t>2023-2024 - Forest U19A
2022-2023 - Forest U16A
2021-2022 - Forest U16
2020-2021 - Covid Gap in Play
2019-2020 - Forest U14</t>
        </r>
      </text>
    </comment>
    <comment ref="F70" authorId="2" shapeId="0" xr:uid="{778F40E6-2CD6-430A-A93D-6CEA28866FF4}">
      <text>
        <r>
          <rPr>
            <sz val="9"/>
            <color indexed="81"/>
            <rFont val="Tahoma"/>
            <family val="2"/>
          </rPr>
          <t>2023-2024 - Forest U19A
2022-2023 - Forest U16A
2021-2022 - Forest U16A
2020-2021 - Covid Gap in Play
2019-2020 - Forest U14A</t>
        </r>
      </text>
    </comment>
    <comment ref="F71" authorId="2" shapeId="0" xr:uid="{1C4A3931-42A7-456A-9C78-9A7235DA1029}">
      <text>
        <r>
          <rPr>
            <sz val="9"/>
            <color indexed="81"/>
            <rFont val="Tahoma"/>
            <family val="2"/>
          </rPr>
          <t>2023-2024 - Forest U19A
2022-2023 - Forest U19A
2021-2022 - Forest U16A
2020-2021 - Covid Gap in Play
2019-2020 - Forest U14A</t>
        </r>
      </text>
    </comment>
    <comment ref="R71" authorId="0" shapeId="0" xr:uid="{424AF717-A2E6-4F92-B0D9-E14172BA5D12}">
      <text>
        <r>
          <rPr>
            <b/>
            <sz val="9"/>
            <color indexed="81"/>
            <rFont val="Tahoma"/>
            <family val="2"/>
          </rPr>
          <t>May 25, 2024</t>
        </r>
        <r>
          <rPr>
            <sz val="9"/>
            <color indexed="81"/>
            <rFont val="Tahoma"/>
            <family val="2"/>
          </rPr>
          <t xml:space="preserve">
Absent - Coach was notified</t>
        </r>
      </text>
    </comment>
    <comment ref="F72" authorId="2" shapeId="0" xr:uid="{51DC01A0-3314-45F1-BAB2-A52B1FD75F87}">
      <text>
        <r>
          <rPr>
            <sz val="9"/>
            <color indexed="81"/>
            <rFont val="Tahoma"/>
            <family val="2"/>
          </rPr>
          <t>2023-2024 - Forest U19A
2022-2023 - Forest U19A
2021-2022 - Forest U16A
2020-2021 - Covid Gap in Play
2019-2020 - Forest U14A</t>
        </r>
      </text>
    </comment>
    <comment ref="F73" authorId="2" shapeId="0" xr:uid="{1DBB04EF-3972-4FD4-A4C5-9D3E9DCEB373}">
      <text>
        <r>
          <rPr>
            <sz val="9"/>
            <color indexed="81"/>
            <rFont val="Tahoma"/>
            <family val="2"/>
          </rPr>
          <t>2023-2024 - Forest U16A
2022-2023 - Forest U16A
2021-2022 - Forest U14A
2020-2021 - Covid Gap in Play
2019-2020 - Forest U12A</t>
        </r>
      </text>
    </comment>
    <comment ref="F74" authorId="2" shapeId="0" xr:uid="{F5167E8E-DD38-4ECA-AA61-163F2EB9974A}">
      <text>
        <r>
          <rPr>
            <sz val="9"/>
            <color indexed="81"/>
            <rFont val="Tahoma"/>
            <family val="2"/>
          </rPr>
          <t>2023-2024 - Forest U16A
2022-2023 - Forest U16A
2021-2022 - Forest U14A
2020-2021 - Covid Gap in Play
2019-2020 - Forest U12A</t>
        </r>
      </text>
    </comment>
    <comment ref="F75" authorId="2" shapeId="0" xr:uid="{24B50A1E-E6E3-48DF-87F0-17D6B89B03A0}">
      <text>
        <r>
          <rPr>
            <sz val="9"/>
            <color indexed="81"/>
            <rFont val="Tahoma"/>
            <family val="2"/>
          </rPr>
          <t>2023-2024 - Forest U19A
2022-2023 - Forest U19A
2021-2022 - Forest U16A
2020-2021 - Covid Gap in Play
2019-2020 - Forest U14A</t>
        </r>
      </text>
    </comment>
    <comment ref="R75" authorId="0" shapeId="0" xr:uid="{A476F474-5F7D-4A32-AF7B-3CB6E4EB3D8D}">
      <text>
        <r>
          <rPr>
            <b/>
            <sz val="9"/>
            <color indexed="81"/>
            <rFont val="Tahoma"/>
            <family val="2"/>
          </rPr>
          <t>May 25, 2024</t>
        </r>
        <r>
          <rPr>
            <sz val="9"/>
            <color indexed="81"/>
            <rFont val="Tahoma"/>
            <family val="2"/>
          </rPr>
          <t xml:space="preserve">
Not trying out this year
</t>
        </r>
      </text>
    </comment>
    <comment ref="F76" authorId="2" shapeId="0" xr:uid="{66EEE968-DBF2-4CB5-AC9A-2AFCB8D5F5E0}">
      <text>
        <r>
          <rPr>
            <sz val="9"/>
            <color indexed="81"/>
            <rFont val="Tahoma"/>
            <family val="2"/>
          </rPr>
          <t xml:space="preserve">2023-2024 - Forest U16A
2022-2023 - Forest U16A
2021-2022 - Forest U19
2020-2021 - Covid Gap in Play
2019-2020 - Forest U12A
</t>
        </r>
      </text>
    </comment>
    <comment ref="F77" authorId="2" shapeId="0" xr:uid="{FFE65707-0F3B-4E04-A619-08964B3BBCC9}">
      <text>
        <r>
          <rPr>
            <sz val="9"/>
            <color indexed="81"/>
            <rFont val="Tahoma"/>
            <family val="2"/>
          </rPr>
          <t>2023-2024 - Forest U16A
2022-2023 - Forest U16A
2021-2022 - Forest U14A
2020-2021 - Covid Gap in Play
2019-2020 - Forest U12A</t>
        </r>
      </text>
    </comment>
    <comment ref="S77" authorId="0" shapeId="0" xr:uid="{FDE90107-9614-4D04-859E-9D247B8F237D}">
      <text>
        <r>
          <rPr>
            <b/>
            <sz val="9"/>
            <color indexed="81"/>
            <rFont val="Tahoma"/>
            <family val="2"/>
          </rPr>
          <t>June 1, 2024</t>
        </r>
        <r>
          <rPr>
            <sz val="9"/>
            <color indexed="81"/>
            <rFont val="Tahoma"/>
            <family val="2"/>
          </rPr>
          <t xml:space="preserve">
Absent - Coach was notified</t>
        </r>
      </text>
    </comment>
    <comment ref="F78" authorId="2" shapeId="0" xr:uid="{C3C526B2-B7C6-4DEE-BEEF-A803FFEA1C19}">
      <text>
        <r>
          <rPr>
            <sz val="9"/>
            <color indexed="81"/>
            <rFont val="Tahoma"/>
            <family val="2"/>
          </rPr>
          <t>2023-2024 - Forest U16A
2022-2023 - Forest U16A
2021-2022 - Forest U14A
2020-2021 - Covid Gap in Play
2019-2020 - Forest U12A</t>
        </r>
      </text>
    </comment>
    <comment ref="F79" authorId="2" shapeId="0" xr:uid="{3600B52A-35A6-4003-8507-861A630214E8}">
      <text>
        <r>
          <rPr>
            <sz val="9"/>
            <color indexed="81"/>
            <rFont val="Tahoma"/>
            <family val="2"/>
          </rPr>
          <t>2023-2024 - Forest U19
2022-2023 - Forest U19
2021-2022 - Forest U14A
2020-2021 - Covid Gap in Play
2019-2020 - Forest U14</t>
        </r>
      </text>
    </comment>
    <comment ref="R79" authorId="0" shapeId="0" xr:uid="{30E2B8B2-3341-4829-85A2-EEB781ED662E}">
      <text>
        <r>
          <rPr>
            <b/>
            <sz val="9"/>
            <color indexed="81"/>
            <rFont val="Tahoma"/>
            <family val="2"/>
          </rPr>
          <t>May 25, 2024</t>
        </r>
        <r>
          <rPr>
            <sz val="9"/>
            <color indexed="81"/>
            <rFont val="Tahoma"/>
            <family val="2"/>
          </rPr>
          <t xml:space="preserve">
Not trying out this year
</t>
        </r>
      </text>
    </comment>
    <comment ref="C83" authorId="1" shapeId="0" xr:uid="{46D1F3AE-4278-4501-9AD9-DCAAF624A1C3}">
      <text>
        <r>
          <rPr>
            <b/>
            <sz val="8"/>
            <color indexed="10"/>
            <rFont val="Tahoma"/>
            <family val="2"/>
          </rPr>
          <t>MATRIX  Info</t>
        </r>
        <r>
          <rPr>
            <sz val="8"/>
            <color indexed="81"/>
            <rFont val="Tahoma"/>
            <family val="2"/>
          </rPr>
          <t xml:space="preserve">
GODERICH
EXETER SEAFORTH
MITCHELL
ST. MARYS
FOREST
HANOVER
ST. CLEMENTS
LONDON
WELLINGTON NORTH
DORCHESTER
WATERLOO
WOOLWICH
KITCHENER
ST, THOMAS
ELORA-FERGUS
OWEN SOUND
TILLSONBURG
GUELPH
CHATHAM</t>
        </r>
        <r>
          <rPr>
            <sz val="9"/>
            <color indexed="81"/>
            <rFont val="Tahoma"/>
            <family val="2"/>
          </rPr>
          <t xml:space="preserve">
 </t>
        </r>
      </text>
    </comment>
    <comment ref="F83" authorId="0" shapeId="0" xr:uid="{5F4538F6-6191-430A-8FE7-7DBDB6B219DE}">
      <text>
        <r>
          <rPr>
            <sz val="9"/>
            <color indexed="81"/>
            <rFont val="Tahoma"/>
            <family val="2"/>
          </rPr>
          <t>2023-2024 - Goderich U19
2022-2023 - Goderich U16
2021-2022 - 
2020-2021 - Covid Gap in Play</t>
        </r>
      </text>
    </comment>
    <comment ref="F84" authorId="0" shapeId="0" xr:uid="{F0677A1B-478C-46F8-B995-FCEE6018BBF4}">
      <text>
        <r>
          <rPr>
            <sz val="9"/>
            <color indexed="81"/>
            <rFont val="Tahoma"/>
            <family val="2"/>
          </rPr>
          <t>2023-2024 - Goderich U19
2022-2023 - 
2021-2022 - 
2020-2021 - Covid Gap in Play</t>
        </r>
      </text>
    </comment>
    <comment ref="F85" authorId="0" shapeId="0" xr:uid="{03D5AB11-CF49-45BA-AC6C-62E9944D4704}">
      <text>
        <r>
          <rPr>
            <sz val="9"/>
            <color indexed="81"/>
            <rFont val="Tahoma"/>
            <family val="2"/>
          </rPr>
          <t>2023-2024 - Goderich U16
2022-2023 - Goderich U16
2021-2022 - Goderich U14
2020-2021 - Covid Gap in Play</t>
        </r>
      </text>
    </comment>
    <comment ref="C87" authorId="1" shapeId="0" xr:uid="{3C56869E-8C19-47B0-8D9A-60755BB56311}">
      <text>
        <r>
          <rPr>
            <b/>
            <sz val="8"/>
            <color indexed="10"/>
            <rFont val="Tahoma"/>
            <family val="2"/>
          </rPr>
          <t>MATRIX  Info</t>
        </r>
        <r>
          <rPr>
            <b/>
            <sz val="8"/>
            <color indexed="81"/>
            <rFont val="Tahoma"/>
            <family val="2"/>
          </rPr>
          <t xml:space="preserve">
</t>
        </r>
        <r>
          <rPr>
            <sz val="8"/>
            <color indexed="8"/>
            <rFont val="Tahoma"/>
            <family val="2"/>
          </rPr>
          <t xml:space="preserve">
GUELPH
ELORA-FERGUS
KITCHENER
WATERLOO
WOOLWICH
ST. CLEMENTS
WELLINGTON NORTH
ST. MARYS
MITCHELL
HANOVER
TILLSONBURG
DORCHESTER
EXETER SEAFORTH
LONDON
ST, THOMAS
OWEN SOUND
GODERICH
FOREST
CHATHAM</t>
        </r>
        <r>
          <rPr>
            <sz val="9"/>
            <color indexed="8"/>
            <rFont val="Tahoma"/>
            <family val="2"/>
          </rPr>
          <t xml:space="preserve">
</t>
        </r>
        <r>
          <rPr>
            <sz val="9"/>
            <color indexed="81"/>
            <rFont val="Tahoma"/>
            <family val="2"/>
          </rPr>
          <t xml:space="preserve"> </t>
        </r>
      </text>
    </comment>
    <comment ref="F87" authorId="2" shapeId="0" xr:uid="{59B5A164-2549-4E91-8BF3-AECCB07A4617}">
      <text>
        <r>
          <rPr>
            <sz val="9"/>
            <color indexed="81"/>
            <rFont val="Tahoma"/>
            <family val="2"/>
          </rPr>
          <t>2023-2024 - Guelph U16A
2022-2023 - Guelph U16A
2021-2022 - Guelph U14A
2020-2021 - Covid Gap in Play
2019-2020 - Guelph U12A</t>
        </r>
      </text>
    </comment>
    <comment ref="K87" authorId="0" shapeId="0" xr:uid="{08767DFB-26E9-4D9C-BDA1-ACDD051365B8}">
      <text>
        <r>
          <rPr>
            <b/>
            <sz val="9"/>
            <color indexed="81"/>
            <rFont val="Tahoma"/>
            <family val="2"/>
          </rPr>
          <t xml:space="preserve"> April 21, 2024
</t>
        </r>
        <r>
          <rPr>
            <sz val="9"/>
            <color indexed="81"/>
            <rFont val="Tahoma"/>
            <family val="2"/>
          </rPr>
          <t xml:space="preserve">Attended the Kitchener U19AA tryout
</t>
        </r>
      </text>
    </comment>
    <comment ref="W87" authorId="0" shapeId="0" xr:uid="{2597D9C1-8328-440B-A160-0C371441852D}">
      <text>
        <r>
          <rPr>
            <b/>
            <sz val="9"/>
            <color indexed="81"/>
            <rFont val="Tahoma"/>
            <family val="2"/>
          </rPr>
          <t>May 25, 2024</t>
        </r>
        <r>
          <rPr>
            <sz val="9"/>
            <color indexed="81"/>
            <rFont val="Tahoma"/>
            <family val="2"/>
          </rPr>
          <t xml:space="preserve">
Absent</t>
        </r>
      </text>
    </comment>
    <comment ref="Y87" authorId="0" shapeId="0" xr:uid="{1E8BF5D8-F19F-4EB4-B1D1-AED838E20730}">
      <text>
        <r>
          <rPr>
            <b/>
            <sz val="9"/>
            <color indexed="81"/>
            <rFont val="Tahoma"/>
            <family val="2"/>
          </rPr>
          <t>June 3, 2024</t>
        </r>
        <r>
          <rPr>
            <sz val="9"/>
            <color indexed="81"/>
            <rFont val="Tahoma"/>
            <family val="2"/>
          </rPr>
          <t xml:space="preserve">
Sitting Out</t>
        </r>
      </text>
    </comment>
    <comment ref="F88" authorId="2" shapeId="0" xr:uid="{D7000977-84AC-44C2-8838-0B82DA4CAD7B}">
      <text>
        <r>
          <rPr>
            <sz val="9"/>
            <color indexed="81"/>
            <rFont val="Tahoma"/>
            <family val="2"/>
          </rPr>
          <t>2023-2024 - Guelph U19A
2022-2023 - Guelph U16A
2021-2022 - Guelph U19A
2020-2021 - Covid Gap in Play
2019-2020 - Guelph U14A</t>
        </r>
      </text>
    </comment>
    <comment ref="F89" authorId="3" shapeId="0" xr:uid="{21E05001-D220-4750-A496-7CA3822C2F9E}">
      <text>
        <r>
          <rPr>
            <sz val="9"/>
            <color indexed="81"/>
            <rFont val="Tahoma"/>
            <family val="2"/>
          </rPr>
          <t>2023-2024 - Guelph U16A
2022-2023 - Guelph U16A
2021-2022 - Guelph U14A
2020-2021 - Covid Gap in Play
2019-2020 - Guelph U12 P
2018-2019 - Guelph U12P
2017-2018 - Elora Fergus U10</t>
        </r>
      </text>
    </comment>
    <comment ref="K89" authorId="0" shapeId="0" xr:uid="{B9464D4F-D087-471E-BA51-4DCE22EC79F1}">
      <text>
        <r>
          <rPr>
            <b/>
            <sz val="9"/>
            <color indexed="81"/>
            <rFont val="Tahoma"/>
            <family val="2"/>
          </rPr>
          <t>March 25, 2024</t>
        </r>
        <r>
          <rPr>
            <sz val="9"/>
            <color indexed="81"/>
            <rFont val="Tahoma"/>
            <family val="2"/>
          </rPr>
          <t xml:space="preserve">
Hi Peter, please see the request below, for changing intent U19 from A to AA for Roslyn Curtis - Birthdate May 4, 2008
Thank you, Satinder 
President 
Guelph Ringette Association </t>
        </r>
      </text>
    </comment>
    <comment ref="F90" authorId="3" shapeId="0" xr:uid="{AC811DB3-0131-4ECD-A7E9-B336C381CCBB}">
      <text>
        <r>
          <rPr>
            <sz val="9"/>
            <color indexed="81"/>
            <rFont val="Tahoma"/>
            <family val="2"/>
          </rPr>
          <t>2023-2024 - Guelph U16A
2022-2023 - Guelph U16A
2021-2022 - Guelph U14A
2020-2021 - Covid Gap in Play
2019-2020 - Guelph U12 P
2018-2019 - Guelph U12P
2017-2018 - Elora Fergus U10</t>
        </r>
      </text>
    </comment>
    <comment ref="K90" authorId="0" shapeId="0" xr:uid="{C4929690-9769-4D61-854A-BD33193B451B}">
      <text>
        <r>
          <rPr>
            <sz val="9"/>
            <color indexed="81"/>
            <rFont val="Tahoma"/>
            <family val="2"/>
          </rPr>
          <t xml:space="preserve">Willing to play against male goalie
</t>
        </r>
        <r>
          <rPr>
            <b/>
            <sz val="9"/>
            <color indexed="81"/>
            <rFont val="Tahoma"/>
            <family val="2"/>
          </rPr>
          <t xml:space="preserve">
March 25,2024
</t>
        </r>
        <r>
          <rPr>
            <sz val="9"/>
            <color indexed="81"/>
            <rFont val="Tahoma"/>
            <family val="2"/>
          </rPr>
          <t xml:space="preserve">Hi Peter, hope you are well.  Please see the note below regarding the request to change the intents from A to AA for Jordan Doherty.
Thanks so much, Satinder 
President 
Guelph Ringette Association
</t>
        </r>
      </text>
    </comment>
    <comment ref="W90" authorId="0" shapeId="0" xr:uid="{4244E530-8579-422F-9911-B62EDBB746E6}">
      <text>
        <r>
          <rPr>
            <b/>
            <sz val="9"/>
            <color indexed="81"/>
            <rFont val="Tahoma"/>
            <family val="2"/>
          </rPr>
          <t>May 25, 2024</t>
        </r>
        <r>
          <rPr>
            <sz val="9"/>
            <color indexed="81"/>
            <rFont val="Tahoma"/>
            <family val="2"/>
          </rPr>
          <t xml:space="preserve">
Absent</t>
        </r>
      </text>
    </comment>
    <comment ref="F91" authorId="2" shapeId="0" xr:uid="{3E17AA2E-C4B8-4C20-92BA-F8521D9AEBCE}">
      <text>
        <r>
          <rPr>
            <sz val="9"/>
            <color indexed="81"/>
            <rFont val="Tahoma"/>
            <family val="2"/>
          </rPr>
          <t>2023-2024 - Guelph U16A
2022-2023 - Guelph U16A
2021-2022 - Guelph U14A
2020-2021 - Covid Gap in Play
2019-2020 - Guelph U12A</t>
        </r>
      </text>
    </comment>
    <comment ref="Y91" authorId="0" shapeId="0" xr:uid="{809A39E8-5E10-4DCA-B697-75CD7B0B26BB}">
      <text>
        <r>
          <rPr>
            <b/>
            <sz val="9"/>
            <color indexed="81"/>
            <rFont val="Tahoma"/>
            <family val="2"/>
          </rPr>
          <t>June 3, 2024</t>
        </r>
        <r>
          <rPr>
            <sz val="9"/>
            <color indexed="81"/>
            <rFont val="Tahoma"/>
            <family val="2"/>
          </rPr>
          <t xml:space="preserve">
Sitting Out</t>
        </r>
      </text>
    </comment>
    <comment ref="F92" authorId="2" shapeId="0" xr:uid="{3F2A24D5-2DC7-48C2-82DD-49462D865DB5}">
      <text>
        <r>
          <rPr>
            <sz val="9"/>
            <color indexed="81"/>
            <rFont val="Tahoma"/>
            <family val="2"/>
          </rPr>
          <t>2023-2024 - Guelph U19A
2022-2023 - Guelph U19A
2021-2022 - Guelph U19A
2020-2021 - Covid Gap in Play
2019-2020 - Guelpn U14A</t>
        </r>
      </text>
    </comment>
    <comment ref="F93" authorId="2" shapeId="0" xr:uid="{017D50E8-B6C1-4FF1-ADA3-73ABF4979007}">
      <text>
        <r>
          <rPr>
            <sz val="9"/>
            <color indexed="81"/>
            <rFont val="Tahoma"/>
            <family val="2"/>
          </rPr>
          <t>2023-2024 - Guelph U16A
2022-2023 - Guelph U16A
2021-2022 - Guelph U14A
2020-2021 - Covid Gap in Play
2019-2020 - Guelph U12A
2018-2019 - Elora Fergus U10</t>
        </r>
      </text>
    </comment>
    <comment ref="F94" authorId="2" shapeId="0" xr:uid="{9F1C9EE8-E36F-4F82-B36B-3DC0B587578C}">
      <text>
        <r>
          <rPr>
            <sz val="9"/>
            <color indexed="81"/>
            <rFont val="Tahoma"/>
            <family val="2"/>
          </rPr>
          <t xml:space="preserve">2023-2024 - Guelph U19A
2022-2023 - Guelph U16A
2021-2022 - Did Not Play
2020-2021 - Covid Gap in Play
2019-2020 - </t>
        </r>
      </text>
    </comment>
    <comment ref="F95" authorId="3" shapeId="0" xr:uid="{ECCD187A-81EC-4B5C-83CC-FB8E61EE8480}">
      <text>
        <r>
          <rPr>
            <sz val="9"/>
            <color indexed="81"/>
            <rFont val="Tahoma"/>
            <family val="2"/>
          </rPr>
          <t>2023-2024 - Out of Region U19A
2022-2023 - Guelph U16A
2021-2022 - Guelph U19A
2020-2021 - Covid Gap in Play
2019-2020 - Guelph U14A
2018-2019 - Guelph U12A
2017-2018 - Kitchener U10</t>
        </r>
      </text>
    </comment>
    <comment ref="K95" authorId="0" shapeId="0" xr:uid="{EC49BA18-7CCB-4A06-9EC1-DC5DE23E5E68}">
      <text>
        <r>
          <rPr>
            <sz val="9"/>
            <color indexed="81"/>
            <rFont val="Tahoma"/>
            <family val="2"/>
          </rPr>
          <t xml:space="preserve">Would like to tryout for U19AA
</t>
        </r>
        <r>
          <rPr>
            <b/>
            <sz val="9"/>
            <color indexed="81"/>
            <rFont val="Tahoma"/>
            <family val="2"/>
          </rPr>
          <t xml:space="preserve">April 15, 2024
</t>
        </r>
        <r>
          <rPr>
            <sz val="9"/>
            <color indexed="81"/>
            <rFont val="Tahoma"/>
            <family val="2"/>
          </rPr>
          <t>Intends on submitting an Player Intent in Southern Region as well</t>
        </r>
      </text>
    </comment>
    <comment ref="F96" authorId="2" shapeId="0" xr:uid="{8D8FC11F-629D-4E61-BBF8-7620CA29F4A1}">
      <text>
        <r>
          <rPr>
            <sz val="9"/>
            <color indexed="81"/>
            <rFont val="Tahoma"/>
            <family val="2"/>
          </rPr>
          <t>2023-2024 - Guelph U16A
2022-2023 - Guelph U16A
2021-2022 - Guelph U14A
2020-2021 - Covid Gap in Play
2019-2020 - Guelph U12A</t>
        </r>
      </text>
    </comment>
    <comment ref="K96" authorId="0" shapeId="0" xr:uid="{6576E0C7-448B-41E8-8F34-40816F2889BE}">
      <text>
        <r>
          <rPr>
            <sz val="9"/>
            <color indexed="81"/>
            <rFont val="Tahoma"/>
            <family val="2"/>
          </rPr>
          <t>Would like to tryout for U19AA</t>
        </r>
      </text>
    </comment>
    <comment ref="Y96" authorId="0" shapeId="0" xr:uid="{18B161DE-9EC3-4E85-A3E0-3D51EB09DCA8}">
      <text>
        <r>
          <rPr>
            <b/>
            <sz val="9"/>
            <color indexed="81"/>
            <rFont val="Tahoma"/>
            <family val="2"/>
          </rPr>
          <t>June 3, 2024</t>
        </r>
        <r>
          <rPr>
            <sz val="9"/>
            <color indexed="81"/>
            <rFont val="Tahoma"/>
            <family val="2"/>
          </rPr>
          <t xml:space="preserve">
Sitting Out</t>
        </r>
      </text>
    </comment>
    <comment ref="AO96" authorId="0" shapeId="0" xr:uid="{DEE7569E-FC54-4A8D-B621-616CF60E73F9}">
      <text>
        <r>
          <rPr>
            <b/>
            <sz val="9"/>
            <color indexed="81"/>
            <rFont val="Tahoma"/>
            <charset val="1"/>
          </rPr>
          <t>June 1, 2024</t>
        </r>
        <r>
          <rPr>
            <sz val="9"/>
            <color indexed="81"/>
            <rFont val="Tahoma"/>
            <charset val="1"/>
          </rPr>
          <t xml:space="preserve">
Away</t>
        </r>
      </text>
    </comment>
    <comment ref="AP96" authorId="0" shapeId="0" xr:uid="{DA8087BD-BE3D-4AC2-9FB1-913858158E7E}">
      <text>
        <r>
          <rPr>
            <b/>
            <sz val="9"/>
            <color indexed="81"/>
            <rFont val="Tahoma"/>
            <charset val="1"/>
          </rPr>
          <t>Peter:</t>
        </r>
        <r>
          <rPr>
            <sz val="9"/>
            <color indexed="81"/>
            <rFont val="Tahoma"/>
            <charset val="1"/>
          </rPr>
          <t xml:space="preserve">
Accepted Elsewhere</t>
        </r>
      </text>
    </comment>
    <comment ref="F97" authorId="2" shapeId="0" xr:uid="{5FC8913C-F56A-4C28-8A94-389ABAC46840}">
      <text>
        <r>
          <rPr>
            <sz val="9"/>
            <color indexed="81"/>
            <rFont val="Tahoma"/>
            <family val="2"/>
          </rPr>
          <t>2023-2024 - Kitchener U19
2022-2023 - Kitchener U16
2021-2022 - Guelph U16
2020-2021 - Covid Gap in Play
2019-2020 - Guelph U14</t>
        </r>
      </text>
    </comment>
    <comment ref="AN97" authorId="0" shapeId="0" xr:uid="{A365C8E5-7E41-4B90-80AD-69AD9B8A6265}">
      <text>
        <r>
          <rPr>
            <b/>
            <sz val="9"/>
            <color indexed="81"/>
            <rFont val="Tahoma"/>
            <charset val="1"/>
          </rPr>
          <t>Peter:</t>
        </r>
        <r>
          <rPr>
            <sz val="9"/>
            <color indexed="81"/>
            <rFont val="Tahoma"/>
            <charset val="1"/>
          </rPr>
          <t xml:space="preserve">
Accepted Elsewhere</t>
        </r>
      </text>
    </comment>
    <comment ref="C116" authorId="1" shapeId="0" xr:uid="{E69AA04F-1689-4FD0-8E4B-691C65B3846D}">
      <text>
        <r>
          <rPr>
            <b/>
            <sz val="8"/>
            <color indexed="10"/>
            <rFont val="Tahoma"/>
            <family val="2"/>
          </rPr>
          <t>MATRIX  Info</t>
        </r>
        <r>
          <rPr>
            <b/>
            <sz val="8"/>
            <color indexed="81"/>
            <rFont val="Tahoma"/>
            <family val="2"/>
          </rPr>
          <t xml:space="preserve">
</t>
        </r>
        <r>
          <rPr>
            <sz val="8"/>
            <color indexed="81"/>
            <rFont val="Tahoma"/>
            <family val="2"/>
          </rPr>
          <t xml:space="preserve">
HANOVER
WELLINGTON NORTH
OWEN SOUND
ELORA-FERGUS
GODERICH
WOOLWICH
EXETER SEAFORTH
ST. CLEMENTS
MITCHELL
GUELPH
WATERLOO
KITCHENER
ST. MARYS
LONDON
DORCHESTER
FOREST
TILLSONBURG
ST, THOMAS
CHATHAM</t>
        </r>
        <r>
          <rPr>
            <sz val="9"/>
            <color indexed="81"/>
            <rFont val="Tahoma"/>
            <family val="2"/>
          </rPr>
          <t xml:space="preserve">
</t>
        </r>
      </text>
    </comment>
    <comment ref="F116" authorId="0" shapeId="0" xr:uid="{F47C36D7-28FE-4E7D-8F4C-5FDEE2480842}">
      <text>
        <r>
          <rPr>
            <sz val="9"/>
            <color indexed="81"/>
            <rFont val="Tahoma"/>
            <family val="2"/>
          </rPr>
          <t>2023-2024 - Elora Fergus U16</t>
        </r>
      </text>
    </comment>
    <comment ref="AN116" authorId="0" shapeId="0" xr:uid="{0CD0E11E-CF6E-4DD0-80E0-6E2FFC59356E}">
      <text>
        <r>
          <rPr>
            <b/>
            <sz val="9"/>
            <color indexed="81"/>
            <rFont val="Tahoma"/>
            <charset val="1"/>
          </rPr>
          <t>Peter:</t>
        </r>
        <r>
          <rPr>
            <sz val="9"/>
            <color indexed="81"/>
            <rFont val="Tahoma"/>
            <charset val="1"/>
          </rPr>
          <t xml:space="preserve">
Accepted Elsewhere</t>
        </r>
      </text>
    </comment>
    <comment ref="C120" authorId="1" shapeId="0" xr:uid="{1E9B243B-F2DF-454E-99D4-EF07B80BA781}">
      <text>
        <r>
          <rPr>
            <b/>
            <sz val="8"/>
            <color indexed="10"/>
            <rFont val="Tahoma"/>
            <family val="2"/>
          </rPr>
          <t>MATRIX  Info</t>
        </r>
        <r>
          <rPr>
            <b/>
            <sz val="8"/>
            <color indexed="81"/>
            <rFont val="Tahoma"/>
            <family val="2"/>
          </rPr>
          <t xml:space="preserve">
</t>
        </r>
        <r>
          <rPr>
            <sz val="8"/>
            <color indexed="8"/>
            <rFont val="Tahoma"/>
            <family val="2"/>
          </rPr>
          <t>KITCHENER
WATERLOO
WOOLWICH
GUELPH
ST. CLEMENTS
ELORA-FERGUS
ST. MARYS
WELLINGTON NORTH
MITCHELL
DORCHESTER
EXETER SEAFORTH
TILLSONBURG
LONDON
HANOVER
GODERICH
ST, THOMAS
OWEN SOUND
FOREST
CHATHAM</t>
        </r>
        <r>
          <rPr>
            <sz val="9"/>
            <color indexed="8"/>
            <rFont val="Tahoma"/>
            <family val="2"/>
          </rPr>
          <t xml:space="preserve">
</t>
        </r>
        <r>
          <rPr>
            <sz val="9"/>
            <color indexed="81"/>
            <rFont val="Tahoma"/>
            <family val="2"/>
          </rPr>
          <t xml:space="preserve"> </t>
        </r>
      </text>
    </comment>
    <comment ref="F120" authorId="3" shapeId="0" xr:uid="{DC60663D-18B4-43D8-AC0A-ABEA4D6456D0}">
      <text>
        <r>
          <rPr>
            <sz val="9"/>
            <color indexed="81"/>
            <rFont val="Tahoma"/>
            <family val="2"/>
          </rPr>
          <t>2023-2024 - Kitchener U19A
2022-2023 - Kitchener U16AA
2021-2022 - Kitchener U16AA
2020-2021 - Covid Gap in Play
2019-2020 - Waterloo U14AA
2018-2019 - Waterloo U12A
2017-2018 - Waterloo U12A
2016-2017 - Woolwich U10</t>
        </r>
      </text>
    </comment>
    <comment ref="K120" authorId="0" shapeId="0" xr:uid="{067EC3E9-AD8D-4EAA-BE42-D2D8E9A73BE0}">
      <text>
        <r>
          <rPr>
            <b/>
            <sz val="9"/>
            <color indexed="81"/>
            <rFont val="Tahoma"/>
            <family val="2"/>
          </rPr>
          <t>April 7, 2024</t>
        </r>
        <r>
          <rPr>
            <sz val="9"/>
            <color indexed="81"/>
            <rFont val="Tahoma"/>
            <family val="2"/>
          </rPr>
          <t xml:space="preserve">
Hi Peter,
I had a parent reach out about their daughter not being on the intent list.  She is sure she filled out the intent for her, but doesn't see her name.
The player's name is Nora Camm.  She is a Kitchener player who would like intent to be put in under U19AA.  Her birth year is 2007 and she played Kitchener U19A this past season.
Thanks
Natalie Piggott
</t>
        </r>
      </text>
    </comment>
    <comment ref="AO120" authorId="0" shapeId="0" xr:uid="{79B3824D-52C7-4D00-868F-3D4AE3228A1F}">
      <text>
        <r>
          <rPr>
            <b/>
            <sz val="9"/>
            <color indexed="81"/>
            <rFont val="Tahoma"/>
            <charset val="1"/>
          </rPr>
          <t>June 1, 2024</t>
        </r>
        <r>
          <rPr>
            <sz val="9"/>
            <color indexed="81"/>
            <rFont val="Tahoma"/>
            <charset val="1"/>
          </rPr>
          <t xml:space="preserve">
Pulled her name</t>
        </r>
      </text>
    </comment>
    <comment ref="F121" authorId="2" shapeId="0" xr:uid="{745A5247-7BFC-412F-B1D8-E050F86E250C}">
      <text>
        <r>
          <rPr>
            <sz val="9"/>
            <color indexed="81"/>
            <rFont val="Tahoma"/>
            <family val="2"/>
          </rPr>
          <t>2023-2024 - Kitchener U19A
2022-2023 - Kitchener U16AA
2021-2022 - Kitchener U16AA
2020-2021 - Covid Gap in Play
2019-2020 - Kitchener U14A</t>
        </r>
      </text>
    </comment>
    <comment ref="AO121" authorId="0" shapeId="0" xr:uid="{FD89F8C4-1996-4050-ADFD-F4392012EBF3}">
      <text>
        <r>
          <rPr>
            <b/>
            <sz val="9"/>
            <color indexed="81"/>
            <rFont val="Tahoma"/>
            <charset val="1"/>
          </rPr>
          <t>Peter:</t>
        </r>
        <r>
          <rPr>
            <sz val="9"/>
            <color indexed="81"/>
            <rFont val="Tahoma"/>
            <charset val="1"/>
          </rPr>
          <t xml:space="preserve">
Accepted Elsewhere</t>
        </r>
      </text>
    </comment>
    <comment ref="F122" authorId="2" shapeId="0" xr:uid="{7E1174DD-B2BB-4180-B2BD-9A0135B32561}">
      <text>
        <r>
          <rPr>
            <sz val="9"/>
            <color indexed="81"/>
            <rFont val="Tahoma"/>
            <family val="2"/>
          </rPr>
          <t>2023-2024 - Waterloo U16A
2022-2023 - Waterloo U16A
2021-2022 - Kitchener U14AA
2020-2021 - Covid Gap in Play
2019-2020 - Kitchener U12A</t>
        </r>
      </text>
    </comment>
    <comment ref="Y122" authorId="0" shapeId="0" xr:uid="{A6945E24-3A89-4827-9031-05EA82043D6D}">
      <text>
        <r>
          <rPr>
            <b/>
            <sz val="9"/>
            <color indexed="81"/>
            <rFont val="Tahoma"/>
            <family val="2"/>
          </rPr>
          <t>June 3, 2024</t>
        </r>
        <r>
          <rPr>
            <sz val="9"/>
            <color indexed="81"/>
            <rFont val="Tahoma"/>
            <family val="2"/>
          </rPr>
          <t xml:space="preserve">
Sitting Out</t>
        </r>
      </text>
    </comment>
    <comment ref="AO122" authorId="0" shapeId="0" xr:uid="{978E7167-D271-47CB-ADE9-7A417EA48CEE}">
      <text>
        <r>
          <rPr>
            <b/>
            <sz val="9"/>
            <color indexed="81"/>
            <rFont val="Tahoma"/>
            <charset val="1"/>
          </rPr>
          <t>June 1, 2024</t>
        </r>
        <r>
          <rPr>
            <sz val="9"/>
            <color indexed="81"/>
            <rFont val="Tahoma"/>
            <charset val="1"/>
          </rPr>
          <t xml:space="preserve">
Absent</t>
        </r>
      </text>
    </comment>
    <comment ref="F123" authorId="2" shapeId="0" xr:uid="{95A5142A-234C-42A7-A00A-B0A5766917CF}">
      <text>
        <r>
          <rPr>
            <sz val="9"/>
            <color indexed="81"/>
            <rFont val="Tahoma"/>
            <family val="2"/>
          </rPr>
          <t>2023-2024 - Out of Region U19A
2022-2023 - Waterloo U16A
2021-2022 - Waterloo U16A
2020-2021 - Covid Gap in Play
2019-2020 - Kitchener U14A</t>
        </r>
      </text>
    </comment>
    <comment ref="K123" authorId="0" shapeId="0" xr:uid="{8DAAA4D5-51BC-4D50-BBF6-E48C55D43227}">
      <text>
        <r>
          <rPr>
            <b/>
            <sz val="9"/>
            <color indexed="81"/>
            <rFont val="Tahoma"/>
            <family val="2"/>
          </rPr>
          <t>April 21, 2024</t>
        </r>
        <r>
          <rPr>
            <sz val="9"/>
            <color indexed="81"/>
            <rFont val="Tahoma"/>
            <family val="2"/>
          </rPr>
          <t xml:space="preserve">
Attended the Waterloo U19AA tryout</t>
        </r>
      </text>
    </comment>
    <comment ref="F124" authorId="2" shapeId="0" xr:uid="{DBDC17F2-BEE8-4026-96AD-9BD175A13A27}">
      <text>
        <r>
          <rPr>
            <sz val="9"/>
            <color indexed="81"/>
            <rFont val="Tahoma"/>
            <family val="2"/>
          </rPr>
          <t>2023-2024 - Guelph U16A
2022-2023 - Guelph U16A
2021-2022 - Waterloo U14A
2020-2021 - Covid Gap in Play
2019-2020 - Waterloo U12A
2018-2019 - Kitchener U12</t>
        </r>
      </text>
    </comment>
    <comment ref="K124" authorId="0" shapeId="0" xr:uid="{B3045FA5-29E2-4324-AE1E-D7730AD3E6B4}">
      <text>
        <r>
          <rPr>
            <sz val="9"/>
            <color indexed="81"/>
            <rFont val="Tahoma"/>
            <family val="2"/>
          </rPr>
          <t>played in Guelph past 2 seasons consecutively (2022/2023 and 2023/2024)</t>
        </r>
      </text>
    </comment>
    <comment ref="AO124" authorId="0" shapeId="0" xr:uid="{14676F28-E61D-4F85-BABF-D96BF3320C41}">
      <text>
        <r>
          <rPr>
            <b/>
            <sz val="9"/>
            <color indexed="81"/>
            <rFont val="Tahoma"/>
            <charset val="1"/>
          </rPr>
          <t>Peter:</t>
        </r>
        <r>
          <rPr>
            <sz val="9"/>
            <color indexed="81"/>
            <rFont val="Tahoma"/>
            <charset val="1"/>
          </rPr>
          <t xml:space="preserve">
Accepted Elsewhere</t>
        </r>
      </text>
    </comment>
    <comment ref="F125" authorId="2" shapeId="0" xr:uid="{55A1C59A-352D-4981-8E73-26297CB2D92F}">
      <text>
        <r>
          <rPr>
            <sz val="9"/>
            <color indexed="81"/>
            <rFont val="Tahoma"/>
            <family val="2"/>
          </rPr>
          <t>2023-2024 - Kitchener U19A
2022-2023 - Waterloo U16A
2021-2022 - Kitchener U16
2020-2021 - Covid Gap in Play
2019-2020 - Waterloo U14A
2018-2019 - Kitchener U12A
2017-2018 - Kitchener U12</t>
        </r>
      </text>
    </comment>
    <comment ref="F126" authorId="2" shapeId="0" xr:uid="{DB610AA3-028E-4E06-83A3-A559231EC435}">
      <text>
        <r>
          <rPr>
            <sz val="9"/>
            <color indexed="81"/>
            <rFont val="Tahoma"/>
            <family val="2"/>
          </rPr>
          <t>2023-2024 - Kitchener U19A
2022-2023 - Kitchener U16AA
2021-2022 - Waterloo U16A
2020-2021 - Covid Gap in Play
2019-2020 - Waterloo U14AA
2018-2019 - Kitchener U12A
2017-2018 - Kitchener U12</t>
        </r>
      </text>
    </comment>
    <comment ref="C128" authorId="1" shapeId="0" xr:uid="{4A24DC07-02A8-44AB-B640-8B3F2650F81A}">
      <text>
        <r>
          <rPr>
            <b/>
            <sz val="8"/>
            <color indexed="10"/>
            <rFont val="Tahoma"/>
            <family val="2"/>
          </rPr>
          <t xml:space="preserve">MATRIX  Info
</t>
        </r>
        <r>
          <rPr>
            <b/>
            <sz val="8"/>
            <color indexed="81"/>
            <rFont val="Tahoma"/>
            <family val="2"/>
          </rPr>
          <t xml:space="preserve">
</t>
        </r>
        <r>
          <rPr>
            <sz val="8"/>
            <color indexed="81"/>
            <rFont val="Tahoma"/>
            <family val="2"/>
          </rPr>
          <t>LONDON
DORCHESTER
ST, THOMAS
ST. MARYS
TILLSONBURG
MITCHELL
FOREST
EXETER SEAFORTH
ST. CLEMENTS
KITCHENER
GODERICH
WATERLOO
CHATHAM
GUELPH
WOOLWICH
ELORA-FERGUS
WELLINGTON NORTH
HANOVER
OWEN SOUND</t>
        </r>
        <r>
          <rPr>
            <sz val="9"/>
            <color indexed="8"/>
            <rFont val="Tahoma"/>
            <family val="2"/>
          </rPr>
          <t xml:space="preserve">
</t>
        </r>
        <r>
          <rPr>
            <b/>
            <sz val="8"/>
            <color indexed="81"/>
            <rFont val="Tahoma"/>
            <family val="2"/>
          </rPr>
          <t xml:space="preserve"> </t>
        </r>
      </text>
    </comment>
    <comment ref="F128" authorId="2" shapeId="0" xr:uid="{89F330C4-1916-4DC3-B983-C87DE6535594}">
      <text>
        <r>
          <rPr>
            <sz val="9"/>
            <color indexed="81"/>
            <rFont val="Tahoma"/>
            <family val="2"/>
          </rPr>
          <t xml:space="preserve">2023-2024 - London U16
2022-2023 - 
2021-2022 - 
2020-2021 - Covid Gap in Play
2019-2020 - </t>
        </r>
      </text>
    </comment>
    <comment ref="K128" authorId="0" shapeId="0" xr:uid="{BE169D3D-CC34-4983-BB09-5EE39AAB927A}">
      <text>
        <r>
          <rPr>
            <b/>
            <sz val="9"/>
            <color indexed="81"/>
            <rFont val="Tahoma"/>
            <family val="2"/>
          </rPr>
          <t>April 4, 2024</t>
        </r>
        <r>
          <rPr>
            <sz val="9"/>
            <color indexed="81"/>
            <rFont val="Tahoma"/>
            <family val="2"/>
          </rPr>
          <t xml:space="preserve">
Hello Peter,
I hope you’re doing well.  I am writing to ask if you can update my daughter, Olivia’s, tryout intent to U19AA.  
I completed for A but she would very much like to tryout at the AA level.  Kindly let me know next steps.
Thank you so much,
Leah Bacon
</t>
        </r>
      </text>
    </comment>
    <comment ref="F129" authorId="2" shapeId="0" xr:uid="{EE8C3B7A-0956-4DE3-BE21-0C841503D919}">
      <text>
        <r>
          <rPr>
            <sz val="9"/>
            <color indexed="81"/>
            <rFont val="Tahoma"/>
            <family val="2"/>
          </rPr>
          <t>2023-2024 - St. Marys U19A
2022-2023 - St. Marys U16A
2021-2022 - London U16A
2020-2021 - Covid Gap in Play
2019-2020 - London U14A</t>
        </r>
      </text>
    </comment>
    <comment ref="F130" authorId="2" shapeId="0" xr:uid="{41BCAEE9-531C-491D-9858-5B5B9E36CC98}">
      <text>
        <r>
          <rPr>
            <sz val="9"/>
            <color indexed="81"/>
            <rFont val="Tahoma"/>
            <family val="2"/>
          </rPr>
          <t>2023-2024 - London U19A
2022-2023 - London U19A
2021-2022 - London U16A
2020-2021 - Covid Gap in Play
2019-2020 - London U14A
2018-2019 - Mitchell U14
2017-2018 - Mitchell U12</t>
        </r>
      </text>
    </comment>
    <comment ref="K130" authorId="0" shapeId="0" xr:uid="{398D2265-1683-4A47-8785-F445D1C1B10C}">
      <text>
        <r>
          <rPr>
            <b/>
            <sz val="9"/>
            <color indexed="81"/>
            <rFont val="Tahoma"/>
            <family val="2"/>
          </rPr>
          <t>May 26, 2024</t>
        </r>
        <r>
          <rPr>
            <sz val="9"/>
            <color indexed="81"/>
            <rFont val="Tahoma"/>
            <family val="2"/>
          </rPr>
          <t xml:space="preserve">
Hi Peter ! 
Sorry this is last Minute however Paige Christie was wondering if it was too late to Add her Intent for the London 19 A team 
She is a Home association London Player who played on last years 19A team 
Her plan was to go to The University of Alberta this Fall but has decided to Defer her Acceptance for a year . 
So sorry it's last minute but her decision to wait a year to move away only came about this weekend . So she would like to come back and tryout to play again! 
The Intent forms say that late intents can only come In the form of an email from the association president. 
 We have Emailed Sean Reidy  at London Lynx as well just waiting on his reply 
Paige has to work now and will be working tonight but will be able to make the rest of the tryout dates.  
Again sorry to be a pain AGAIN !!! 
Cheri / Paige Christie 
</t>
        </r>
      </text>
    </comment>
    <comment ref="F131" authorId="2" shapeId="0" xr:uid="{C5A85B3B-C634-46A4-A861-A16F8A23EA44}">
      <text>
        <r>
          <rPr>
            <sz val="9"/>
            <color indexed="81"/>
            <rFont val="Tahoma"/>
            <family val="2"/>
          </rPr>
          <t>2023-2024 - St. Marys U19A
2022-2023 - St. Marys U16A
2021-2022 - London U16
2020-2021 - Covid Gap in Play
2019-2020 - London U14A</t>
        </r>
      </text>
    </comment>
    <comment ref="F132" authorId="2" shapeId="0" xr:uid="{D7C122FA-69E5-4B40-83E8-6A81A58C1476}">
      <text>
        <r>
          <rPr>
            <sz val="9"/>
            <color indexed="81"/>
            <rFont val="Tahoma"/>
            <family val="2"/>
          </rPr>
          <t xml:space="preserve">2023-2024 - St. Marys U19A
2022-2023 - St. Marys U16A
2021-2022 - 
2020-2021 - Covid Gap in Play
2019-2020 - </t>
        </r>
      </text>
    </comment>
    <comment ref="F133" authorId="2" shapeId="0" xr:uid="{FD169BC4-BEFD-4EB8-A4A7-EB0B387551A3}">
      <text>
        <r>
          <rPr>
            <sz val="9"/>
            <color indexed="81"/>
            <rFont val="Tahoma"/>
            <family val="2"/>
          </rPr>
          <t>2023-2024 - Dorchester U16A
2022-2023 - London U16
2021-2022 - London U14A
2020-2021 - Covid Gap in Play
2019-2020 - London U12 A</t>
        </r>
      </text>
    </comment>
    <comment ref="F134" authorId="2" shapeId="0" xr:uid="{1345FAD7-25E9-44CA-8A1D-DB02A7D9CFF1}">
      <text>
        <r>
          <rPr>
            <sz val="9"/>
            <color indexed="81"/>
            <rFont val="Tahoma"/>
            <family val="2"/>
          </rPr>
          <t>2023-2024 - St. Marys U19A
2022-2023 - St. Marys U16A
2021-2022 - London U16
2020-2021 - Covid Gap in Play
2019-2020 - London U14A</t>
        </r>
      </text>
    </comment>
    <comment ref="F135" authorId="2" shapeId="0" xr:uid="{BA2179D0-149E-44F9-BA10-12A6FA20B4A2}">
      <text>
        <r>
          <rPr>
            <sz val="9"/>
            <color indexed="81"/>
            <rFont val="Tahoma"/>
            <family val="2"/>
          </rPr>
          <t xml:space="preserve">2023-2024 - London U16
2022-2023 - 
2021-2022 - 
2020-2021 - Covid Gap in Play
2019-2020 - </t>
        </r>
      </text>
    </comment>
    <comment ref="K135" authorId="0" shapeId="0" xr:uid="{EE0D0225-5DB1-47FC-BE9C-1867902737CC}">
      <text>
        <r>
          <rPr>
            <b/>
            <sz val="9"/>
            <color indexed="81"/>
            <rFont val="Tahoma"/>
            <charset val="1"/>
          </rPr>
          <t>June 1, 2024</t>
        </r>
        <r>
          <rPr>
            <sz val="9"/>
            <color indexed="81"/>
            <rFont val="Tahoma"/>
            <charset val="1"/>
          </rPr>
          <t xml:space="preserve">
Home Association: London
Birth Year: 2007
Position: She is a Defence man
Last Level of play: U16 Regional
Association last Season: London
Willing to Travel: I don’t believe so, I don’t think she is trying out anywhere else, but I can confirm with her on Monday at our tryout and let you know if she says differently.
</t>
        </r>
      </text>
    </comment>
    <comment ref="F136" authorId="2" shapeId="0" xr:uid="{40077BF1-ACB4-4688-90D1-0E5447352109}">
      <text>
        <r>
          <rPr>
            <sz val="9"/>
            <color indexed="81"/>
            <rFont val="Tahoma"/>
            <family val="2"/>
          </rPr>
          <t>2023-2024 - London U16
2022-2023 - London U16
2021-2022 - London 14
2020-2021 - Covid Gap in Play
2019-2020 - London U12</t>
        </r>
      </text>
    </comment>
    <comment ref="F137" authorId="2" shapeId="0" xr:uid="{EB62548A-95CE-4A51-AC7F-76240E2F5402}">
      <text>
        <r>
          <rPr>
            <sz val="9"/>
            <color indexed="81"/>
            <rFont val="Tahoma"/>
            <family val="2"/>
          </rPr>
          <t>2023-2024 - London U19A
2022-2023 - London U19
2021-2022 - London U16A
2020-2021 - Covid Gap in Play
2019-2020 - London U14A</t>
        </r>
      </text>
    </comment>
    <comment ref="F138" authorId="2" shapeId="0" xr:uid="{6E9A8A0B-32F9-4101-9DEC-D272B9BCB3F8}">
      <text>
        <r>
          <rPr>
            <sz val="9"/>
            <color indexed="81"/>
            <rFont val="Tahoma"/>
            <family val="2"/>
          </rPr>
          <t>2023-2024 - London U19A
2022-2023 - London U16AA
2021-2022 - London U16A
2020-2021 - Covid Gap in Play
2019-2020 - St. Marys U14A
2018-2019 - Dorchester U12A
2017-2018 - Dorchester U12</t>
        </r>
      </text>
    </comment>
    <comment ref="F139" authorId="2" shapeId="0" xr:uid="{E55EA84F-2A1E-4C1D-AD2F-8145BE266643}">
      <text>
        <r>
          <rPr>
            <sz val="9"/>
            <color indexed="81"/>
            <rFont val="Tahoma"/>
            <family val="2"/>
          </rPr>
          <t>2023-2024 - London U16
2022-2023 - Dorchester U16AA
2021-2022 - London U14A
2020-2021 - Covid Gap in Play
2019-2020 - London U14</t>
        </r>
      </text>
    </comment>
    <comment ref="F140" authorId="0" shapeId="0" xr:uid="{2158B448-D299-4A06-B095-CCF83A61A68C}">
      <text>
        <r>
          <rPr>
            <sz val="9"/>
            <color indexed="81"/>
            <rFont val="Tahoma"/>
            <family val="2"/>
          </rPr>
          <t>2023-2024 - London U16
2022-2023 - London U16
2021-2022 - 
2020-2021 - Covid Gap in Play</t>
        </r>
      </text>
    </comment>
    <comment ref="K140" authorId="0" shapeId="0" xr:uid="{23D43461-5B9E-41C5-8C9B-D056BD317BA3}">
      <text>
        <r>
          <rPr>
            <sz val="9"/>
            <color indexed="81"/>
            <rFont val="Tahoma"/>
            <family val="2"/>
          </rPr>
          <t xml:space="preserve">Open to opportunity to play up for U19
</t>
        </r>
        <r>
          <rPr>
            <b/>
            <sz val="9"/>
            <color indexed="81"/>
            <rFont val="Tahoma"/>
            <family val="2"/>
          </rPr>
          <t>April 14, 2024</t>
        </r>
        <r>
          <rPr>
            <sz val="9"/>
            <color indexed="81"/>
            <rFont val="Tahoma"/>
            <family val="2"/>
          </rPr>
          <t xml:space="preserve">
Good morning Peter. 
It was suggested that I contact you regarding Macy Stafford to add her to the list of Tryouts for the next season.
Would it be possible to have her come out?
We did register for intent for both AA and A I had thought but was told that she is listed for A only. 
Please let me know if is still an opportunity. 
Thanks so much,
Marisa Stafford
</t>
        </r>
      </text>
    </comment>
    <comment ref="F141" authorId="0" shapeId="0" xr:uid="{E2938BB6-3290-4748-9C99-ECD71BB67DAC}">
      <text>
        <r>
          <rPr>
            <sz val="9"/>
            <color indexed="81"/>
            <rFont val="Tahoma"/>
            <family val="2"/>
          </rPr>
          <t xml:space="preserve">2023-2024 - London U19A
2022-2023 - London U16 </t>
        </r>
      </text>
    </comment>
    <comment ref="C144" authorId="1" shapeId="0" xr:uid="{6A243221-769D-4E16-B039-4C8629ECF19D}">
      <text>
        <r>
          <rPr>
            <b/>
            <sz val="8"/>
            <color indexed="10"/>
            <rFont val="Tahoma"/>
            <family val="2"/>
          </rPr>
          <t>MATRIX  Info</t>
        </r>
        <r>
          <rPr>
            <b/>
            <sz val="8"/>
            <color indexed="81"/>
            <rFont val="Tahoma"/>
            <family val="2"/>
          </rPr>
          <t xml:space="preserve">
</t>
        </r>
        <r>
          <rPr>
            <sz val="8"/>
            <color indexed="8"/>
            <rFont val="Tahoma"/>
            <family val="2"/>
          </rPr>
          <t>MITCHELL
EXETER SEAFORTH
ST. MARYS
ST. CLEMENTS
GODERICH
LONDON
WATERLOO
KITCHENER
DORCHESTER
WOOLWICH
WELLINGTON NORTH
TILLSONBURG
ST, THOMAS
GUELPH
HANOVER
ELORA-FERGUS
FOREST
OWEN SOUND
CHATHAM</t>
        </r>
        <r>
          <rPr>
            <sz val="9"/>
            <color indexed="8"/>
            <rFont val="Tahoma"/>
            <family val="2"/>
          </rPr>
          <t xml:space="preserve">
</t>
        </r>
        <r>
          <rPr>
            <sz val="9"/>
            <color indexed="81"/>
            <rFont val="Tahoma"/>
            <family val="2"/>
          </rPr>
          <t xml:space="preserve"> </t>
        </r>
      </text>
    </comment>
    <comment ref="F144" authorId="2" shapeId="0" xr:uid="{24FD6162-C7CF-4672-9B7F-3930CA2A8C7F}">
      <text>
        <r>
          <rPr>
            <sz val="9"/>
            <color indexed="81"/>
            <rFont val="Tahoma"/>
            <family val="2"/>
          </rPr>
          <t xml:space="preserve">2023-2024 - Kitchener U16AA
2022-2023 - Kitchener U14AA
2021-2022 - Did not play
2020-2021 - Covid Gap in Play
2019-2020 - Mitchell U14
</t>
        </r>
      </text>
    </comment>
    <comment ref="C166" authorId="1" shapeId="0" xr:uid="{00000000-0006-0000-0B00-0000A5000000}">
      <text>
        <r>
          <rPr>
            <b/>
            <sz val="8"/>
            <color indexed="10"/>
            <rFont val="Tahoma"/>
            <family val="2"/>
          </rPr>
          <t>MATRIX  Info</t>
        </r>
        <r>
          <rPr>
            <b/>
            <sz val="8"/>
            <color indexed="81"/>
            <rFont val="Tahoma"/>
            <family val="2"/>
          </rPr>
          <t xml:space="preserve">
</t>
        </r>
        <r>
          <rPr>
            <sz val="9"/>
            <color indexed="81"/>
            <rFont val="Tahoma"/>
            <family val="2"/>
          </rPr>
          <t xml:space="preserve">MITCHELL
EXETER SEAFORTH
ST. MARYS
ST. CLEMENTS
GODERICH
LONDON
WATERLOO
KITCHENER
DORCHESTER
WOOLWICH
WELLINGTON NORTH
TILLSONBURG
ST, THOMAS
GUELPH
HANOVER
ELORA-FERGUS
FOREST
OWEN SOUND
CHATHAM
 </t>
        </r>
      </text>
    </comment>
    <comment ref="C170" authorId="1" shapeId="0" xr:uid="{00000000-0006-0000-0B00-0000A9000000}">
      <text>
        <r>
          <rPr>
            <b/>
            <sz val="8"/>
            <color indexed="10"/>
            <rFont val="Tahoma"/>
            <family val="2"/>
          </rPr>
          <t>MATRIX  Info</t>
        </r>
        <r>
          <rPr>
            <b/>
            <sz val="8"/>
            <color indexed="81"/>
            <rFont val="Tahoma"/>
            <family val="2"/>
          </rPr>
          <t xml:space="preserve">
</t>
        </r>
        <r>
          <rPr>
            <sz val="9"/>
            <color indexed="81"/>
            <rFont val="Tahoma"/>
            <family val="2"/>
          </rPr>
          <t xml:space="preserve">OWEN SOUND
HANOVER
WELLINGTON NORTH
ELORA-FERGUS
WOOLWICH
ST. CLEMENTS
GODERICH
GUELPH
WATERLOO
MITCHELL
KITCHENER
EXETER SEAFORTH
ST. MARYS
DORCHESTER
LONDON
TILLSONBURG
FOREST
ST, THOMAS
CHATHAM
</t>
        </r>
        <r>
          <rPr>
            <sz val="8"/>
            <color indexed="81"/>
            <rFont val="Tahoma"/>
            <family val="2"/>
          </rPr>
          <t xml:space="preserve"> </t>
        </r>
      </text>
    </comment>
    <comment ref="C174" authorId="1" shapeId="0" xr:uid="{00000000-0006-0000-0B00-0000AA000000}">
      <text>
        <r>
          <rPr>
            <b/>
            <sz val="9"/>
            <color indexed="10"/>
            <rFont val="Tahoma"/>
            <family val="2"/>
          </rPr>
          <t>MATRIX  Info</t>
        </r>
        <r>
          <rPr>
            <sz val="9"/>
            <color indexed="81"/>
            <rFont val="Tahoma"/>
            <family val="2"/>
          </rPr>
          <t xml:space="preserve">
</t>
        </r>
        <r>
          <rPr>
            <sz val="9"/>
            <color indexed="8"/>
            <rFont val="Tahoma"/>
            <family val="2"/>
          </rPr>
          <t xml:space="preserve">ST. CLEMENTS
WATERLOO
WOOLWICH
KITCHENER
ELORA-FERGUS
GUELPH
WELLINGTON NORTH
MITCHELL
ST. MARYS
EXETER SEAFORTH
DORCHESTER
TILLSONBURG
HANOVER
LONDON
GODERICH
ST, THOMAS
OWEN SOUND
FOREST
CHATHAM
</t>
        </r>
        <r>
          <rPr>
            <sz val="9"/>
            <color indexed="81"/>
            <rFont val="Tahoma"/>
            <family val="2"/>
          </rPr>
          <t xml:space="preserve"> </t>
        </r>
      </text>
    </comment>
    <comment ref="C176" authorId="1" shapeId="0" xr:uid="{F3003885-D812-4B4A-BC51-05BE8F132582}">
      <text>
        <r>
          <rPr>
            <b/>
            <sz val="8"/>
            <color indexed="10"/>
            <rFont val="Tahoma"/>
            <family val="2"/>
          </rPr>
          <t>MATRIX  Info</t>
        </r>
        <r>
          <rPr>
            <b/>
            <sz val="8"/>
            <color indexed="81"/>
            <rFont val="Tahoma"/>
            <family val="2"/>
          </rPr>
          <t xml:space="preserve">
</t>
        </r>
        <r>
          <rPr>
            <sz val="8"/>
            <color indexed="81"/>
            <rFont val="Tahoma"/>
            <family val="2"/>
          </rPr>
          <t xml:space="preserve">
ST. MARYS
MITCHELL
DORCHESTER
LONDON
EXETER SEAFORTH
ST. CLEMENTS
KITCHENER
WATERLOO
TILLSONBURG
ST, THOMAS
WOOLWICH
GODERICH
FOREST
GUELPH
WELLINGTON NORTH
ELORA-FERGUS
HANOVER
CHATHAM
OWEN SOUND</t>
        </r>
        <r>
          <rPr>
            <sz val="9"/>
            <color indexed="81"/>
            <rFont val="Tahoma"/>
            <family val="2"/>
          </rPr>
          <t xml:space="preserve">
 </t>
        </r>
      </text>
    </comment>
    <comment ref="F176" authorId="2" shapeId="0" xr:uid="{A6D5CE9C-51B0-4953-AF5A-D034C5322C40}">
      <text>
        <r>
          <rPr>
            <sz val="9"/>
            <color indexed="81"/>
            <rFont val="Tahoma"/>
            <family val="2"/>
          </rPr>
          <t>2023-2024 - St. Marys U19A
2022-2023 - St. Marys U16A
2021-2022 - St. Marys U16A
2020-2021 - Covid Gap in Play
2019-2020 - St. Marys U12A</t>
        </r>
      </text>
    </comment>
    <comment ref="F177" authorId="2" shapeId="0" xr:uid="{86467859-C603-4BE2-8CCE-4D4FC0CB4AD7}">
      <text>
        <r>
          <rPr>
            <sz val="9"/>
            <color indexed="81"/>
            <rFont val="Tahoma"/>
            <family val="2"/>
          </rPr>
          <t>2023-2024 - St. Marys U19A
2022-2023 - St. Marys U16A
2021-2022 - London U16A
2020-2021 - Covid Gap in Play
2019-2020 - St. Marys U14A</t>
        </r>
      </text>
    </comment>
    <comment ref="F178" authorId="2" shapeId="0" xr:uid="{0B6222B8-ED65-4CA8-9D0F-6D69D6259928}">
      <text>
        <r>
          <rPr>
            <sz val="9"/>
            <color indexed="81"/>
            <rFont val="Tahoma"/>
            <family val="2"/>
          </rPr>
          <t>2023-2024 - St. Marys U19A
2022-2023 - St. Marys U16A
2021-2022 - St. Marys U16A
2020-2021 - Covid Gap in Play
2019-2020 - St. Marys U14A
2018-2019 - Goderich U12</t>
        </r>
      </text>
    </comment>
    <comment ref="F179" authorId="2" shapeId="0" xr:uid="{EC70BBA1-CCAF-46B7-B7FA-A91937261D82}">
      <text>
        <r>
          <rPr>
            <sz val="9"/>
            <color indexed="81"/>
            <rFont val="Tahoma"/>
            <family val="2"/>
          </rPr>
          <t>2023-2024 - St. Marys U19A
2022-2023 - St. Marys U16A
2021-2022 - St. Marys U16A
2020-2021 - Covid Gap in Play
2019-2020 - St. Marys U14A</t>
        </r>
      </text>
    </comment>
    <comment ref="F180" authorId="2" shapeId="0" xr:uid="{A4E32E9B-116D-4BB4-83A5-701EDFD9716A}">
      <text>
        <r>
          <rPr>
            <sz val="9"/>
            <color indexed="81"/>
            <rFont val="Tahoma"/>
            <family val="2"/>
          </rPr>
          <t>2023-2024 - 
2022-2023 - St. Marys U16
2021-2022 - St. Marys U16
2020-2021 - Covid Gap in Play
2019-2020 - St. Marys U14</t>
        </r>
      </text>
    </comment>
    <comment ref="F181" authorId="2" shapeId="0" xr:uid="{DE921E6E-EBDD-49B5-94F7-A15EF6BA8C17}">
      <text>
        <r>
          <rPr>
            <sz val="9"/>
            <color indexed="81"/>
            <rFont val="Tahoma"/>
            <family val="2"/>
          </rPr>
          <t>2023-2024 - St. Marys U19A
2022-2023 - St. Marys U16A
2021-2022 - St. Marys U16A
2020-2021 - Covid Gap in Play
2019-2020 - London U14AA
2018-2019 - Dorchester U12</t>
        </r>
      </text>
    </comment>
    <comment ref="F182" authorId="2" shapeId="0" xr:uid="{F1F1831D-6B18-426A-BD6F-4D571EC01C51}">
      <text>
        <r>
          <rPr>
            <sz val="9"/>
            <color indexed="81"/>
            <rFont val="Tahoma"/>
            <family val="2"/>
          </rPr>
          <t>2023-2024 - St. Marys U19A
2022-2023 - St. Marys U16A
2021-2022 - St. Marys U14
2020-2021 - Covid Gap in Play
2019-2020 - St. Marys U12A</t>
        </r>
      </text>
    </comment>
    <comment ref="F183" authorId="2" shapeId="0" xr:uid="{65A22D15-E908-4B9D-99D1-744B9D2600F5}">
      <text>
        <r>
          <rPr>
            <sz val="9"/>
            <color indexed="81"/>
            <rFont val="Tahoma"/>
            <family val="2"/>
          </rPr>
          <t>2023-2024 - London U16AA
2022-2023 - St. Marys U16A
2021-2022 - St. Marys U16A
2020-2021 - Covid Gap in Play
2019-2020 - St. Marys U12A</t>
        </r>
      </text>
    </comment>
    <comment ref="F184" authorId="2" shapeId="0" xr:uid="{16BD930F-FB84-40C8-9FE7-7C99236B880A}">
      <text>
        <r>
          <rPr>
            <sz val="9"/>
            <color indexed="81"/>
            <rFont val="Tahoma"/>
            <family val="2"/>
          </rPr>
          <t>2023-2024 - Mitchell U14A
2022-2023 - Mitchell U14A
2021-2022 - Mitchell U12A
2020-2021 - Covid Gap in Play
2019-2020 - St. Marys U10</t>
        </r>
      </text>
    </comment>
    <comment ref="K184" authorId="0" shapeId="0" xr:uid="{ADC16923-9048-48E7-9DDB-C834F6D9B91A}">
      <text>
        <r>
          <rPr>
            <b/>
            <sz val="9"/>
            <color indexed="81"/>
            <rFont val="Tahoma"/>
            <family val="2"/>
          </rPr>
          <t xml:space="preserve">April 19, 2024
</t>
        </r>
        <r>
          <rPr>
            <sz val="9"/>
            <color indexed="81"/>
            <rFont val="Tahoma"/>
            <family val="2"/>
          </rPr>
          <t xml:space="preserve">Attendend U16AA tryout in London
</t>
        </r>
      </text>
    </comment>
    <comment ref="F185" authorId="2" shapeId="0" xr:uid="{AE7D7A57-E571-4FB7-90DB-F2E18D5A85CD}">
      <text>
        <r>
          <rPr>
            <sz val="9"/>
            <color indexed="81"/>
            <rFont val="Tahoma"/>
            <family val="2"/>
          </rPr>
          <t>2023-2024 - St. Marys U19A
2022-2023 - St. Marys U16A
2021-2022 - St. Marys U16A
2020-2021 - Covid Gap in Play
2019-2020 - St. Marys U14</t>
        </r>
      </text>
    </comment>
    <comment ref="K185" authorId="0" shapeId="0" xr:uid="{D124E8C9-EF7B-4622-946F-3E087CC3A5B5}">
      <text>
        <r>
          <rPr>
            <b/>
            <sz val="9"/>
            <color indexed="81"/>
            <rFont val="Tahoma"/>
            <family val="2"/>
          </rPr>
          <t xml:space="preserve">April 21, 2024
</t>
        </r>
        <r>
          <rPr>
            <sz val="9"/>
            <color indexed="81"/>
            <rFont val="Tahoma"/>
            <family val="2"/>
          </rPr>
          <t xml:space="preserve">Attended Kitchener U19AA tryout
</t>
        </r>
      </text>
    </comment>
    <comment ref="F186" authorId="2" shapeId="0" xr:uid="{9981776F-92A9-4648-AF5E-1864727E9023}">
      <text>
        <r>
          <rPr>
            <sz val="9"/>
            <color indexed="81"/>
            <rFont val="Tahoma"/>
            <family val="2"/>
          </rPr>
          <t>2023-2024 - London U19A
2022-2023 - Dorchester U19
2021-2022 - St. Marys U16A
2020-2021 - Covid Gap in Play
2019-2020 - St. Marys U14A</t>
        </r>
      </text>
    </comment>
    <comment ref="K186" authorId="0" shapeId="0" xr:uid="{F4CCC2D1-6B9F-4F12-BFE2-F577E51D649E}">
      <text>
        <r>
          <rPr>
            <b/>
            <sz val="9"/>
            <color indexed="81"/>
            <rFont val="Tahoma"/>
            <family val="2"/>
          </rPr>
          <t>April 8, 2024</t>
        </r>
        <r>
          <rPr>
            <sz val="9"/>
            <color indexed="81"/>
            <rFont val="Tahoma"/>
            <family val="2"/>
          </rPr>
          <t xml:space="preserve">
Hi
Can you please adjust Cortney Lintons intent from U19A toU19AA.  
Also as a side note her intent says DNP - which is accurate, however she did register and was rostered and has paid the insurance fees
via London ringette U19A last season.  I don't care overly what the sheet displays. I just don't want insurance and tryout registration hiccups, once she 
arrives at tryouts.  Tryouts are hard enough without hiccups apon registration.
Maybe a side note that she has registered in 2023/2024 season for insurance purposes.
I know the information on the spreadsheet was not what Cortney entered in the tryout registration document. 
Is this possible to help make it easier for her?
Thanks
Lisa
</t>
        </r>
      </text>
    </comment>
    <comment ref="F187" authorId="2" shapeId="0" xr:uid="{9FF71F97-FA97-467E-9927-F057F6CB2D36}">
      <text>
        <r>
          <rPr>
            <sz val="9"/>
            <color indexed="81"/>
            <rFont val="Tahoma"/>
            <family val="2"/>
          </rPr>
          <t>2023-2024 - London U19A
2022-2023 - St. Marys U16A
2021-2022 - St. Marys U16A
2020-2021 - Covid Gap in Play
2019-2020 - St. Marys U14A</t>
        </r>
      </text>
    </comment>
    <comment ref="F188" authorId="0" shapeId="0" xr:uid="{0805B7BA-BBE8-493D-B45F-39D3BCE63092}">
      <text>
        <r>
          <rPr>
            <sz val="9"/>
            <color indexed="81"/>
            <rFont val="Tahoma"/>
            <family val="2"/>
          </rPr>
          <t>2023-2024 - St. Marys U19A
2022-2023 - St. Marys U16</t>
        </r>
      </text>
    </comment>
    <comment ref="F189" authorId="2" shapeId="0" xr:uid="{B6452443-B633-4CDA-8718-705F9D0334C1}">
      <text>
        <r>
          <rPr>
            <sz val="9"/>
            <color indexed="81"/>
            <rFont val="Tahoma"/>
            <family val="2"/>
          </rPr>
          <t>2023-2024 - London U14AA
2022-2023 - Mitchell U14A
2021-2022 - Dorchester U12A
2020-2021 - Covid Gap in Play
2019-2020 - St. Marys U10</t>
        </r>
      </text>
    </comment>
    <comment ref="AJ189" authorId="0" shapeId="0" xr:uid="{AD67E6AD-5FBA-4EBC-A7A3-00FC6BA54CA8}">
      <text>
        <r>
          <rPr>
            <b/>
            <sz val="9"/>
            <color indexed="81"/>
            <rFont val="Tahoma"/>
            <charset val="1"/>
          </rPr>
          <t>Peter:</t>
        </r>
        <r>
          <rPr>
            <sz val="9"/>
            <color indexed="81"/>
            <rFont val="Tahoma"/>
            <charset val="1"/>
          </rPr>
          <t xml:space="preserve">
Accepted Elsewhere</t>
        </r>
      </text>
    </comment>
    <comment ref="F190" authorId="2" shapeId="0" xr:uid="{A1BFD816-CE48-4F03-BED8-E9073426203E}">
      <text>
        <r>
          <rPr>
            <sz val="9"/>
            <color indexed="81"/>
            <rFont val="Tahoma"/>
            <family val="2"/>
          </rPr>
          <t>2023-2024 - St. Marys U19A
2022-2023 - St. Marys U16
2021-2022 - St. Marys U16A
2020-2021 - Covid Gap in Play
2019-2020 - St. Marys U16</t>
        </r>
      </text>
    </comment>
    <comment ref="K190" authorId="0" shapeId="0" xr:uid="{F367F4C2-A889-4A2E-AFB6-7BA9969F20F0}">
      <text>
        <r>
          <rPr>
            <sz val="9"/>
            <color indexed="81"/>
            <rFont val="Tahoma"/>
            <family val="2"/>
          </rPr>
          <t xml:space="preserve">Hi, 
I am wondering if it is still possible to get an intent in to play U19A even though the deadline has passed. I was not expecting to be able to play next year but I just got some news that is changing things so I am hoping to get my intent in if that is possible. 
I was also wondering about the open teams in town and how that works? I am 18 now and so I just want to know what my options are for playing next year. Are there tryouts for either open team? What are the practice/games schedules like? What other information would be good to know? Let me know!
Thanks, 
Megan Richardson 
</t>
        </r>
      </text>
    </comment>
    <comment ref="F191" authorId="2" shapeId="0" xr:uid="{A25FA164-2AE6-468C-A088-6AC0E0630AA4}">
      <text>
        <r>
          <rPr>
            <sz val="9"/>
            <color indexed="81"/>
            <rFont val="Tahoma"/>
            <family val="2"/>
          </rPr>
          <t>2023-2024 - St. Marys U19A
2022-2023 - Dorchester U16AA
2021-2022 - St. Marys U16A
2020-2021 - Covid Gap in Play
2019-2020 - St. Marys U14A</t>
        </r>
      </text>
    </comment>
    <comment ref="AI191" authorId="0" shapeId="0" xr:uid="{EE52FEEE-6171-47FE-8BD3-7D4F2706911E}">
      <text>
        <r>
          <rPr>
            <b/>
            <sz val="9"/>
            <color indexed="81"/>
            <rFont val="Tahoma"/>
            <family val="2"/>
          </rPr>
          <t xml:space="preserve">April 23, 2024
</t>
        </r>
        <r>
          <rPr>
            <sz val="9"/>
            <color indexed="81"/>
            <rFont val="Tahoma"/>
            <family val="2"/>
          </rPr>
          <t xml:space="preserve">Isla will not be able to attend the May 16th try out.  She is on a class trip to Montreal 
Thanks,
Sheri
</t>
        </r>
      </text>
    </comment>
    <comment ref="F192" authorId="2" shapeId="0" xr:uid="{BFFE1C37-1CCA-4BBD-A004-654697813752}">
      <text>
        <r>
          <rPr>
            <sz val="9"/>
            <color indexed="81"/>
            <rFont val="Tahoma"/>
            <family val="2"/>
          </rPr>
          <t>2023-2024 - St. Marys U19A
2022-2023 - St. Marys U16A
2021-2022 - St. Marys U14
2020-2021 - Covid Gap in Play
2019-2020 - St. Marys U14</t>
        </r>
      </text>
    </comment>
    <comment ref="F193" authorId="2" shapeId="0" xr:uid="{530FB960-C484-4FD4-8D73-48254D401150}">
      <text>
        <r>
          <rPr>
            <sz val="9"/>
            <color indexed="81"/>
            <rFont val="Tahoma"/>
            <family val="2"/>
          </rPr>
          <t>2022-2023 - St. Marys U16A
2021-2022 - St. Marys U14
2020-2021 - Covid Gap in Play
2019-2020 - St. Marys U14</t>
        </r>
      </text>
    </comment>
    <comment ref="J193" authorId="0" shapeId="0" xr:uid="{77105D4B-255A-4804-BFB2-076EF5DDAFCC}">
      <text>
        <r>
          <rPr>
            <sz val="9"/>
            <color indexed="81"/>
            <rFont val="Tahoma"/>
            <family val="2"/>
          </rPr>
          <t>Would consider U16A if there is one in town</t>
        </r>
      </text>
    </comment>
    <comment ref="C203" authorId="1" shapeId="0" xr:uid="{A51BB660-D97B-4374-A132-FE2CAEF49BD0}">
      <text>
        <r>
          <rPr>
            <b/>
            <sz val="8"/>
            <color indexed="10"/>
            <rFont val="Tahoma"/>
            <family val="2"/>
          </rPr>
          <t>MATRIX  info</t>
        </r>
        <r>
          <rPr>
            <b/>
            <sz val="8"/>
            <color indexed="81"/>
            <rFont val="Tahoma"/>
            <family val="2"/>
          </rPr>
          <t xml:space="preserve">
</t>
        </r>
        <r>
          <rPr>
            <sz val="8"/>
            <color indexed="81"/>
            <rFont val="Tahoma"/>
            <family val="2"/>
          </rPr>
          <t>ST. THOMAS
LONDON
DORCHESTER
TILLSONBURG
ST. MARYS
FOREST
MITCHELL
EXETER SEAFORTH
CHATHAM
ST. CLEMENTS
KITCHENER
WATERLOO
GODERICH
GUELPH
WOOLWICH
ELORA-FERGUS
WELLINGTON NORTH
HANOVER
OWEN SOUND</t>
        </r>
        <r>
          <rPr>
            <sz val="9"/>
            <color indexed="81"/>
            <rFont val="Tahoma"/>
            <family val="2"/>
          </rPr>
          <t xml:space="preserve">
</t>
        </r>
        <r>
          <rPr>
            <b/>
            <sz val="8"/>
            <color indexed="81"/>
            <rFont val="Tahoma"/>
            <family val="2"/>
          </rPr>
          <t xml:space="preserve"> </t>
        </r>
      </text>
    </comment>
    <comment ref="F203" authorId="2" shapeId="0" xr:uid="{B76A5C87-7E20-4849-89C5-103EEC49CA30}">
      <text>
        <r>
          <rPr>
            <sz val="9"/>
            <color indexed="81"/>
            <rFont val="Tahoma"/>
            <family val="2"/>
          </rPr>
          <t xml:space="preserve">2023-2024 - London U19A
2022-2023 - St. Thomas U19
2021-2022 - St. Thomas U14
2020-2021 - Covid Gap in Play
</t>
        </r>
      </text>
    </comment>
    <comment ref="F204" authorId="2" shapeId="0" xr:uid="{C6C77A8B-65E4-4A4E-8B78-7F91E93B3349}">
      <text>
        <r>
          <rPr>
            <sz val="9"/>
            <color indexed="81"/>
            <rFont val="Tahoma"/>
            <family val="2"/>
          </rPr>
          <t>2023-2024 - Dorchester U19
2022-2023 - St. Thomas U19
2021-2022 - 
2020-2021 - Covid Gap in Play
2019-2020 -</t>
        </r>
      </text>
    </comment>
    <comment ref="C206" authorId="1" shapeId="0" xr:uid="{8C95A75B-B9F5-4464-890D-1F83E853A059}">
      <text>
        <r>
          <rPr>
            <b/>
            <sz val="8"/>
            <color indexed="10"/>
            <rFont val="Tahoma"/>
            <family val="2"/>
          </rPr>
          <t>MATRIX  Info</t>
        </r>
        <r>
          <rPr>
            <sz val="8"/>
            <color indexed="81"/>
            <rFont val="Tahoma"/>
            <family val="2"/>
          </rPr>
          <t xml:space="preserve">
TILLSONBURG
DORCHESTER
ST, THOMAS
LONDON
ST. MARYS
MITCHELL
ST. CLEMENTS
KITCHENER
WATERLOO
GUELPH
EXETER SEAFORTH
WOOLWICH
ELORA-FERGUS
FOREST
GODERICH
WELLINGTON NORTH
CHATHAM
HANOVER
OWEN SOUND</t>
        </r>
        <r>
          <rPr>
            <sz val="9"/>
            <color indexed="81"/>
            <rFont val="Tahoma"/>
            <family val="2"/>
          </rPr>
          <t xml:space="preserve">
 </t>
        </r>
        <r>
          <rPr>
            <b/>
            <sz val="8"/>
            <color indexed="81"/>
            <rFont val="Tahoma"/>
            <family val="2"/>
          </rPr>
          <t xml:space="preserve">
</t>
        </r>
      </text>
    </comment>
    <comment ref="F206" authorId="3" shapeId="0" xr:uid="{E458DB90-83EA-4E21-92EA-4E516F9B7D4C}">
      <text>
        <r>
          <rPr>
            <sz val="9"/>
            <color indexed="81"/>
            <rFont val="Tahoma"/>
            <family val="2"/>
          </rPr>
          <t>2023-2024 - London U19A
2022-2023 - Dorchester U16AA
2021-2022 - Dorchester U16AA
2020-2021 - Covid Gap in Play
2019-2020 - London U14A
2018-2019 - Dorchester U12A
2017-2018 - Tillsonburg U10</t>
        </r>
      </text>
    </comment>
    <comment ref="K206" authorId="0" shapeId="0" xr:uid="{4EAD1A70-6D5B-4C18-BF21-EDE136C2F177}">
      <text>
        <r>
          <rPr>
            <sz val="9"/>
            <color indexed="81"/>
            <rFont val="Tahoma"/>
            <family val="2"/>
          </rPr>
          <t>Also put in for U19A</t>
        </r>
      </text>
    </comment>
    <comment ref="C209" authorId="1" shapeId="0" xr:uid="{6811E139-FB3F-43B0-9FAE-8A6C286D898F}">
      <text>
        <r>
          <rPr>
            <b/>
            <sz val="8"/>
            <color indexed="10"/>
            <rFont val="Tahoma"/>
            <family val="2"/>
          </rPr>
          <t>MATRIX  Info</t>
        </r>
        <r>
          <rPr>
            <b/>
            <sz val="8"/>
            <color indexed="81"/>
            <rFont val="Tahoma"/>
            <family val="2"/>
          </rPr>
          <t xml:space="preserve">
</t>
        </r>
        <r>
          <rPr>
            <sz val="8"/>
            <color indexed="8"/>
            <rFont val="Tahoma"/>
            <family val="2"/>
          </rPr>
          <t>WATERLOO
KITCHENER
WOOLWICH
ST. CLEMENTS
GUELPH
ELORA-FERGUS
WELLINGTON NORTH
MITCHELL
ST. MARYS
EXETER SEAFORTH
DORCHESTER
TILLSONBURG
HANOVER
LONDON
GODERICH
ST, THOMAS
OWEN SOUND
FOREST
CHATHAM</t>
        </r>
        <r>
          <rPr>
            <sz val="9"/>
            <color indexed="8"/>
            <rFont val="Tahoma"/>
            <family val="2"/>
          </rPr>
          <t xml:space="preserve">
</t>
        </r>
        <r>
          <rPr>
            <sz val="9"/>
            <color indexed="81"/>
            <rFont val="Tahoma"/>
            <family val="2"/>
          </rPr>
          <t xml:space="preserve"> </t>
        </r>
      </text>
    </comment>
    <comment ref="F209" authorId="3" shapeId="0" xr:uid="{19B57682-3BCE-4975-9CA3-4EDABABBAEAD}">
      <text>
        <r>
          <rPr>
            <sz val="9"/>
            <color indexed="81"/>
            <rFont val="Tahoma"/>
            <family val="2"/>
          </rPr>
          <t>2023-2024 - Out of Region U16AA
2022-2023 - Waterloo U16A
2021-2022 - Kitchener U14AA
2020-2021 - Covid Gap in Play
2019-2020 - Waterloo U14A
2018-2019 - Waterloo U12A
2017-2018 - Waterloo U12</t>
        </r>
      </text>
    </comment>
    <comment ref="F210" authorId="2" shapeId="0" xr:uid="{706A6FB5-4586-4623-B0CA-A17E907C8108}">
      <text>
        <r>
          <rPr>
            <sz val="9"/>
            <color indexed="81"/>
            <rFont val="Tahoma"/>
            <family val="2"/>
          </rPr>
          <t>2023-2024 - Kitchener U19A
2022-2023 - Waterloo U16A
2021-2022 - Waterloo U16A
2020-2021 - Covid Gap in Play
2019-2020 - Waterloo U14A</t>
        </r>
      </text>
    </comment>
    <comment ref="F211" authorId="2" shapeId="0" xr:uid="{991DE6C5-DBB0-488A-A323-EFF887C04F10}">
      <text>
        <r>
          <rPr>
            <sz val="9"/>
            <color indexed="81"/>
            <rFont val="Tahoma"/>
            <family val="2"/>
          </rPr>
          <t>2023-2024 - Waterloo U19A
2022-2023 - Waterloo U16A
2021-2022 - Waterloo U16A
2020-2021 - Covid Gap in Play
2019-2020 - Waterloo U14AA</t>
        </r>
      </text>
    </comment>
    <comment ref="AO211" authorId="0" shapeId="0" xr:uid="{872B8579-C157-4A4C-A643-F01F9D49D979}">
      <text>
        <r>
          <rPr>
            <b/>
            <sz val="9"/>
            <color indexed="81"/>
            <rFont val="Tahoma"/>
            <charset val="1"/>
          </rPr>
          <t>June 1, 2024</t>
        </r>
        <r>
          <rPr>
            <sz val="9"/>
            <color indexed="81"/>
            <rFont val="Tahoma"/>
            <charset val="1"/>
          </rPr>
          <t xml:space="preserve">
Sick</t>
        </r>
      </text>
    </comment>
    <comment ref="F212" authorId="2" shapeId="0" xr:uid="{1ED4406F-E16A-4E28-8D70-CE343C263060}">
      <text>
        <r>
          <rPr>
            <sz val="9"/>
            <color indexed="81"/>
            <rFont val="Tahoma"/>
            <family val="2"/>
          </rPr>
          <t>2023-2024 - Waterloo U16A
2022-2023 - Guelph U16A
2021-2022 - Waterloo U4A
2020-2021 - Covid Gap in Play
2019-2020 - Waterloo U12A</t>
        </r>
      </text>
    </comment>
    <comment ref="Y212" authorId="0" shapeId="0" xr:uid="{06F25992-8B4D-42F7-A77F-08F3B77D4317}">
      <text>
        <r>
          <rPr>
            <b/>
            <sz val="9"/>
            <color indexed="81"/>
            <rFont val="Tahoma"/>
            <family val="2"/>
          </rPr>
          <t>June 3, 2024</t>
        </r>
        <r>
          <rPr>
            <sz val="9"/>
            <color indexed="81"/>
            <rFont val="Tahoma"/>
            <family val="2"/>
          </rPr>
          <t xml:space="preserve">
Sitting Out</t>
        </r>
      </text>
    </comment>
    <comment ref="F213" authorId="2" shapeId="0" xr:uid="{AC6CA45A-8CA6-4F7D-889E-5699A0E14FA5}">
      <text>
        <r>
          <rPr>
            <sz val="9"/>
            <color indexed="81"/>
            <rFont val="Tahoma"/>
            <family val="2"/>
          </rPr>
          <t>2023-2024 - Waterloo U19
2022-2023 - Waterloo U16A
2021-2022 - Waterloo U16A
2020-2021 - Covid Gap in Play
2019-2020 - Waterloo U14A</t>
        </r>
      </text>
    </comment>
    <comment ref="K213" authorId="0" shapeId="0" xr:uid="{C868EE8B-C83F-4EDD-A5BE-2FDEBB66F9C7}">
      <text>
        <r>
          <rPr>
            <b/>
            <sz val="9"/>
            <color indexed="81"/>
            <rFont val="Tahoma"/>
            <family val="2"/>
          </rPr>
          <t xml:space="preserve">April 21, 2024
</t>
        </r>
        <r>
          <rPr>
            <sz val="9"/>
            <color indexed="81"/>
            <rFont val="Tahoma"/>
            <family val="2"/>
          </rPr>
          <t xml:space="preserve">Attended the Kitchener U19AA tryout
</t>
        </r>
      </text>
    </comment>
    <comment ref="Y213" authorId="0" shapeId="0" xr:uid="{DE06D892-14DB-43EC-8117-313A0D418EE6}">
      <text>
        <r>
          <rPr>
            <b/>
            <sz val="9"/>
            <color indexed="81"/>
            <rFont val="Tahoma"/>
            <family val="2"/>
          </rPr>
          <t>June 3, 2024</t>
        </r>
        <r>
          <rPr>
            <sz val="9"/>
            <color indexed="81"/>
            <rFont val="Tahoma"/>
            <family val="2"/>
          </rPr>
          <t xml:space="preserve">
Sitting Out</t>
        </r>
      </text>
    </comment>
    <comment ref="F214" authorId="2" shapeId="0" xr:uid="{4C43FF3A-C17D-429E-95F6-1B5BEC0174CC}">
      <text>
        <r>
          <rPr>
            <sz val="9"/>
            <color indexed="81"/>
            <rFont val="Tahoma"/>
            <family val="2"/>
          </rPr>
          <t>2023-2024 - Kitchener U19A
2022-2023 - Waterloo U16A
2021-2022 - Waterloo U16A
2020-2021 - Covid Gap in Play
2019-2020 - Waterloo U14A</t>
        </r>
      </text>
    </comment>
    <comment ref="F215" authorId="2" shapeId="0" xr:uid="{E1741707-287A-477F-8BC9-EFE11E15A615}">
      <text>
        <r>
          <rPr>
            <sz val="9"/>
            <color indexed="81"/>
            <rFont val="Tahoma"/>
            <family val="2"/>
          </rPr>
          <t>2023-2024 - Kitchener U19A
2022-2023 - Waterloo U16A
2021-2022 - Waterloo U16A
2020-2021 - Covid Gap in Play
2019-2020 - Waterloo U14A</t>
        </r>
      </text>
    </comment>
    <comment ref="F216" authorId="2" shapeId="0" xr:uid="{25EA131A-A483-4A5A-9A9F-050F2578C511}">
      <text>
        <r>
          <rPr>
            <sz val="9"/>
            <color indexed="81"/>
            <rFont val="Tahoma"/>
            <family val="2"/>
          </rPr>
          <t>2023-2024 - Waterloo U19
2022-2023 - Waterloo U16A
2021-2022 - Kitchener U16
2020-2021 - Covid Gap in Play
2019-2020 - Kitchener U14A</t>
        </r>
      </text>
    </comment>
    <comment ref="K216" authorId="0" shapeId="0" xr:uid="{9A589B29-C556-4605-AD27-D778BA590C4B}">
      <text>
        <r>
          <rPr>
            <b/>
            <sz val="9"/>
            <color indexed="81"/>
            <rFont val="Tahoma"/>
            <family val="2"/>
          </rPr>
          <t>March 24, 2024</t>
        </r>
        <r>
          <rPr>
            <sz val="9"/>
            <color indexed="81"/>
            <rFont val="Tahoma"/>
            <family val="2"/>
          </rPr>
          <t xml:space="preserve">
Hi Peter, I filled out the player intent to tryout and just put “A” but can my daughter still tryout for “AA” or can she only tryout now for an “A” team?
Player:
Makyla Kilimnik Waterloo U19
Thanks
Kim Kilimnik
</t>
        </r>
      </text>
    </comment>
    <comment ref="Y216" authorId="0" shapeId="0" xr:uid="{8C3F44A8-69EB-4D06-B53E-95D5EB7811C8}">
      <text>
        <r>
          <rPr>
            <b/>
            <sz val="9"/>
            <color indexed="81"/>
            <rFont val="Tahoma"/>
            <family val="2"/>
          </rPr>
          <t>June 3, 2024</t>
        </r>
        <r>
          <rPr>
            <sz val="9"/>
            <color indexed="81"/>
            <rFont val="Tahoma"/>
            <family val="2"/>
          </rPr>
          <t xml:space="preserve">
Sitting Out</t>
        </r>
      </text>
    </comment>
    <comment ref="F217" authorId="2" shapeId="0" xr:uid="{7178C410-19F2-4036-B29D-EA4DDE3710F6}">
      <text>
        <r>
          <rPr>
            <sz val="9"/>
            <color indexed="81"/>
            <rFont val="Tahoma"/>
            <family val="2"/>
          </rPr>
          <t>2023-2024 - Waterloo U16A
2022-2023 - Waterloo U16A
2021-2022 - Waterloo U4A
2020-2021 - Covid Gap in Play
2019-2020 - Kitchener U12A</t>
        </r>
      </text>
    </comment>
    <comment ref="F218" authorId="2" shapeId="0" xr:uid="{043F9AB3-B9FA-4BFC-B1E7-FF9869AB6619}">
      <text>
        <r>
          <rPr>
            <sz val="9"/>
            <color indexed="81"/>
            <rFont val="Tahoma"/>
            <family val="2"/>
          </rPr>
          <t>2023-2024 - Waterloo U16A
2022-2023 - Kitchener U16
2021-2022 - Waterloo U4A
2020-2021 - Covid Gap in Play
2019-2020 - Waterloo U14</t>
        </r>
      </text>
    </comment>
    <comment ref="J218" authorId="2" shapeId="0" xr:uid="{6DF76790-5539-4F58-9A28-C3F60FA6B197}">
      <text>
        <r>
          <rPr>
            <sz val="9"/>
            <color indexed="81"/>
            <rFont val="Tahoma"/>
            <family val="2"/>
          </rPr>
          <t>Norah (preferred name Nixon)</t>
        </r>
      </text>
    </comment>
    <comment ref="F219" authorId="2" shapeId="0" xr:uid="{120330CF-7835-4B65-BCE9-83624CA99957}">
      <text>
        <r>
          <rPr>
            <sz val="9"/>
            <color indexed="81"/>
            <rFont val="Tahoma"/>
            <family val="2"/>
          </rPr>
          <t>2023-2024 - Waterloo U19
2022-2023 - Waterloo U16A
2021-2022 - Waterloo U16A
2020-2021 - Covid Gap in Play
2019-2020 - Waterloo U14A</t>
        </r>
      </text>
    </comment>
    <comment ref="AO219" authorId="0" shapeId="0" xr:uid="{F181E11C-2C50-48DE-939D-5D3BC4E36888}">
      <text>
        <r>
          <rPr>
            <b/>
            <sz val="9"/>
            <color indexed="81"/>
            <rFont val="Tahoma"/>
            <charset val="1"/>
          </rPr>
          <t>June 1, 2024</t>
        </r>
        <r>
          <rPr>
            <sz val="9"/>
            <color indexed="81"/>
            <rFont val="Tahoma"/>
            <charset val="1"/>
          </rPr>
          <t xml:space="preserve">
Away</t>
        </r>
      </text>
    </comment>
    <comment ref="F220" authorId="2" shapeId="0" xr:uid="{DE20CBEC-976D-4D44-BE17-CA21FE7F4E9B}">
      <text>
        <r>
          <rPr>
            <sz val="9"/>
            <color indexed="81"/>
            <rFont val="Tahoma"/>
            <family val="2"/>
          </rPr>
          <t>2023-2024 - Kitchener U19A
2022-2023 - Waterloo U16A
2021-2022 - Waterloo U16A
2020-2021 - Covid Gap in Play
2019-2020 - Waterloo U14A</t>
        </r>
      </text>
    </comment>
    <comment ref="Y220" authorId="0" shapeId="0" xr:uid="{2D84E0F5-280F-4AAD-9900-FF411BC50A5C}">
      <text>
        <r>
          <rPr>
            <b/>
            <sz val="9"/>
            <color indexed="81"/>
            <rFont val="Tahoma"/>
            <family val="2"/>
          </rPr>
          <t>June 3, 2024</t>
        </r>
        <r>
          <rPr>
            <sz val="9"/>
            <color indexed="81"/>
            <rFont val="Tahoma"/>
            <family val="2"/>
          </rPr>
          <t xml:space="preserve">
Sitting Out</t>
        </r>
      </text>
    </comment>
    <comment ref="C222" authorId="1" shapeId="0" xr:uid="{00000000-0006-0000-0B00-0000C2000000}">
      <text>
        <r>
          <rPr>
            <b/>
            <sz val="8"/>
            <color indexed="10"/>
            <rFont val="Tahoma"/>
            <family val="2"/>
          </rPr>
          <t>MATRIX  Info</t>
        </r>
        <r>
          <rPr>
            <sz val="8"/>
            <color indexed="81"/>
            <rFont val="Tahoma"/>
            <family val="2"/>
          </rPr>
          <t xml:space="preserve">
WELLINGTON NORTH
ELORA-FERGUS
WOOLWICH
GUELPH
ST. CLEMENTS
HANOVER
WATERLOO
KITCHENER
MITCHELL
OWEN SOUND
EXETER SEAFORTH
ST. MARYS
GODERICH
DORCHESTER
LONDON
TILLSONBURG
ST, THOMAS
FOREST
CHATHAM</t>
        </r>
        <r>
          <rPr>
            <sz val="9"/>
            <color indexed="81"/>
            <rFont val="Tahoma"/>
            <family val="2"/>
          </rPr>
          <t xml:space="preserve">
</t>
        </r>
      </text>
    </comment>
    <comment ref="F222" authorId="0" shapeId="0" xr:uid="{E7724613-5ABC-4B23-98D2-6D9B6182918B}">
      <text>
        <r>
          <rPr>
            <sz val="9"/>
            <color indexed="81"/>
            <rFont val="Tahoma"/>
            <family val="2"/>
          </rPr>
          <t>2023-2024 - Wellington North U19</t>
        </r>
      </text>
    </comment>
    <comment ref="F223" authorId="0" shapeId="0" xr:uid="{90994DE5-EE4E-467D-81D8-867F7B6F1EA5}">
      <text>
        <r>
          <rPr>
            <sz val="9"/>
            <color indexed="81"/>
            <rFont val="Tahoma"/>
            <family val="2"/>
          </rPr>
          <t>2023-2024 - Wellington North U19</t>
        </r>
      </text>
    </comment>
    <comment ref="F224" authorId="0" shapeId="0" xr:uid="{296642B5-94A3-4A2F-BEE6-331ADA69F894}">
      <text>
        <r>
          <rPr>
            <sz val="9"/>
            <color indexed="81"/>
            <rFont val="Tahoma"/>
            <family val="2"/>
          </rPr>
          <t>2023-2024 - Wellington North U19</t>
        </r>
      </text>
    </comment>
    <comment ref="C228" authorId="1" shapeId="0" xr:uid="{00000000-0006-0000-0B00-0000C3000000}">
      <text>
        <r>
          <rPr>
            <b/>
            <sz val="9"/>
            <color indexed="10"/>
            <rFont val="Tahoma"/>
            <family val="2"/>
          </rPr>
          <t>MATRIX  Info</t>
        </r>
        <r>
          <rPr>
            <sz val="9"/>
            <color indexed="81"/>
            <rFont val="Tahoma"/>
            <family val="2"/>
          </rPr>
          <t xml:space="preserve">
WOOLWICH
WATERLOO
ELORA-FERGUS
KITCHENER
ST. CLEMENTS
GUELPH
WELLINGTON NORTH
MITCHELL
ST. MARYS
HANOVER
EXETER SEAFORTH
TILLSONBURG
DORCHESTER
GODERICH
LONDON
OWEN SOUND
ST, THOMAS
FOREST
CHATHAM </t>
        </r>
        <r>
          <rPr>
            <b/>
            <sz val="9"/>
            <color indexed="12"/>
            <rFont val="Tahoma"/>
            <family val="2"/>
          </rPr>
          <t xml:space="preserve"> </t>
        </r>
      </text>
    </comment>
    <comment ref="F231" authorId="0" shapeId="0" xr:uid="{EF57B42F-DE46-4003-8AD9-AFEAF9F6736A}">
      <text>
        <r>
          <rPr>
            <sz val="9"/>
            <color indexed="81"/>
            <rFont val="Tahoma"/>
            <family val="2"/>
          </rPr>
          <t>2023-2024 - Out of Region U19A</t>
        </r>
      </text>
    </comment>
    <comment ref="K231" authorId="0" shapeId="0" xr:uid="{2ABE2C8C-4F36-465D-A53D-9852B07758FC}">
      <text>
        <r>
          <rPr>
            <sz val="9"/>
            <color indexed="81"/>
            <rFont val="Tahoma"/>
            <family val="2"/>
          </rPr>
          <t>Accepted to Waterloo university and Laurier. Waiting on a response from Guelph. Have not decided which I will attend as if yet.</t>
        </r>
      </text>
    </comment>
    <comment ref="F232" authorId="2" shapeId="0" xr:uid="{B14EB842-B1FB-488D-B524-E33136E93EFD}">
      <text>
        <r>
          <rPr>
            <sz val="9"/>
            <color indexed="81"/>
            <rFont val="Tahoma"/>
            <family val="2"/>
          </rPr>
          <t xml:space="preserve">2023-2024 - Richmond Hill U19A
2022-2023 - 
2021-2022 - 
2020-2021 - Covid Gap in Play
2019-2020 - </t>
        </r>
      </text>
    </comment>
    <comment ref="K232" authorId="0" shapeId="0" xr:uid="{CC776DED-1E09-491F-9EAC-D03A7FEC7D2D}">
      <text>
        <r>
          <rPr>
            <b/>
            <sz val="9"/>
            <color indexed="81"/>
            <rFont val="Tahoma"/>
            <family val="2"/>
          </rPr>
          <t>March 19, 2024</t>
        </r>
        <r>
          <rPr>
            <sz val="9"/>
            <color indexed="81"/>
            <rFont val="Tahoma"/>
            <family val="2"/>
          </rPr>
          <t xml:space="preserve">
Hello, 
I hope this email finds you well. My name is Shannon Braund, and I am a prospective student looking to attend University in the upcoming academic year. I recently learned about the Western Region Tracker and would like to request to be added to the list. 
Please let me know if there is any additional information or steps required from my end to facilitate this process. I appreciate your assistance and look forward to hearing from you soon.
Thank you for your time and consideration.
Best regards,
Shannon
</t>
        </r>
      </text>
    </comment>
    <comment ref="F233" authorId="2" shapeId="0" xr:uid="{B1D7E08E-2272-4425-A400-6EE1CAA6580D}">
      <text>
        <r>
          <rPr>
            <sz val="9"/>
            <color indexed="81"/>
            <rFont val="Tahoma"/>
            <family val="2"/>
          </rPr>
          <t xml:space="preserve">2023-2024 - Kitchener U19
2022-2023 - Kitchener U19
2021-2022 - 
2020-2021 - Covid Gap in Play
2019-2020 - </t>
        </r>
      </text>
    </comment>
    <comment ref="F234" authorId="2" shapeId="0" xr:uid="{FA8FBA16-9DC1-4304-824A-98882E30DC41}">
      <text>
        <r>
          <rPr>
            <sz val="9"/>
            <color indexed="81"/>
            <rFont val="Tahoma"/>
            <family val="2"/>
          </rPr>
          <t xml:space="preserve">2023-2024 - Mississauga U19AA
2022-2023 - 
2021-2022 - 
2020-2021 - Covid Gap in Play
2019-2020 - </t>
        </r>
      </text>
    </comment>
    <comment ref="K234" authorId="0" shapeId="0" xr:uid="{B4D3AF83-C963-49FC-A862-36A24C4844F9}">
      <text>
        <r>
          <rPr>
            <b/>
            <sz val="9"/>
            <color indexed="81"/>
            <rFont val="Tahoma"/>
            <family val="2"/>
          </rPr>
          <t>May 25, 2024</t>
        </r>
        <r>
          <rPr>
            <sz val="9"/>
            <color indexed="81"/>
            <rFont val="Tahoma"/>
            <family val="2"/>
          </rPr>
          <t xml:space="preserve">
Showed up at Guelph U19A tryout</t>
        </r>
      </text>
    </comment>
    <comment ref="Y234" authorId="0" shapeId="0" xr:uid="{3DB62769-1E94-4043-B0E8-A918A8A6B7D7}">
      <text>
        <r>
          <rPr>
            <b/>
            <sz val="9"/>
            <color indexed="81"/>
            <rFont val="Tahoma"/>
            <family val="2"/>
          </rPr>
          <t>June 3, 2024</t>
        </r>
        <r>
          <rPr>
            <sz val="9"/>
            <color indexed="81"/>
            <rFont val="Tahoma"/>
            <family val="2"/>
          </rPr>
          <t xml:space="preserve">
Sitting Out</t>
        </r>
      </text>
    </comment>
    <comment ref="F235" authorId="2" shapeId="0" xr:uid="{C5AAAEA4-B846-4905-944A-C2E66895539F}">
      <text>
        <r>
          <rPr>
            <sz val="9"/>
            <color indexed="81"/>
            <rFont val="Tahoma"/>
            <family val="2"/>
          </rPr>
          <t xml:space="preserve">2023-2024 - Richmond Hill U19A
2022-2023 - 
2021-2022 - 
2020-2021 - Covid Gap in Play
2019-2020 - </t>
        </r>
      </text>
    </comment>
    <comment ref="K235" authorId="0" shapeId="0" xr:uid="{BF601906-CDB3-409F-864A-87F8130DDED4}">
      <text>
        <r>
          <rPr>
            <b/>
            <sz val="9"/>
            <color indexed="81"/>
            <rFont val="Tahoma"/>
            <family val="2"/>
          </rPr>
          <t>March 21, 2024</t>
        </r>
        <r>
          <rPr>
            <sz val="9"/>
            <color indexed="81"/>
            <rFont val="Tahoma"/>
            <family val="2"/>
          </rPr>
          <t xml:space="preserve">
I have a third year player who just accepted with Laurier University and wants to try out for Kitchener or Waterloo's U19A team. I am not sure which association will host U19A.</t>
        </r>
      </text>
    </comment>
    <comment ref="F236" authorId="2" shapeId="0" xr:uid="{91938803-0CB5-454F-82DF-4994C9D94DBF}">
      <text>
        <r>
          <rPr>
            <sz val="9"/>
            <color indexed="81"/>
            <rFont val="Tahoma"/>
            <family val="2"/>
          </rPr>
          <t xml:space="preserve">2023-2024 - Kitchener U19
2022-2023 - 
2021-2022 - 
2020-2021 - Covid Gap in Play
2019-2020 - </t>
        </r>
      </text>
    </comment>
    <comment ref="K236" authorId="0" shapeId="0" xr:uid="{9B5F607C-6941-4126-A093-6BD4F0FA38A0}">
      <text>
        <r>
          <rPr>
            <sz val="9"/>
            <color indexed="81"/>
            <rFont val="Tahoma"/>
            <family val="2"/>
          </rPr>
          <t>Potential relocation to London for school</t>
        </r>
      </text>
    </comment>
    <comment ref="F237" authorId="0" shapeId="0" xr:uid="{F0199F90-EDF7-46FC-B509-58122B911D38}">
      <text>
        <r>
          <rPr>
            <sz val="9"/>
            <color indexed="81"/>
            <rFont val="Tahoma"/>
            <family val="2"/>
          </rPr>
          <t>2023-2024 - Out of Region U16A</t>
        </r>
      </text>
    </comment>
    <comment ref="F238" authorId="2" shapeId="0" xr:uid="{EB6C6390-A924-4218-92FE-8683FCFB90ED}">
      <text>
        <r>
          <rPr>
            <sz val="9"/>
            <color indexed="81"/>
            <rFont val="Tahoma"/>
            <family val="2"/>
          </rPr>
          <t xml:space="preserve">2023-2024 - Richmond Hill U19A
2022-2023 - Markham U16AA
2021-2022 - Markham U16AA
2020-2021 - Covid Gap in Play
2019-2020 - </t>
        </r>
      </text>
    </comment>
    <comment ref="K238" authorId="0" shapeId="0" xr:uid="{13759C64-E3FC-4ABF-A569-9B61997AD356}">
      <text>
        <r>
          <rPr>
            <sz val="9"/>
            <color indexed="81"/>
            <rFont val="Tahoma"/>
            <family val="2"/>
          </rPr>
          <t xml:space="preserve">
Hello,
My name is Mia and I was told to email you to get on the list to play university Ringette next year. I am not sure which university I will be going to yet but I'll be wanting to play university Ringette at whichever university I go to next year.
Depending on which university I go to (If I don’t make the uni team) I would possibly like to try out for teams near, either U19A or 18+A
Thank you, 
Mia Leroux
</t>
        </r>
      </text>
    </comment>
    <comment ref="F239" authorId="0" shapeId="0" xr:uid="{EC9F2E56-2048-4255-AA22-7D9724599B83}">
      <text>
        <r>
          <rPr>
            <sz val="9"/>
            <color indexed="81"/>
            <rFont val="Tahoma"/>
            <family val="2"/>
          </rPr>
          <t>2023-2024 - Paris U19A
2022-2023 - Paris U19A
2021-2022 - 
2020-2021 - Covid Gap In Play</t>
        </r>
      </text>
    </comment>
    <comment ref="K239" authorId="0" shapeId="0" xr:uid="{79261E37-8D0B-45DB-A70A-EF0B11595159}">
      <text>
        <r>
          <rPr>
            <b/>
            <sz val="9"/>
            <color indexed="81"/>
            <rFont val="Tahoma"/>
            <family val="2"/>
          </rPr>
          <t>March 26, 2024</t>
        </r>
        <r>
          <rPr>
            <sz val="9"/>
            <color indexed="81"/>
            <rFont val="Tahoma"/>
            <family val="2"/>
          </rPr>
          <t xml:space="preserve">
Hi Peter,
Emma Mayhew put in her intent to try out in Western as she is going to Fanshawe in the fall.
Thanks,
Jen
</t>
        </r>
      </text>
    </comment>
    <comment ref="F240" authorId="2" shapeId="0" xr:uid="{A44E3768-F558-4B3F-9B49-DAC8BB5D3AF2}">
      <text>
        <r>
          <rPr>
            <sz val="9"/>
            <color indexed="81"/>
            <rFont val="Tahoma"/>
            <family val="2"/>
          </rPr>
          <t xml:space="preserve">2023-2024 - Burlington U16AA
2022-2023 - 
2021-2022 - 
2020-2021 - Covid Gap in Play
2019-2020 - </t>
        </r>
      </text>
    </comment>
    <comment ref="K240" authorId="0" shapeId="0" xr:uid="{CE8F252E-808B-465D-988A-90C973448DA6}">
      <text>
        <r>
          <rPr>
            <b/>
            <sz val="9"/>
            <color indexed="81"/>
            <rFont val="Tahoma"/>
            <family val="2"/>
          </rPr>
          <t>May 18, 2024</t>
        </r>
        <r>
          <rPr>
            <sz val="9"/>
            <color indexed="81"/>
            <rFont val="Tahoma"/>
            <family val="2"/>
          </rPr>
          <t xml:space="preserve">
Peter, Abi was recently not offered a spot on Burlington's U16AA roster. She is hoping to find a spot on a team with similar caliber and hoping to attend tryouts in Southern and Western region.</t>
        </r>
      </text>
    </comment>
    <comment ref="F241" authorId="0" shapeId="0" xr:uid="{BA8D65FD-7408-4E5E-AE6A-100020748372}">
      <text>
        <r>
          <rPr>
            <sz val="9"/>
            <color indexed="81"/>
            <rFont val="Tahoma"/>
            <family val="2"/>
          </rPr>
          <t>2023-2024 - Out of Region U19A
2022-2023 -
2021-2022 -
2020-2021 - Covid Gap In Play</t>
        </r>
      </text>
    </comment>
    <comment ref="F242" authorId="2" shapeId="0" xr:uid="{1CDFB7EE-D46A-4E1A-A703-75B19D540F5E}">
      <text>
        <r>
          <rPr>
            <sz val="9"/>
            <color indexed="81"/>
            <rFont val="Tahoma"/>
            <family val="2"/>
          </rPr>
          <t xml:space="preserve">2023-2024 - Burlingon U19
2022-2023 - 
2021-2022 - 
2020-2021 - Covid Gap in Play
2019-2020 - </t>
        </r>
      </text>
    </comment>
    <comment ref="Y242" authorId="0" shapeId="0" xr:uid="{27A89CF9-9D9C-4283-878D-6007FE7D3CFF}">
      <text>
        <r>
          <rPr>
            <b/>
            <sz val="9"/>
            <color indexed="81"/>
            <rFont val="Tahoma"/>
            <family val="2"/>
          </rPr>
          <t>June 3, 2024</t>
        </r>
        <r>
          <rPr>
            <sz val="9"/>
            <color indexed="81"/>
            <rFont val="Tahoma"/>
            <family val="2"/>
          </rPr>
          <t xml:space="preserve">
Sitting Out</t>
        </r>
      </text>
    </comment>
    <comment ref="AO242" authorId="0" shapeId="0" xr:uid="{E503A8C7-D8BB-4849-A9D3-3AC6469740B9}">
      <text>
        <r>
          <rPr>
            <b/>
            <sz val="9"/>
            <color indexed="81"/>
            <rFont val="Tahoma"/>
            <charset val="1"/>
          </rPr>
          <t>Peter:</t>
        </r>
        <r>
          <rPr>
            <sz val="9"/>
            <color indexed="81"/>
            <rFont val="Tahoma"/>
            <charset val="1"/>
          </rPr>
          <t xml:space="preserve">
Accepted elsewhere</t>
        </r>
      </text>
    </comment>
    <comment ref="F243" authorId="2" shapeId="0" xr:uid="{4BC0F2DC-9C09-46C0-A4AC-B4E3CAC71F35}">
      <text>
        <r>
          <rPr>
            <sz val="9"/>
            <color indexed="81"/>
            <rFont val="Tahoma"/>
            <family val="2"/>
          </rPr>
          <t xml:space="preserve">2023-2024 - U19AA
2022-2023 - 
2021-2022 - 
2020-2021 - Covid Gap in Play
2019-2020 - </t>
        </r>
      </text>
    </comment>
    <comment ref="K243" authorId="0" shapeId="0" xr:uid="{F07F00AB-2E47-422D-BC02-EEF52BC06A06}">
      <text>
        <r>
          <rPr>
            <sz val="9"/>
            <color indexed="81"/>
            <rFont val="Tahoma"/>
            <family val="2"/>
          </rPr>
          <t>Attending university so hoping to fins carpool opportunities</t>
        </r>
      </text>
    </comment>
    <comment ref="F244" authorId="2" shapeId="0" xr:uid="{37C357C5-46B6-4573-928E-56E3C0EAC9AF}">
      <text>
        <r>
          <rPr>
            <sz val="9"/>
            <color indexed="81"/>
            <rFont val="Tahoma"/>
            <family val="2"/>
          </rPr>
          <t xml:space="preserve">2023-2024 - Paris U19A
2022-2023 - 
2021-2022 - 
2020-2021 - Covid Gap in Play
2019-2020 -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Peter</author>
  </authors>
  <commentList>
    <comment ref="U81" authorId="0" shapeId="0" xr:uid="{506C7367-E390-4341-BA49-580428503EA9}">
      <text>
        <r>
          <rPr>
            <b/>
            <sz val="9"/>
            <color indexed="81"/>
            <rFont val="Tahoma"/>
            <family val="2"/>
          </rPr>
          <t>June 11, 2024</t>
        </r>
        <r>
          <rPr>
            <sz val="9"/>
            <color indexed="81"/>
            <rFont val="Tahoma"/>
            <family val="2"/>
          </rPr>
          <t xml:space="preserve">
Conditional offer until after U of G fall tryouts</t>
        </r>
      </text>
    </comment>
  </commentList>
</comments>
</file>

<file path=xl/sharedStrings.xml><?xml version="1.0" encoding="utf-8"?>
<sst xmlns="http://schemas.openxmlformats.org/spreadsheetml/2006/main" count="10508" uniqueCount="817">
  <si>
    <t xml:space="preserve"> </t>
  </si>
  <si>
    <t>Totals</t>
  </si>
  <si>
    <t>Apr 24</t>
  </si>
  <si>
    <t>Apr 30</t>
  </si>
  <si>
    <t>May 5</t>
  </si>
  <si>
    <t>May 8</t>
  </si>
  <si>
    <t>May 26</t>
  </si>
  <si>
    <t>May 29</t>
  </si>
  <si>
    <t>May 30</t>
  </si>
  <si>
    <t>May 31</t>
  </si>
  <si>
    <t>St.Thomas</t>
  </si>
  <si>
    <t xml:space="preserve">Tryout Tracking Information </t>
  </si>
  <si>
    <t xml:space="preserve">Trainer  </t>
  </si>
  <si>
    <t>Manager</t>
  </si>
  <si>
    <t>Trainer</t>
  </si>
  <si>
    <t>Updated</t>
  </si>
  <si>
    <t>St. Marys</t>
  </si>
  <si>
    <t>A</t>
  </si>
  <si>
    <t>AA</t>
  </si>
  <si>
    <t>Player Intent</t>
  </si>
  <si>
    <t>Home</t>
  </si>
  <si>
    <t>Travel</t>
  </si>
  <si>
    <t>Total</t>
  </si>
  <si>
    <t>Chatham</t>
  </si>
  <si>
    <t>Dorchester</t>
  </si>
  <si>
    <t>Elora Fergus</t>
  </si>
  <si>
    <t>Forest</t>
  </si>
  <si>
    <t>Guelph</t>
  </si>
  <si>
    <t>Hanover</t>
  </si>
  <si>
    <t>Kitchener</t>
  </si>
  <si>
    <t>London</t>
  </si>
  <si>
    <t>Tillsonburg</t>
  </si>
  <si>
    <t>St. Clements</t>
  </si>
  <si>
    <t>St. Thomas</t>
  </si>
  <si>
    <t>Stratford</t>
  </si>
  <si>
    <t>Waterloo</t>
  </si>
  <si>
    <t>Mitchell</t>
  </si>
  <si>
    <t>Woolwich</t>
  </si>
  <si>
    <t>X</t>
  </si>
  <si>
    <t>Wellington North</t>
  </si>
  <si>
    <t>Willing to Host</t>
  </si>
  <si>
    <t>Seaforth</t>
  </si>
  <si>
    <t>Total Forms Submitted</t>
  </si>
  <si>
    <t>Goderich</t>
  </si>
  <si>
    <t>Tara</t>
  </si>
  <si>
    <t>Owen Sound</t>
  </si>
  <si>
    <t>Player Name</t>
  </si>
  <si>
    <t>Home Assoc</t>
  </si>
  <si>
    <t>Head Coach</t>
  </si>
  <si>
    <t>Ass't Coach</t>
  </si>
  <si>
    <t xml:space="preserve"> Player 1</t>
  </si>
  <si>
    <t>Goalie</t>
  </si>
  <si>
    <t>Team Declaration</t>
  </si>
  <si>
    <t>Fri</t>
  </si>
  <si>
    <t>Sat</t>
  </si>
  <si>
    <t>Sun</t>
  </si>
  <si>
    <t>Mon</t>
  </si>
  <si>
    <t>Tue</t>
  </si>
  <si>
    <t>Wed</t>
  </si>
  <si>
    <t>Thu</t>
  </si>
  <si>
    <t>Wellington N</t>
  </si>
  <si>
    <t>Association</t>
  </si>
  <si>
    <t>Name</t>
  </si>
  <si>
    <t>Born</t>
  </si>
  <si>
    <t>Last</t>
  </si>
  <si>
    <t>Next</t>
  </si>
  <si>
    <t>G</t>
  </si>
  <si>
    <t>T</t>
  </si>
  <si>
    <t>Tryout Attendance</t>
  </si>
  <si>
    <t>Out of Region</t>
  </si>
  <si>
    <t>Indicates Tryout Tracking Information submitted</t>
  </si>
  <si>
    <t>Tryout Tracking Informtion</t>
  </si>
  <si>
    <t>SWIRL</t>
  </si>
  <si>
    <t>Jun 3</t>
  </si>
  <si>
    <t>Jun 6</t>
  </si>
  <si>
    <t>Jun 7</t>
  </si>
  <si>
    <t>Jun 9</t>
  </si>
  <si>
    <t>Current</t>
  </si>
  <si>
    <t>Previous Totals</t>
  </si>
  <si>
    <t>Tryout Tracking Information</t>
  </si>
  <si>
    <t>AA-Team Tryout Dates &amp; Times</t>
  </si>
  <si>
    <t>A-Team Tryout Dates &amp; Times</t>
  </si>
  <si>
    <t>indicates the player was made a offer but either declined or did not respond</t>
  </si>
  <si>
    <t>Closest Association Matrix / Current Association obligation</t>
  </si>
  <si>
    <t>Exeter / Seaforth</t>
  </si>
  <si>
    <t>Exeter/Seaforth</t>
  </si>
  <si>
    <t>Trainier</t>
  </si>
  <si>
    <t>indicates the player will not be offered a roster spot</t>
  </si>
  <si>
    <t>indicates the player declined or did not respond to offer</t>
  </si>
  <si>
    <t>indicates the player accepted position on the team</t>
  </si>
  <si>
    <t>U14 AA</t>
  </si>
  <si>
    <t>U16 AA</t>
  </si>
  <si>
    <t>U14 A</t>
  </si>
  <si>
    <t>U19 AA</t>
  </si>
  <si>
    <t>U16 A</t>
  </si>
  <si>
    <t>U19 A</t>
  </si>
  <si>
    <t>U16</t>
  </si>
  <si>
    <t>Home Association</t>
  </si>
  <si>
    <t>Home Assiociation</t>
  </si>
  <si>
    <t>U14</t>
  </si>
  <si>
    <t>U19</t>
  </si>
  <si>
    <t xml:space="preserve">U14 AA </t>
  </si>
  <si>
    <t xml:space="preserve">U16 AA </t>
  </si>
  <si>
    <t>N</t>
  </si>
  <si>
    <t>Y</t>
  </si>
  <si>
    <t>Webster, Megan</t>
  </si>
  <si>
    <t>Woodman, Sophie</t>
  </si>
  <si>
    <t>indicates the player attended this tryout</t>
  </si>
  <si>
    <t>Apr 20</t>
  </si>
  <si>
    <t>Apr 22</t>
  </si>
  <si>
    <t>Apr 23</t>
  </si>
  <si>
    <t>Apr 25</t>
  </si>
  <si>
    <t>Apr 26</t>
  </si>
  <si>
    <t>Apr 27</t>
  </si>
  <si>
    <t>Apr 28</t>
  </si>
  <si>
    <t>Apr 29</t>
  </si>
  <si>
    <t>May 1</t>
  </si>
  <si>
    <t>May 4</t>
  </si>
  <si>
    <t>May 6</t>
  </si>
  <si>
    <t>May 7</t>
  </si>
  <si>
    <t>May 12</t>
  </si>
  <si>
    <t>May 14</t>
  </si>
  <si>
    <t>May 15</t>
  </si>
  <si>
    <t>May 16</t>
  </si>
  <si>
    <t>May 17</t>
  </si>
  <si>
    <t>May 18</t>
  </si>
  <si>
    <t>May 19</t>
  </si>
  <si>
    <t>May 27</t>
  </si>
  <si>
    <t>May 28</t>
  </si>
  <si>
    <t>Apr 21</t>
  </si>
  <si>
    <t>May 2</t>
  </si>
  <si>
    <t>May 3</t>
  </si>
  <si>
    <t>May 9</t>
  </si>
  <si>
    <t>May 10</t>
  </si>
  <si>
    <t>May 13</t>
  </si>
  <si>
    <t>May 20</t>
  </si>
  <si>
    <t>May 21</t>
  </si>
  <si>
    <t>May 22</t>
  </si>
  <si>
    <t>May 23</t>
  </si>
  <si>
    <t>May 24</t>
  </si>
  <si>
    <t>May 25</t>
  </si>
  <si>
    <t>Yes</t>
  </si>
  <si>
    <t xml:space="preserve">Junior Coach </t>
  </si>
  <si>
    <t xml:space="preserve">A </t>
  </si>
  <si>
    <t>Spicer, Keira</t>
  </si>
  <si>
    <t>Van Straaten, Leah</t>
  </si>
  <si>
    <t>U14A</t>
  </si>
  <si>
    <t>U19A</t>
  </si>
  <si>
    <t>May 11</t>
  </si>
  <si>
    <t xml:space="preserve">U16AA </t>
  </si>
  <si>
    <t xml:space="preserve">U19AA </t>
  </si>
  <si>
    <t>2024 - Player Intent &amp; Willing-to-Host Information</t>
  </si>
  <si>
    <t>2024 - 2025 Player Intent Information</t>
  </si>
  <si>
    <t>Pulleyblank, Claire</t>
  </si>
  <si>
    <t>Kettles, Myra</t>
  </si>
  <si>
    <t>Perry, Kate</t>
  </si>
  <si>
    <t>Doherty, Jordan</t>
  </si>
  <si>
    <t>Leclerc, Abigail</t>
  </si>
  <si>
    <t>U12</t>
  </si>
  <si>
    <t>U12 A</t>
  </si>
  <si>
    <t>Leclerc, Paige</t>
  </si>
  <si>
    <t>Sharpe, Ella</t>
  </si>
  <si>
    <t>Holmes, Taylor</t>
  </si>
  <si>
    <t>Holmes, Avery</t>
  </si>
  <si>
    <t>Hurley, Jillian</t>
  </si>
  <si>
    <t>Westman, Lillian</t>
  </si>
  <si>
    <t>Tarnawski, Alyssa</t>
  </si>
  <si>
    <t>Willcott, Ava</t>
  </si>
  <si>
    <t>Wilkie, Jessy</t>
  </si>
  <si>
    <t>Cates, Jaseena</t>
  </si>
  <si>
    <t>Stanbra, Addison</t>
  </si>
  <si>
    <t>Murray, Paige</t>
  </si>
  <si>
    <t>Spicer, Stella</t>
  </si>
  <si>
    <t>Watt, Keera</t>
  </si>
  <si>
    <t>Bertelsen, Sydney</t>
  </si>
  <si>
    <t>Goodacre, Ella</t>
  </si>
  <si>
    <t>Bouchard, Sophie</t>
  </si>
  <si>
    <t>White, Reagan</t>
  </si>
  <si>
    <r>
      <t>Bouchard, Chlo</t>
    </r>
    <r>
      <rPr>
        <sz val="8"/>
        <rFont val="Calibri"/>
        <family val="2"/>
      </rPr>
      <t>ë</t>
    </r>
  </si>
  <si>
    <t>Orvis, Cadence</t>
  </si>
  <si>
    <t xml:space="preserve">Hollestelle-Black, Adrianna </t>
  </si>
  <si>
    <t>McKichan, Kirsten</t>
  </si>
  <si>
    <t>McKenzie, Ryleigh</t>
  </si>
  <si>
    <t>Maddox, Zoe</t>
  </si>
  <si>
    <t>Nugent, Brooke</t>
  </si>
  <si>
    <t>Stafford, Macy</t>
  </si>
  <si>
    <t>Morwood, Josie</t>
  </si>
  <si>
    <t>Gondosch, Nicole</t>
  </si>
  <si>
    <t>Gondosch, Erica</t>
  </si>
  <si>
    <t>Hollestelle-Black, Lily</t>
  </si>
  <si>
    <t>Baltaz, Brooke</t>
  </si>
  <si>
    <t>Cripps, Daniele</t>
  </si>
  <si>
    <t>Cripps, Ryanne</t>
  </si>
  <si>
    <t>Piggott, Amelia</t>
  </si>
  <si>
    <t>Piggott, Madeline</t>
  </si>
  <si>
    <t>Piggott, Ainslie</t>
  </si>
  <si>
    <t>Cayer, Ava</t>
  </si>
  <si>
    <t>Howard, Sophie</t>
  </si>
  <si>
    <t>Meriam, Avalyn</t>
  </si>
  <si>
    <t>Gaboury, Kristina</t>
  </si>
  <si>
    <t>Meriam, Isabella</t>
  </si>
  <si>
    <t>Currie, Alison</t>
  </si>
  <si>
    <t>Brace, Sophia</t>
  </si>
  <si>
    <t>Rivard, Kianna</t>
  </si>
  <si>
    <t>Rivard, Keira</t>
  </si>
  <si>
    <t>Armstrong, Madison</t>
  </si>
  <si>
    <t>Small, Lily</t>
  </si>
  <si>
    <t>Cole, Brianna</t>
  </si>
  <si>
    <t>Duench, Ryla</t>
  </si>
  <si>
    <t>Lorenzo, Kaylee</t>
  </si>
  <si>
    <t xml:space="preserve">Lorenzo, Kaitlyn </t>
  </si>
  <si>
    <t>MacDonald, Claire</t>
  </si>
  <si>
    <t>MacDonald, Sydney</t>
  </si>
  <si>
    <t>Holland, Freya</t>
  </si>
  <si>
    <t>Wheeler, Maeson</t>
  </si>
  <si>
    <t>Reisz, Keira</t>
  </si>
  <si>
    <t>Kennedy, Carly</t>
  </si>
  <si>
    <t>Graves, Jadelynn</t>
  </si>
  <si>
    <t>O'Hara, Aubrey</t>
  </si>
  <si>
    <t>Kokko, Kayley</t>
  </si>
  <si>
    <t>Parsons, Natalie</t>
  </si>
  <si>
    <t>Brady, Kaitlyn</t>
  </si>
  <si>
    <t>Scriver, Hazel</t>
  </si>
  <si>
    <t>Lambourn, Keira</t>
  </si>
  <si>
    <t>Aru, Georgia</t>
  </si>
  <si>
    <t>Boyce, Tessa</t>
  </si>
  <si>
    <t>Heath, Claire</t>
  </si>
  <si>
    <t>Emrich, Sofia</t>
  </si>
  <si>
    <t>Mason, Madelyn</t>
  </si>
  <si>
    <t>LaBranche, Abby</t>
  </si>
  <si>
    <t>Decker, Kennedy</t>
  </si>
  <si>
    <t>Elliott, Hannah</t>
  </si>
  <si>
    <t>Whale, Alexa</t>
  </si>
  <si>
    <t>DeOliveira, Sophie</t>
  </si>
  <si>
    <t>Bettke, Addison</t>
  </si>
  <si>
    <t>Sheppard, Sadie</t>
  </si>
  <si>
    <t>Sheppard, Charlotte</t>
  </si>
  <si>
    <t>Jensen, Leah</t>
  </si>
  <si>
    <t>Griffiths, Madeleine</t>
  </si>
  <si>
    <t>McCutcheon, Mary</t>
  </si>
  <si>
    <t>Vincentini, Talyn</t>
  </si>
  <si>
    <t>Henderson, Charlee</t>
  </si>
  <si>
    <t>Friess, Kate</t>
  </si>
  <si>
    <t>Ward, Cambell</t>
  </si>
  <si>
    <t>Ward, Peyton</t>
  </si>
  <si>
    <t>DeMelo, Jazmyn</t>
  </si>
  <si>
    <t>Shaw, Lucy</t>
  </si>
  <si>
    <t>Totzke, Camryn</t>
  </si>
  <si>
    <t>Hunt, Scarlett</t>
  </si>
  <si>
    <t>Lessard, Katie</t>
  </si>
  <si>
    <t>Rumford, Lily</t>
  </si>
  <si>
    <t>Young, Malaya</t>
  </si>
  <si>
    <t>Reed, Sophie</t>
  </si>
  <si>
    <t>Lorentz, Millicent</t>
  </si>
  <si>
    <t>Racher-Sararas, Elliot</t>
  </si>
  <si>
    <t>McFarlane, Charlee</t>
  </si>
  <si>
    <t>Sutcliffe, Miya</t>
  </si>
  <si>
    <t>DeJong, Jamie</t>
  </si>
  <si>
    <t>Hutcheson, Mackenzie</t>
  </si>
  <si>
    <t>Austin, Veronica</t>
  </si>
  <si>
    <t>Lunnie, Olivia</t>
  </si>
  <si>
    <t>Lunnie, Claire</t>
  </si>
  <si>
    <t>Brown, Mia  ( Paris )</t>
  </si>
  <si>
    <t>Ridder, Kathryn</t>
  </si>
  <si>
    <t>Diefenbacher, Piper</t>
  </si>
  <si>
    <t>Kudsia, Hana (Lani)</t>
  </si>
  <si>
    <t>Reaume, Havana</t>
  </si>
  <si>
    <t>Reaume, Myelle</t>
  </si>
  <si>
    <t>Czupryna, Morgan</t>
  </si>
  <si>
    <t>Finnigan, Tess</t>
  </si>
  <si>
    <t>Halstead, Tainsley</t>
  </si>
  <si>
    <t>Halstead, Tayva</t>
  </si>
  <si>
    <t>Cartile, Claire</t>
  </si>
  <si>
    <t>Chris, Cory</t>
  </si>
  <si>
    <t>Poloni, Sophie</t>
  </si>
  <si>
    <t>Miller, Elisha</t>
  </si>
  <si>
    <t>Barton, Reese  ( Paris )</t>
  </si>
  <si>
    <t>Schmidt, Ainsley</t>
  </si>
  <si>
    <t>Norris, Janelle</t>
  </si>
  <si>
    <t>Hales, Kate</t>
  </si>
  <si>
    <t>Hales, Megan</t>
  </si>
  <si>
    <t>Van Houwelingen, Natalie</t>
  </si>
  <si>
    <t>Marsh, Stacey</t>
  </si>
  <si>
    <t>Ballard, Lexie</t>
  </si>
  <si>
    <t>Urbanski, Emma</t>
  </si>
  <si>
    <t>Urbanski, Reese</t>
  </si>
  <si>
    <t>Joris, Ava</t>
  </si>
  <si>
    <t>Orr, Katie</t>
  </si>
  <si>
    <t>Urbanski, Madison</t>
  </si>
  <si>
    <t>Rops, Abby</t>
  </si>
  <si>
    <t>Rops, Ally</t>
  </si>
  <si>
    <t>Hallman, Sophie</t>
  </si>
  <si>
    <t>West, Lainey</t>
  </si>
  <si>
    <t>Lichty, Tuesday</t>
  </si>
  <si>
    <t>Stewart, Lola</t>
  </si>
  <si>
    <t>Stewart, Isabelle</t>
  </si>
  <si>
    <t>Curry, Allison</t>
  </si>
  <si>
    <t xml:space="preserve">U19 </t>
  </si>
  <si>
    <t>Curry, Taylor</t>
  </si>
  <si>
    <t>Bluhm, Mazie</t>
  </si>
  <si>
    <t>Tracy-Bacon, Ava</t>
  </si>
  <si>
    <t>Wilde, Miigis</t>
  </si>
  <si>
    <t>Mount, Rylen</t>
  </si>
  <si>
    <t>Rintoul, Lainie</t>
  </si>
  <si>
    <t>Rintoul, Ally</t>
  </si>
  <si>
    <t>Van Lieshout, Ella</t>
  </si>
  <si>
    <t>Mason, Emma</t>
  </si>
  <si>
    <t>Mahon, Breccan</t>
  </si>
  <si>
    <t>Hardeman, Julianna</t>
  </si>
  <si>
    <t>Stier, Camryn</t>
  </si>
  <si>
    <t>Cupello, Frankie</t>
  </si>
  <si>
    <t>Forrester, Aubrey</t>
  </si>
  <si>
    <t>Croft, Brier</t>
  </si>
  <si>
    <t>Stier, Quinn</t>
  </si>
  <si>
    <t>Brown, Chelsea Elizabeth</t>
  </si>
  <si>
    <t>Carrothers, Adya</t>
  </si>
  <si>
    <t>Sheppard, Lauren</t>
  </si>
  <si>
    <t>McDonald, Quinn</t>
  </si>
  <si>
    <t>Batty, Eralyn</t>
  </si>
  <si>
    <t>Batty, Bryauna</t>
  </si>
  <si>
    <t>Batty, Amber</t>
  </si>
  <si>
    <t>Lalaonde, Grace</t>
  </si>
  <si>
    <t>Jackson, Eve</t>
  </si>
  <si>
    <t>Hawkes, Parker</t>
  </si>
  <si>
    <t>Vandermeer, Ayla</t>
  </si>
  <si>
    <t>Gugeler, Avery</t>
  </si>
  <si>
    <t>Linkletter, Anastasia</t>
  </si>
  <si>
    <t>Gonsalves, Kali</t>
  </si>
  <si>
    <t>Cook, Mia</t>
  </si>
  <si>
    <t>Johnson, Olive</t>
  </si>
  <si>
    <t>Widdifield, Kaya</t>
  </si>
  <si>
    <t>Young, Hannah</t>
  </si>
  <si>
    <t>Bulmer, Allegra</t>
  </si>
  <si>
    <t>Mugford, Deanna</t>
  </si>
  <si>
    <t>Lamot, Fahlyn</t>
  </si>
  <si>
    <t>Johnston, Libby</t>
  </si>
  <si>
    <t>Anderson, Rylan</t>
  </si>
  <si>
    <t>Frayne, Devanne</t>
  </si>
  <si>
    <t>Sevestre, Emma</t>
  </si>
  <si>
    <t>Panchuk, Stella</t>
  </si>
  <si>
    <t>Schafer, Caylee</t>
  </si>
  <si>
    <t>Forbes, Naomi</t>
  </si>
  <si>
    <t>Paulin, Tayla</t>
  </si>
  <si>
    <t>Nichols, Lucy</t>
  </si>
  <si>
    <t>Ysebaert, Payton</t>
  </si>
  <si>
    <t>Mississauga</t>
  </si>
  <si>
    <t>MacDonald, Patricia  (Mississauga)</t>
  </si>
  <si>
    <t>Ransome. Jasmine (Mississauga)</t>
  </si>
  <si>
    <t>Hoard, Maya</t>
  </si>
  <si>
    <t>Meier-Turner, Cecelia</t>
  </si>
  <si>
    <t>Ridder, Isabelle</t>
  </si>
  <si>
    <t>Brown, Amelie</t>
  </si>
  <si>
    <t>Hoch, Ainsley</t>
  </si>
  <si>
    <t>Scott, Brenna</t>
  </si>
  <si>
    <t>Wolfe, Brynn</t>
  </si>
  <si>
    <t>Thom, Hailey</t>
  </si>
  <si>
    <t>Moynihan, Lilah</t>
  </si>
  <si>
    <t>Woodburn, Anna</t>
  </si>
  <si>
    <t>Henderson, Lianna</t>
  </si>
  <si>
    <t>McIver, Aynsley</t>
  </si>
  <si>
    <t>Rannie, Dylann</t>
  </si>
  <si>
    <t>Stanlake, Camryn</t>
  </si>
  <si>
    <t>Sewell, Ainslee</t>
  </si>
  <si>
    <t>Boris, Olivia</t>
  </si>
  <si>
    <t>Wilbur, Madison</t>
  </si>
  <si>
    <t>Vitale, Samantha</t>
  </si>
  <si>
    <t>Duffy-Lazzari, Mary</t>
  </si>
  <si>
    <t>Bannerman, Ashlee</t>
  </si>
  <si>
    <t>Duffy-Lazzari, Charlotte</t>
  </si>
  <si>
    <t>Ormiston, Brielle</t>
  </si>
  <si>
    <t>Zettle, Cora</t>
  </si>
  <si>
    <t>Williams, Rosa</t>
  </si>
  <si>
    <t>Campbell, Megan</t>
  </si>
  <si>
    <t>Kremer, Reese</t>
  </si>
  <si>
    <t>Kucharski, Anya</t>
  </si>
  <si>
    <t>McPherson, Julia</t>
  </si>
  <si>
    <t>Robinson, Laine</t>
  </si>
  <si>
    <t>Russett, Kaylen</t>
  </si>
  <si>
    <t>Sanders, Mason</t>
  </si>
  <si>
    <t>Looper, Vanessa</t>
  </si>
  <si>
    <t>Richardson, Claire</t>
  </si>
  <si>
    <t>Richardson, Chloe</t>
  </si>
  <si>
    <t>Whissell, Lauryn (Camb)</t>
  </si>
  <si>
    <t>Cambridge</t>
  </si>
  <si>
    <t>Hunsperger, Naomi</t>
  </si>
  <si>
    <t>Wilcocks, Amelya</t>
  </si>
  <si>
    <t>Johnston, Lily</t>
  </si>
  <si>
    <t>McKinlay, Claudia</t>
  </si>
  <si>
    <t>Sale, Holy</t>
  </si>
  <si>
    <t>Smith, Ava</t>
  </si>
  <si>
    <t>Smith, Aubrey</t>
  </si>
  <si>
    <t>Smith, Lorelai</t>
  </si>
  <si>
    <t>Wright, Alison</t>
  </si>
  <si>
    <t>Bacon, Olivia</t>
  </si>
  <si>
    <t>Solda, Mia</t>
  </si>
  <si>
    <t>Abraham, Julia</t>
  </si>
  <si>
    <t>Peters, Evelyn</t>
  </si>
  <si>
    <t>Van Asseldonk, Nadia</t>
  </si>
  <si>
    <t>Van Haastert, Caitlin</t>
  </si>
  <si>
    <t>Van Haastert, Brooke</t>
  </si>
  <si>
    <t>Klein, Caitlyn</t>
  </si>
  <si>
    <t>Bird, Adrienne</t>
  </si>
  <si>
    <t>Petersen, Grace</t>
  </si>
  <si>
    <t>O'Connor, Kasey</t>
  </si>
  <si>
    <t>Chane, Mehtab</t>
  </si>
  <si>
    <t>Chane, Kirpal</t>
  </si>
  <si>
    <t>Gawel, Caitlin</t>
  </si>
  <si>
    <t>Grouette, Molly</t>
  </si>
  <si>
    <t>Grouette, Libby</t>
  </si>
  <si>
    <t>Marchand, Emma (Camb)</t>
  </si>
  <si>
    <t>Plate, Emma</t>
  </si>
  <si>
    <t>Mohammad, Kaylee</t>
  </si>
  <si>
    <t>Schoonderwoerd, Julia</t>
  </si>
  <si>
    <t>Manes, Maiya</t>
  </si>
  <si>
    <t>Vosper, Hallee</t>
  </si>
  <si>
    <t>Ruthven, Stella</t>
  </si>
  <si>
    <t>Mayhew, Emma (Paris)</t>
  </si>
  <si>
    <t>Paris</t>
  </si>
  <si>
    <t>Gale, Sunni</t>
  </si>
  <si>
    <t>Seto, Harper</t>
  </si>
  <si>
    <t>Howell, Alison</t>
  </si>
  <si>
    <t>Macdonald, Ava</t>
  </si>
  <si>
    <t>Sedley, Billie</t>
  </si>
  <si>
    <t>Sakuma, Gabi</t>
  </si>
  <si>
    <t>Duffield, Brinlee</t>
  </si>
  <si>
    <t>Wilson, Gabriella</t>
  </si>
  <si>
    <t>Schweier, Hannah</t>
  </si>
  <si>
    <t>Mowry, Addison</t>
  </si>
  <si>
    <t>Davidson, Isabelle</t>
  </si>
  <si>
    <t>Chapman, Jessica</t>
  </si>
  <si>
    <t>Braun, Riley</t>
  </si>
  <si>
    <t>Nie, Makenna</t>
  </si>
  <si>
    <t>Steinmann, Jill</t>
  </si>
  <si>
    <t>Warner, Brooke</t>
  </si>
  <si>
    <t>Hibbard, Peyton</t>
  </si>
  <si>
    <t>Eaton, Madelyn</t>
  </si>
  <si>
    <t>Iley, Leyton</t>
  </si>
  <si>
    <t>Klemetsch, Kira</t>
  </si>
  <si>
    <t>Whitzman, Anna</t>
  </si>
  <si>
    <t>Stott,Gemma</t>
  </si>
  <si>
    <t>Bastiaansen, Brynne</t>
  </si>
  <si>
    <t>Bastiaansen, Marah</t>
  </si>
  <si>
    <t>Gee, Rachel</t>
  </si>
  <si>
    <t>Allen, Hailey</t>
  </si>
  <si>
    <t>Hergott, Lydia (Camb)</t>
  </si>
  <si>
    <t>Routley, Paige</t>
  </si>
  <si>
    <t>Cadotte, Dannah</t>
  </si>
  <si>
    <t>Cadotte, MJ</t>
  </si>
  <si>
    <t>Sisco, Lexie</t>
  </si>
  <si>
    <t>Dietrich, Jaden</t>
  </si>
  <si>
    <t>Kilimnik, Makyla</t>
  </si>
  <si>
    <t>Rapai, Madisyn</t>
  </si>
  <si>
    <t>Aarts, Olive</t>
  </si>
  <si>
    <t>Ramessar, Keziah</t>
  </si>
  <si>
    <t>Patte, Charlotte</t>
  </si>
  <si>
    <t>McMichael, Sydney</t>
  </si>
  <si>
    <t>Koolen, Olivia</t>
  </si>
  <si>
    <t>Murdoch, McKenna</t>
  </si>
  <si>
    <t>Della Croce, Ava</t>
  </si>
  <si>
    <t>Brown, Zoey</t>
  </si>
  <si>
    <t>Farrow, Sophia</t>
  </si>
  <si>
    <t>Henderson. Jillian</t>
  </si>
  <si>
    <t>D'Souza, Kathleen</t>
  </si>
  <si>
    <t>Stiles, Georgia</t>
  </si>
  <si>
    <t>McPherson, Reagan</t>
  </si>
  <si>
    <t>Vilaranda, Avalyn</t>
  </si>
  <si>
    <t>Vilaranda, Mya</t>
  </si>
  <si>
    <t>Tope, Caelyn</t>
  </si>
  <si>
    <t>Fun3</t>
  </si>
  <si>
    <t>Shill, Lynndi</t>
  </si>
  <si>
    <t>Vallee, Leia</t>
  </si>
  <si>
    <t>Vinagreiro. Viana</t>
  </si>
  <si>
    <t>Logan, Isabelle</t>
  </si>
  <si>
    <t xml:space="preserve">    </t>
  </si>
  <si>
    <t>Wallis, Bailey</t>
  </si>
  <si>
    <t>Batinic, Ema</t>
  </si>
  <si>
    <t>Kunderman, Makensie</t>
  </si>
  <si>
    <t>Mahon, Ava</t>
  </si>
  <si>
    <t>Somers, Sadie</t>
  </si>
  <si>
    <t>Notes</t>
  </si>
  <si>
    <t>Robinson, Ava</t>
  </si>
  <si>
    <t>Note</t>
  </si>
  <si>
    <t>Allen, Savannah</t>
  </si>
  <si>
    <t>Crow, Kacie</t>
  </si>
  <si>
    <t>Hyndman, Raelynn (Paris)</t>
  </si>
  <si>
    <t>Anderson, Charlotte</t>
  </si>
  <si>
    <t>U19AA</t>
  </si>
  <si>
    <t>Hyndman, Reese</t>
  </si>
  <si>
    <t>Hogan, Anna</t>
  </si>
  <si>
    <t>Staples, Payton</t>
  </si>
  <si>
    <t>U16A</t>
  </si>
  <si>
    <t>Bolinger, Hadley</t>
  </si>
  <si>
    <t>Grouette, Zoe</t>
  </si>
  <si>
    <t xml:space="preserve">N </t>
  </si>
  <si>
    <t>Hachler, Maelle</t>
  </si>
  <si>
    <t>Nolan, Kate</t>
  </si>
  <si>
    <t>Harrower, Erika</t>
  </si>
  <si>
    <t>Roder, Arlee</t>
  </si>
  <si>
    <t>Atkinson, Chloe</t>
  </si>
  <si>
    <t>VanKessel, Anna</t>
  </si>
  <si>
    <t>Parsons, Charlee (Camb)</t>
  </si>
  <si>
    <t>Green, Erin</t>
  </si>
  <si>
    <t>Rau, Emma</t>
  </si>
  <si>
    <t>Amer, Kenzie (Cambridge)</t>
  </si>
  <si>
    <t>Bloemendal, Anneliese (Camb)</t>
  </si>
  <si>
    <t>Comeau, Kaida</t>
  </si>
  <si>
    <t>Handley, Audrey</t>
  </si>
  <si>
    <t>Caperchione, Naomi</t>
  </si>
  <si>
    <t>Martin, Abby</t>
  </si>
  <si>
    <t>Moyer, Hannah</t>
  </si>
  <si>
    <t>Houser, Lauren (Cambridge)</t>
  </si>
  <si>
    <t>Kelly, Brennan</t>
  </si>
  <si>
    <t>Seddon, Reuben</t>
  </si>
  <si>
    <t>Seddon, Noah</t>
  </si>
  <si>
    <t>Seddon, Jacob</t>
  </si>
  <si>
    <t>Kachuik, Eve</t>
  </si>
  <si>
    <t>Lima, Rachel</t>
  </si>
  <si>
    <t>Curtis, Roslyn</t>
  </si>
  <si>
    <t>Evers, Finley</t>
  </si>
  <si>
    <t xml:space="preserve">Carnochan, Ryelyn </t>
  </si>
  <si>
    <t>Oelschlagel, Allie</t>
  </si>
  <si>
    <t>Cook, Victoria</t>
  </si>
  <si>
    <t>Cadera, Lauren</t>
  </si>
  <si>
    <t>Wynja, Abby</t>
  </si>
  <si>
    <t>Jasumani, Maya</t>
  </si>
  <si>
    <t>Lecompte, Madisyn</t>
  </si>
  <si>
    <t>Hoch, Chloe</t>
  </si>
  <si>
    <t>MacKenzie, Raelynn</t>
  </si>
  <si>
    <t>Looper, Lydia</t>
  </si>
  <si>
    <t>Lindie, Hailey</t>
  </si>
  <si>
    <t>MacKenzie, Brookelynn</t>
  </si>
  <si>
    <t>Deighton, Emily</t>
  </si>
  <si>
    <t>Stirbet, Joshua</t>
  </si>
  <si>
    <t>Rodriguez, Mackenzie</t>
  </si>
  <si>
    <t>Stirbet, Wesley</t>
  </si>
  <si>
    <t>Unich, Isla</t>
  </si>
  <si>
    <t>Boyko, Alex</t>
  </si>
  <si>
    <t>Boughner, Adelaide</t>
  </si>
  <si>
    <t>Dawson, Chloe</t>
  </si>
  <si>
    <t>Pusching, Adelyn</t>
  </si>
  <si>
    <t>Ritchie, Isla</t>
  </si>
  <si>
    <t>McLellan, Mykayla</t>
  </si>
  <si>
    <t>McLellan, Emma</t>
  </si>
  <si>
    <t>MacKenzie, Jaida</t>
  </si>
  <si>
    <t>Ricci, Erica</t>
  </si>
  <si>
    <t>Schofield, Sophia (Luna)</t>
  </si>
  <si>
    <t>McLellan, Myley</t>
  </si>
  <si>
    <t>de Rond, Jenna</t>
  </si>
  <si>
    <t>Christie, Blair</t>
  </si>
  <si>
    <t>Schoonjans. Ellyot</t>
  </si>
  <si>
    <t>Whitehead, Layla</t>
  </si>
  <si>
    <t>Cairns, Ellie</t>
  </si>
  <si>
    <t>Aldridge, Tava</t>
  </si>
  <si>
    <t>Aldridge, Vivianna</t>
  </si>
  <si>
    <t>Carney, Katelynn</t>
  </si>
  <si>
    <t>McAvinue, Sophie</t>
  </si>
  <si>
    <t>Hancock, Erica</t>
  </si>
  <si>
    <t>Hancock, Megan</t>
  </si>
  <si>
    <t>Crinklaw, Amber</t>
  </si>
  <si>
    <t>Willemse, Skyla</t>
  </si>
  <si>
    <t>Graham, Kacey</t>
  </si>
  <si>
    <t>Graham, Kyla</t>
  </si>
  <si>
    <t>Bourdeau, Catherine</t>
  </si>
  <si>
    <t>Szuty, Sophie</t>
  </si>
  <si>
    <t>Badder, Molly</t>
  </si>
  <si>
    <t>Hunt, Rachel</t>
  </si>
  <si>
    <t>Crinklaw, Tara</t>
  </si>
  <si>
    <t xml:space="preserve">Van Straaten, Peyton  </t>
  </si>
  <si>
    <t>Schoonderwoerd, Olivia</t>
  </si>
  <si>
    <t>Ammar, Razan</t>
  </si>
  <si>
    <t>McLellan, Bree</t>
  </si>
  <si>
    <t>Brodhagen, Raella</t>
  </si>
  <si>
    <t>Emery, Alyson</t>
  </si>
  <si>
    <t>Deep, Maya</t>
  </si>
  <si>
    <t>Hosford, Jordyne</t>
  </si>
  <si>
    <t>Kratt, Evelyn</t>
  </si>
  <si>
    <t>Giorgetti, Sarah</t>
  </si>
  <si>
    <t>Schnider, Lexie</t>
  </si>
  <si>
    <t>Daniel, Lila</t>
  </si>
  <si>
    <t>Robinson, Georgia</t>
  </si>
  <si>
    <t>Hamilton, Brooke</t>
  </si>
  <si>
    <t>Green, Trinity</t>
  </si>
  <si>
    <t>Malloy, Sarah</t>
  </si>
  <si>
    <t>Frossard, Emily</t>
  </si>
  <si>
    <t>Brady, Avery</t>
  </si>
  <si>
    <t>Ravell, Shaelyn</t>
  </si>
  <si>
    <t>Luciani, Violet</t>
  </si>
  <si>
    <t>Beldman, Halle</t>
  </si>
  <si>
    <t>Beldman, Rylee</t>
  </si>
  <si>
    <t>Kowalski, Mila</t>
  </si>
  <si>
    <t>Jeranian, Isabella</t>
  </si>
  <si>
    <t>Spurgeon, Alexix</t>
  </si>
  <si>
    <t>Boughner, Greer</t>
  </si>
  <si>
    <t>Macdonald, Adelaide</t>
  </si>
  <si>
    <t>Arthur, Riley</t>
  </si>
  <si>
    <t>Guia Pereira, Madison</t>
  </si>
  <si>
    <t>Lembke, Kaitlin</t>
  </si>
  <si>
    <t>Czajkowski, Torie</t>
  </si>
  <si>
    <t>Sparks, Lauren</t>
  </si>
  <si>
    <t>Smith, Kayla</t>
  </si>
  <si>
    <t>Komel, Charlotte</t>
  </si>
  <si>
    <t>Komel, Stephanie</t>
  </si>
  <si>
    <t>Linton, Jorja</t>
  </si>
  <si>
    <t>Chessell, Rhylee</t>
  </si>
  <si>
    <t>Sauve, Lacey</t>
  </si>
  <si>
    <t>Bondie, Georgie</t>
  </si>
  <si>
    <t>Kennedy, Mila</t>
  </si>
  <si>
    <t>Bechard, Alexa</t>
  </si>
  <si>
    <t>Brown, Alivia</t>
  </si>
  <si>
    <t>Brull, Harper</t>
  </si>
  <si>
    <t>Cummings, Julia</t>
  </si>
  <si>
    <t>Allado, Lily</t>
  </si>
  <si>
    <t xml:space="preserve">U16 A </t>
  </si>
  <si>
    <t>Frayne, Regan</t>
  </si>
  <si>
    <t>McTaggart, Madison</t>
  </si>
  <si>
    <t>Beattie, Cali</t>
  </si>
  <si>
    <t>Whitehead, Emilia</t>
  </si>
  <si>
    <t>McClinchey, Kristen</t>
  </si>
  <si>
    <t>Roadnight, Julia</t>
  </si>
  <si>
    <t>DNP</t>
  </si>
  <si>
    <t>Emeny, Holly</t>
  </si>
  <si>
    <t xml:space="preserve">U19 A </t>
  </si>
  <si>
    <t>Fox, Sami</t>
  </si>
  <si>
    <t>Lambrinos, Eleni</t>
  </si>
  <si>
    <t>Rotermann. Grace</t>
  </si>
  <si>
    <t>Sydney. Mara</t>
  </si>
  <si>
    <t>Noad, Morgan</t>
  </si>
  <si>
    <t>Gloor, Scarlett</t>
  </si>
  <si>
    <t>Schellenberger, Jordyn</t>
  </si>
  <si>
    <t>Jordan, Kayden</t>
  </si>
  <si>
    <t>Karremans, Sophia  ( Paris )</t>
  </si>
  <si>
    <t>Shnuriwsky, Dayna</t>
  </si>
  <si>
    <t>Vriends, Marisa</t>
  </si>
  <si>
    <t>Johnston, Lilian</t>
  </si>
  <si>
    <t>McCutcheon, Madi</t>
  </si>
  <si>
    <t>Blight, Payton</t>
  </si>
  <si>
    <t>Hachler, Leah</t>
  </si>
  <si>
    <t>Jennings, Avery</t>
  </si>
  <si>
    <t>Linton, Courtney</t>
  </si>
  <si>
    <t>Leitch, Olivia</t>
  </si>
  <si>
    <t>Bates, Erin</t>
  </si>
  <si>
    <t>McDonald, Nix</t>
  </si>
  <si>
    <t>Lines, Avery</t>
  </si>
  <si>
    <t>Burlington</t>
  </si>
  <si>
    <t>Mulholland, Faith</t>
  </si>
  <si>
    <t>Barwin, Alisha</t>
  </si>
  <si>
    <t>Richmond Hill</t>
  </si>
  <si>
    <t>Brodhagan, Ella</t>
  </si>
  <si>
    <t>Ling, Caitlyn</t>
  </si>
  <si>
    <t>Porter, Natalie</t>
  </si>
  <si>
    <t>Curtis, OlivIa</t>
  </si>
  <si>
    <t>Murdock, McKenna</t>
  </si>
  <si>
    <t>Murdock, Sydney</t>
  </si>
  <si>
    <t>Charity, Erica</t>
  </si>
  <si>
    <t>Devoe, Ella</t>
  </si>
  <si>
    <t>Conditional</t>
  </si>
  <si>
    <t>Miller, Tayla</t>
  </si>
  <si>
    <t>Leroux, Mia</t>
  </si>
  <si>
    <t>Jun 1</t>
  </si>
  <si>
    <t>Jun 11</t>
  </si>
  <si>
    <t>June 1</t>
  </si>
  <si>
    <t>June 2</t>
  </si>
  <si>
    <t>June 3</t>
  </si>
  <si>
    <t>June 4</t>
  </si>
  <si>
    <t>June 5</t>
  </si>
  <si>
    <t>June 6</t>
  </si>
  <si>
    <t>June 7</t>
  </si>
  <si>
    <t>June 8</t>
  </si>
  <si>
    <t>June 9</t>
  </si>
  <si>
    <t>June 10</t>
  </si>
  <si>
    <t>June 11</t>
  </si>
  <si>
    <t>June 12</t>
  </si>
  <si>
    <t>June 13</t>
  </si>
  <si>
    <t>June 14</t>
  </si>
  <si>
    <t>June 15</t>
  </si>
  <si>
    <t>Apr 14</t>
  </si>
  <si>
    <t>Apr 15</t>
  </si>
  <si>
    <t>Apr 16</t>
  </si>
  <si>
    <t>Apr 17</t>
  </si>
  <si>
    <t>Apr 18</t>
  </si>
  <si>
    <t>Apr 19</t>
  </si>
  <si>
    <t>Borg, Emerson</t>
  </si>
  <si>
    <t>Borg, Evelyn</t>
  </si>
  <si>
    <t>Richardson, Megan</t>
  </si>
  <si>
    <t>Mullen, Megan</t>
  </si>
  <si>
    <t>Healey, Peyton</t>
  </si>
  <si>
    <t>Jun 2</t>
  </si>
  <si>
    <t>Jun 8</t>
  </si>
  <si>
    <t>Jun 4</t>
  </si>
  <si>
    <t>Moffatt, Rowan</t>
  </si>
  <si>
    <t>Barton, Alexandra (Paris)</t>
  </si>
  <si>
    <t>Whitehead, Mavis</t>
  </si>
  <si>
    <t>Core, Isabella</t>
  </si>
  <si>
    <t>Anthony, Ffion</t>
  </si>
  <si>
    <t>Fox, Serera</t>
  </si>
  <si>
    <t>Etobicoke</t>
  </si>
  <si>
    <t>Durocher, Macey</t>
  </si>
  <si>
    <t>6/11/2012</t>
  </si>
  <si>
    <t>No</t>
  </si>
  <si>
    <t>U12R</t>
  </si>
  <si>
    <t>U12A</t>
  </si>
  <si>
    <t>Hirani</t>
  </si>
  <si>
    <t>Hannah</t>
  </si>
  <si>
    <t>Harani, Hannah</t>
  </si>
  <si>
    <t>Cain, Ashley</t>
  </si>
  <si>
    <t>Bambrough, Calista</t>
  </si>
  <si>
    <t>Appledoorn, Delaney</t>
  </si>
  <si>
    <t>Rombouts, Rachel</t>
  </si>
  <si>
    <t>Coelho, Alexandra</t>
  </si>
  <si>
    <t>Braund, Shannon</t>
  </si>
  <si>
    <t>Merpaw, Abigal</t>
  </si>
  <si>
    <t>Loder, Cadence</t>
  </si>
  <si>
    <t>McLean, Grace</t>
  </si>
  <si>
    <t>O'Reilly, Gracy</t>
  </si>
  <si>
    <t>Vanderburgh, Taylor</t>
  </si>
  <si>
    <t>Vigar, Zoe</t>
  </si>
  <si>
    <t>Alderman, Elizabeth</t>
  </si>
  <si>
    <t>Esmail, Sabah</t>
  </si>
  <si>
    <t>Belluomini, Georgia</t>
  </si>
  <si>
    <t>Camm, Nora</t>
  </si>
  <si>
    <t>Leitch, Mary</t>
  </si>
  <si>
    <t>Moyer, Heika</t>
  </si>
  <si>
    <t>Moyer, Hailey</t>
  </si>
  <si>
    <t>Loucas, Katelyn (Kiki) (Paris)</t>
  </si>
  <si>
    <t>Mcgrath, Abaigeal (Paris)</t>
  </si>
  <si>
    <t>Jun 5</t>
  </si>
  <si>
    <t>Englehardt, Quinn</t>
  </si>
  <si>
    <t>Phillips, Burkley</t>
  </si>
  <si>
    <t>Linton , Emily</t>
  </si>
  <si>
    <t>Proulx, Taylor ( Paris )</t>
  </si>
  <si>
    <t>Marsh, Jayden</t>
  </si>
  <si>
    <t>N/A</t>
  </si>
  <si>
    <t>Vieira, Ana</t>
  </si>
  <si>
    <t>Withdrew Bid</t>
  </si>
  <si>
    <t>To Host</t>
  </si>
  <si>
    <t>Greidanus, Emma</t>
  </si>
  <si>
    <t>Indicates Bid To Host Withdrawn</t>
  </si>
  <si>
    <t xml:space="preserve">Kitchener </t>
  </si>
  <si>
    <t xml:space="preserve">Elora Fergus </t>
  </si>
  <si>
    <t xml:space="preserve">Guelph </t>
  </si>
  <si>
    <t xml:space="preserve">Mitchell </t>
  </si>
  <si>
    <t xml:space="preserve">Waterloo </t>
  </si>
  <si>
    <t xml:space="preserve"> Meghan Pearse</t>
  </si>
  <si>
    <t xml:space="preserve">London </t>
  </si>
  <si>
    <t xml:space="preserve">Chatham </t>
  </si>
  <si>
    <t xml:space="preserve">Dorchester </t>
  </si>
  <si>
    <t xml:space="preserve">Goderich </t>
  </si>
  <si>
    <t xml:space="preserve"> Melissa Evans</t>
  </si>
  <si>
    <t xml:space="preserve">St. Marys </t>
  </si>
  <si>
    <t xml:space="preserve">Tillsonburg </t>
  </si>
  <si>
    <t>Lola Leeper</t>
  </si>
  <si>
    <t>Czupryna, Avery</t>
  </si>
  <si>
    <t>Cartyle, Claire</t>
  </si>
  <si>
    <t>Curtis, Olivia</t>
  </si>
  <si>
    <t>DellaCroce, Ava</t>
  </si>
  <si>
    <t>Lisa Leclerc</t>
  </si>
  <si>
    <t>Sarah Pezzano</t>
  </si>
  <si>
    <t>Lara Bisbee</t>
  </si>
  <si>
    <t>Anne Melsted</t>
  </si>
  <si>
    <t>Keyshia Martin</t>
  </si>
  <si>
    <t>Withdrew Bid To Host</t>
  </si>
  <si>
    <t xml:space="preserve">Exeter Seaforth </t>
  </si>
  <si>
    <t xml:space="preserve">Forest </t>
  </si>
  <si>
    <t xml:space="preserve">  Scott Borland</t>
  </si>
  <si>
    <t xml:space="preserve">  Courtney Janmaat</t>
  </si>
  <si>
    <t>Leeper, Lola</t>
  </si>
  <si>
    <t>McMillan, Abi</t>
  </si>
  <si>
    <t>Ransome, Jasmine</t>
  </si>
  <si>
    <t xml:space="preserve">Mississauga </t>
  </si>
  <si>
    <t>St, Thomas</t>
  </si>
  <si>
    <t>Fendley, Marissa</t>
  </si>
  <si>
    <t>Froggatt-Mahon, Laylah</t>
  </si>
  <si>
    <t>Eadie, Calli</t>
  </si>
  <si>
    <t>Christie, Paige</t>
  </si>
  <si>
    <t>Brown, Aleena</t>
  </si>
  <si>
    <t xml:space="preserve">  Jessica Jones</t>
  </si>
  <si>
    <t xml:space="preserve">  Bill Holmes</t>
  </si>
  <si>
    <t>Abraham, Emma</t>
  </si>
  <si>
    <t>Martone, Debra</t>
  </si>
  <si>
    <t>Elora-Fergus</t>
  </si>
  <si>
    <t>Emily Linton</t>
  </si>
  <si>
    <t>Amelie Brown</t>
  </si>
  <si>
    <t>Erica Charity</t>
  </si>
  <si>
    <t>Kathleen D'Souza</t>
  </si>
  <si>
    <t>Isabelle Davidson</t>
  </si>
  <si>
    <t>Brielle Ormiston</t>
  </si>
  <si>
    <t>Emma Plate</t>
  </si>
  <si>
    <t>Sophie Poloni</t>
  </si>
  <si>
    <t>Julia Roadknight</t>
  </si>
  <si>
    <t>Caylee Schafer</t>
  </si>
  <si>
    <t>Gemma Stott</t>
  </si>
  <si>
    <t>Rosa Williams</t>
  </si>
  <si>
    <t>Grace McLean</t>
  </si>
  <si>
    <t>Abigail Merpaw</t>
  </si>
  <si>
    <t>Madison Armstrong</t>
  </si>
  <si>
    <t xml:space="preserve"> David Wyville</t>
  </si>
  <si>
    <t xml:space="preserve"> Lisa Wyvbille</t>
  </si>
  <si>
    <t xml:space="preserve">Out of Region </t>
  </si>
  <si>
    <t xml:space="preserve"> Cory Bluhm</t>
  </si>
  <si>
    <t xml:space="preserve"> Laura Saunderson</t>
  </si>
  <si>
    <t xml:space="preserve"> Brianna Coulbeck</t>
  </si>
  <si>
    <t>On-ice support</t>
  </si>
  <si>
    <t xml:space="preserve"> Danica McVeigh</t>
  </si>
  <si>
    <t xml:space="preserve"> David Kudsia</t>
  </si>
  <si>
    <t>Bouchard, Chloë</t>
  </si>
  <si>
    <t xml:space="preserve"> Shawn Reidy</t>
  </si>
  <si>
    <t xml:space="preserve"> Joy Simpson</t>
  </si>
  <si>
    <t xml:space="preserve"> Sydnee Reidy</t>
  </si>
  <si>
    <t xml:space="preserve"> Sam Maclean</t>
  </si>
  <si>
    <t xml:space="preserve"> Sammi Henderson</t>
  </si>
  <si>
    <t xml:space="preserve"> Tracy Gedies</t>
  </si>
  <si>
    <t xml:space="preserve"> Barb Green</t>
  </si>
  <si>
    <t>Mitcherll</t>
  </si>
  <si>
    <t xml:space="preserve"> Forest </t>
  </si>
  <si>
    <t xml:space="preserve"> Dennis Kremer</t>
  </si>
  <si>
    <t xml:space="preserve"> Tanya McKinlay</t>
  </si>
  <si>
    <t>June 24,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</si>
</sst>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lt;=9999999]###\-####;###\-###\-####"/>
  </numFmts>
  <fonts count="89">
    <font>
      <sz val="10"/>
      <name val="Arial"/>
    </font>
    <font>
      <sz val="11"/>
      <color theme="1"/>
      <name val="Calibri"/>
      <family val="2"/>
      <scheme val="minor"/>
    </font>
    <font>
      <b/>
      <sz val="12"/>
      <name val="Arial"/>
      <family val="2"/>
    </font>
    <font>
      <b/>
      <sz val="10"/>
      <name val="Arial"/>
      <family val="2"/>
    </font>
    <font>
      <i/>
      <sz val="10"/>
      <name val="Arial"/>
      <family val="2"/>
    </font>
    <font>
      <sz val="10"/>
      <name val="Arial"/>
      <family val="2"/>
    </font>
    <font>
      <i/>
      <sz val="8"/>
      <name val="Arial"/>
      <family val="2"/>
    </font>
    <font>
      <sz val="8"/>
      <name val="Arial"/>
      <family val="2"/>
    </font>
    <font>
      <b/>
      <sz val="8"/>
      <name val="Arial"/>
      <family val="2"/>
    </font>
    <font>
      <b/>
      <sz val="14"/>
      <name val="Arial"/>
      <family val="2"/>
    </font>
    <font>
      <b/>
      <sz val="8"/>
      <color indexed="81"/>
      <name val="Tahoma"/>
      <family val="2"/>
    </font>
    <font>
      <b/>
      <sz val="8"/>
      <color indexed="10"/>
      <name val="Tahoma"/>
      <family val="2"/>
    </font>
    <font>
      <b/>
      <sz val="18"/>
      <name val="Arial"/>
      <family val="2"/>
    </font>
    <font>
      <sz val="8"/>
      <name val="Arial"/>
      <family val="2"/>
    </font>
    <font>
      <b/>
      <sz val="11"/>
      <name val="Arial"/>
      <family val="2"/>
    </font>
    <font>
      <sz val="9"/>
      <name val="Arial"/>
      <family val="2"/>
    </font>
    <font>
      <b/>
      <sz val="16"/>
      <name val="Arial"/>
      <family val="2"/>
    </font>
    <font>
      <b/>
      <sz val="24"/>
      <name val="Arial"/>
      <family val="2"/>
    </font>
    <font>
      <sz val="8"/>
      <color indexed="81"/>
      <name val="Tahoma"/>
      <family val="2"/>
    </font>
    <font>
      <sz val="12"/>
      <name val="Arial"/>
      <family val="2"/>
    </font>
    <font>
      <b/>
      <sz val="12"/>
      <color indexed="12"/>
      <name val="Arial"/>
      <family val="2"/>
    </font>
    <font>
      <b/>
      <sz val="11"/>
      <color indexed="12"/>
      <name val="Arial"/>
      <family val="2"/>
    </font>
    <font>
      <b/>
      <sz val="14"/>
      <color indexed="12"/>
      <name val="Arial"/>
      <family val="2"/>
    </font>
    <font>
      <b/>
      <sz val="8"/>
      <color indexed="8"/>
      <name val="Tahoma"/>
      <family val="2"/>
    </font>
    <font>
      <b/>
      <sz val="20"/>
      <name val="Arial"/>
      <family val="2"/>
    </font>
    <font>
      <sz val="9"/>
      <color indexed="81"/>
      <name val="Tahoma"/>
      <family val="2"/>
    </font>
    <font>
      <b/>
      <sz val="9"/>
      <color indexed="10"/>
      <name val="Tahoma"/>
      <family val="2"/>
    </font>
    <font>
      <b/>
      <sz val="9"/>
      <color indexed="12"/>
      <name val="Tahoma"/>
      <family val="2"/>
    </font>
    <font>
      <sz val="9"/>
      <color indexed="8"/>
      <name val="Tahoma"/>
      <family val="2"/>
    </font>
    <font>
      <b/>
      <sz val="10"/>
      <color indexed="10"/>
      <name val="Arial"/>
      <family val="2"/>
    </font>
    <font>
      <b/>
      <sz val="10"/>
      <color indexed="8"/>
      <name val="Arial"/>
      <family val="2"/>
    </font>
    <font>
      <sz val="8"/>
      <color indexed="8"/>
      <name val="Arial"/>
      <family val="2"/>
    </font>
    <font>
      <sz val="10"/>
      <color indexed="8"/>
      <name val="Arial"/>
      <family val="2"/>
    </font>
    <font>
      <b/>
      <sz val="10"/>
      <color indexed="8"/>
      <name val="Arial"/>
      <family val="2"/>
    </font>
    <font>
      <b/>
      <sz val="8"/>
      <color indexed="18"/>
      <name val="Arial"/>
      <family val="2"/>
    </font>
    <font>
      <sz val="8"/>
      <color indexed="63"/>
      <name val="Arial"/>
      <family val="2"/>
    </font>
    <font>
      <sz val="10"/>
      <color indexed="63"/>
      <name val="Arial Unicode MS"/>
      <family val="2"/>
    </font>
    <font>
      <b/>
      <sz val="8"/>
      <color indexed="8"/>
      <name val="Arial"/>
      <family val="2"/>
    </font>
    <font>
      <sz val="8"/>
      <color indexed="18"/>
      <name val="Arial"/>
      <family val="2"/>
    </font>
    <font>
      <b/>
      <sz val="10"/>
      <color indexed="63"/>
      <name val="Segoe UI"/>
      <family val="2"/>
    </font>
    <font>
      <b/>
      <sz val="9"/>
      <color indexed="81"/>
      <name val="Tahoma"/>
      <family val="2"/>
    </font>
    <font>
      <sz val="8"/>
      <color indexed="8"/>
      <name val="Tahoma"/>
      <family val="2"/>
    </font>
    <font>
      <sz val="10"/>
      <color indexed="63"/>
      <name val="Arial"/>
      <family val="2"/>
    </font>
    <font>
      <sz val="10"/>
      <name val="Arial"/>
      <family val="2"/>
    </font>
    <font>
      <b/>
      <sz val="10"/>
      <color indexed="81"/>
      <name val="Calibri"/>
      <family val="2"/>
    </font>
    <font>
      <sz val="8"/>
      <color theme="1"/>
      <name val="Arial"/>
      <family val="2"/>
    </font>
    <font>
      <b/>
      <sz val="10"/>
      <color theme="1"/>
      <name val="Arial"/>
      <family val="2"/>
    </font>
    <font>
      <sz val="10"/>
      <color theme="1"/>
      <name val="Arial"/>
      <family val="2"/>
    </font>
    <font>
      <b/>
      <sz val="8"/>
      <color theme="1"/>
      <name val="Arial"/>
      <family val="2"/>
    </font>
    <font>
      <b/>
      <sz val="10"/>
      <color rgb="FFFF0000"/>
      <name val="Arial"/>
      <family val="2"/>
    </font>
    <font>
      <b/>
      <sz val="8"/>
      <color rgb="FFFF0000"/>
      <name val="Arial"/>
      <family val="2"/>
    </font>
    <font>
      <sz val="9"/>
      <color theme="1"/>
      <name val="Arial"/>
      <family val="2"/>
    </font>
    <font>
      <sz val="8"/>
      <color rgb="FFFF0000"/>
      <name val="Arial"/>
      <family val="2"/>
    </font>
    <font>
      <sz val="8"/>
      <color rgb="FF2A2A2A"/>
      <name val="Arial"/>
      <family val="2"/>
    </font>
    <font>
      <sz val="8.8000000000000007"/>
      <color rgb="FF000000"/>
      <name val="Calibri"/>
      <family val="2"/>
    </font>
    <font>
      <sz val="12"/>
      <color rgb="FF000000"/>
      <name val="Calibri"/>
      <family val="2"/>
    </font>
    <font>
      <sz val="10"/>
      <color rgb="FF000000"/>
      <name val="Arial"/>
      <family val="2"/>
    </font>
    <font>
      <sz val="12"/>
      <color rgb="FF000000"/>
      <name val="Arial"/>
      <family val="2"/>
    </font>
    <font>
      <sz val="11"/>
      <color rgb="FF1F497D"/>
      <name val="Calibri"/>
      <family val="2"/>
    </font>
    <font>
      <sz val="11"/>
      <color rgb="FF000000"/>
      <name val="Calibri"/>
      <family val="2"/>
    </font>
    <font>
      <sz val="10"/>
      <color rgb="FF000000"/>
      <name val="Arial Unicode MS"/>
      <family val="2"/>
    </font>
    <font>
      <b/>
      <sz val="11"/>
      <color rgb="FF0000FF"/>
      <name val="Arial"/>
      <family val="2"/>
    </font>
    <font>
      <sz val="10"/>
      <color rgb="FFFF0000"/>
      <name val="Arial"/>
      <family val="2"/>
    </font>
    <font>
      <b/>
      <sz val="14"/>
      <color rgb="FF0000FF"/>
      <name val="Arial"/>
      <family val="2"/>
    </font>
    <font>
      <b/>
      <i/>
      <sz val="11"/>
      <color indexed="12"/>
      <name val="Arial"/>
      <family val="2"/>
    </font>
    <font>
      <b/>
      <i/>
      <sz val="14"/>
      <color rgb="FF0000FF"/>
      <name val="Arial"/>
      <family val="2"/>
    </font>
    <font>
      <sz val="8"/>
      <color theme="8" tint="0.59999389629810485"/>
      <name val="Arial"/>
      <family val="2"/>
    </font>
    <font>
      <sz val="8"/>
      <color theme="9" tint="0.79998168889431442"/>
      <name val="Arial"/>
      <family val="2"/>
    </font>
    <font>
      <sz val="8"/>
      <color theme="6" tint="0.79998168889431442"/>
      <name val="Arial"/>
      <family val="2"/>
    </font>
    <font>
      <sz val="8"/>
      <color theme="9" tint="0.59999389629810485"/>
      <name val="Arial"/>
      <family val="2"/>
    </font>
    <font>
      <b/>
      <sz val="8"/>
      <color theme="9" tint="0.59999389629810485"/>
      <name val="Arial"/>
      <family val="2"/>
    </font>
    <font>
      <sz val="10"/>
      <name val="Arial"/>
      <family val="2"/>
    </font>
    <font>
      <sz val="8"/>
      <color theme="0"/>
      <name val="Arial"/>
      <family val="2"/>
    </font>
    <font>
      <b/>
      <sz val="10"/>
      <color theme="0"/>
      <name val="Arial"/>
      <family val="2"/>
    </font>
    <font>
      <sz val="10"/>
      <color theme="0"/>
      <name val="Arial"/>
      <family val="2"/>
    </font>
    <font>
      <b/>
      <sz val="8"/>
      <color theme="0"/>
      <name val="Arial"/>
      <family val="2"/>
    </font>
    <font>
      <b/>
      <sz val="14"/>
      <color theme="8" tint="-0.499984740745262"/>
      <name val="Arial"/>
      <family val="2"/>
    </font>
    <font>
      <b/>
      <sz val="10"/>
      <color rgb="FF000000"/>
      <name val="Calibri"/>
      <family val="2"/>
    </font>
    <font>
      <sz val="8"/>
      <color rgb="FF222222"/>
      <name val="Arial"/>
      <family val="2"/>
    </font>
    <font>
      <sz val="11"/>
      <name val="Calibri"/>
      <family val="2"/>
    </font>
    <font>
      <b/>
      <sz val="12"/>
      <color rgb="FF0000FF"/>
      <name val="Arial"/>
      <family val="2"/>
    </font>
    <font>
      <sz val="8"/>
      <name val="Calibri"/>
      <family val="2"/>
    </font>
    <font>
      <sz val="8"/>
      <name val="Arial"/>
      <family val="2"/>
    </font>
    <font>
      <sz val="10"/>
      <color indexed="81"/>
      <name val="Tahoma"/>
      <family val="2"/>
    </font>
    <font>
      <b/>
      <sz val="10"/>
      <color theme="9" tint="0.79998168889431442"/>
      <name val="Arial"/>
      <family val="2"/>
    </font>
    <font>
      <b/>
      <sz val="10"/>
      <color indexed="81"/>
      <name val="Tahoma"/>
      <family val="2"/>
    </font>
    <font>
      <sz val="10"/>
      <name val="Arial"/>
      <family val="2"/>
    </font>
    <font>
      <sz val="9"/>
      <color indexed="81"/>
      <name val="Tahoma"/>
      <charset val="1"/>
    </font>
    <font>
      <b/>
      <sz val="9"/>
      <color indexed="81"/>
      <name val="Tahoma"/>
      <charset val="1"/>
    </font>
  </fonts>
  <fills count="3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9"/>
        <bgColor indexed="26"/>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bgColor indexed="26"/>
      </patternFill>
    </fill>
    <fill>
      <patternFill patternType="solid">
        <fgColor rgb="FFFFFF00"/>
        <bgColor indexed="64"/>
      </patternFill>
    </fill>
    <fill>
      <patternFill patternType="solid">
        <fgColor rgb="FFFDE9D9"/>
        <bgColor indexed="64"/>
      </patternFill>
    </fill>
    <fill>
      <patternFill patternType="solid">
        <fgColor rgb="FFFFFFFF"/>
        <bgColor rgb="FFFFFFFF"/>
      </patternFill>
    </fill>
    <fill>
      <patternFill patternType="solid">
        <fgColor theme="3"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rgb="FFEAF1DD"/>
        <bgColor indexed="64"/>
      </patternFill>
    </fill>
    <fill>
      <patternFill patternType="solid">
        <fgColor rgb="FFD8E4BC"/>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0"/>
        <bgColor indexed="9"/>
      </patternFill>
    </fill>
    <fill>
      <patternFill patternType="solid">
        <fgColor theme="8" tint="0.59996337778862885"/>
        <bgColor indexed="64"/>
      </patternFill>
    </fill>
    <fill>
      <patternFill patternType="solid">
        <fgColor theme="9" tint="0.39997558519241921"/>
        <bgColor indexed="64"/>
      </patternFill>
    </fill>
    <fill>
      <patternFill patternType="solid">
        <fgColor theme="0"/>
        <bgColor theme="0"/>
      </patternFill>
    </fill>
  </fills>
  <borders count="91">
    <border>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8"/>
      </top>
      <bottom style="thin">
        <color indexed="8"/>
      </bottom>
      <diagonal/>
    </border>
    <border>
      <left/>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8"/>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auto="1"/>
      </top>
      <bottom/>
      <diagonal/>
    </border>
    <border>
      <left style="thin">
        <color indexed="64"/>
      </left>
      <right style="medium">
        <color indexed="64"/>
      </right>
      <top style="thin">
        <color indexed="64"/>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style="thin">
        <color indexed="64"/>
      </right>
      <top/>
      <bottom/>
      <diagonal/>
    </border>
    <border>
      <left/>
      <right style="medium">
        <color indexed="64"/>
      </right>
      <top style="medium">
        <color auto="1"/>
      </top>
      <bottom/>
      <diagonal/>
    </border>
    <border>
      <left style="thin">
        <color indexed="8"/>
      </left>
      <right style="medium">
        <color indexed="64"/>
      </right>
      <top style="thin">
        <color indexed="8"/>
      </top>
      <bottom style="medium">
        <color indexed="8"/>
      </bottom>
      <diagonal/>
    </border>
    <border>
      <left style="medium">
        <color rgb="FFCCCCCC"/>
      </left>
      <right style="medium">
        <color rgb="FFCCCCCC"/>
      </right>
      <top style="medium">
        <color rgb="FFCCCCCC"/>
      </top>
      <bottom style="medium">
        <color rgb="FFCCCCCC"/>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7">
    <xf numFmtId="0" fontId="0" fillId="0" borderId="0"/>
    <xf numFmtId="0" fontId="43" fillId="0" borderId="0"/>
    <xf numFmtId="0" fontId="5" fillId="0" borderId="0"/>
    <xf numFmtId="44" fontId="71" fillId="0" borderId="0" applyFont="0" applyFill="0" applyBorder="0" applyAlignment="0" applyProtection="0"/>
    <xf numFmtId="44" fontId="5" fillId="0" borderId="0" applyFont="0" applyFill="0" applyBorder="0" applyAlignment="0" applyProtection="0"/>
    <xf numFmtId="0" fontId="1" fillId="0" borderId="0"/>
    <xf numFmtId="0" fontId="86" fillId="0" borderId="0"/>
  </cellStyleXfs>
  <cellXfs count="1590">
    <xf numFmtId="0" fontId="0" fillId="0" borderId="0" xfId="0"/>
    <xf numFmtId="0" fontId="0" fillId="0" borderId="0" xfId="0" applyAlignment="1">
      <alignment horizontal="center"/>
    </xf>
    <xf numFmtId="0" fontId="13" fillId="2" borderId="2"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13" fillId="2" borderId="1" xfId="0" applyFont="1" applyFill="1" applyBorder="1" applyAlignment="1">
      <alignment vertical="center"/>
    </xf>
    <xf numFmtId="0" fontId="13" fillId="2" borderId="6" xfId="0" applyFont="1" applyFill="1" applyBorder="1" applyAlignment="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0" fontId="0" fillId="2" borderId="0" xfId="0" applyFill="1"/>
    <xf numFmtId="0" fontId="0" fillId="2" borderId="0" xfId="0" applyFill="1" applyAlignment="1">
      <alignment horizontal="center"/>
    </xf>
    <xf numFmtId="0" fontId="2" fillId="2" borderId="0" xfId="0" applyFont="1" applyFill="1" applyAlignment="1">
      <alignment horizontal="center" vertical="center"/>
    </xf>
    <xf numFmtId="0" fontId="7" fillId="2" borderId="0" xfId="0" applyFont="1" applyFill="1" applyAlignment="1">
      <alignment horizontal="left"/>
    </xf>
    <xf numFmtId="0" fontId="13" fillId="2" borderId="0" xfId="0" applyFont="1" applyFill="1"/>
    <xf numFmtId="0" fontId="12" fillId="2" borderId="0" xfId="0" applyFont="1" applyFill="1" applyAlignment="1">
      <alignment horizontal="center"/>
    </xf>
    <xf numFmtId="0" fontId="13" fillId="2" borderId="0" xfId="0" applyFont="1" applyFill="1" applyAlignment="1">
      <alignment vertical="center"/>
    </xf>
    <xf numFmtId="0" fontId="3" fillId="2" borderId="0" xfId="0" applyFont="1" applyFill="1" applyAlignment="1">
      <alignment horizontal="center"/>
    </xf>
    <xf numFmtId="0" fontId="7" fillId="0" borderId="0" xfId="0" applyFont="1" applyAlignment="1">
      <alignment horizontal="right"/>
    </xf>
    <xf numFmtId="0" fontId="7" fillId="2" borderId="0" xfId="0" applyFont="1" applyFill="1" applyAlignment="1">
      <alignment horizontal="right"/>
    </xf>
    <xf numFmtId="0" fontId="3" fillId="2" borderId="0" xfId="0" applyFont="1" applyFill="1"/>
    <xf numFmtId="0" fontId="3" fillId="2" borderId="0" xfId="0" applyFont="1" applyFill="1" applyAlignment="1">
      <alignment horizontal="center" vertical="center"/>
    </xf>
    <xf numFmtId="0" fontId="13" fillId="2" borderId="1"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xf>
    <xf numFmtId="0" fontId="13" fillId="2" borderId="0" xfId="0" applyFont="1" applyFill="1" applyAlignment="1">
      <alignment horizontal="right" vertical="center"/>
    </xf>
    <xf numFmtId="0" fontId="7" fillId="2" borderId="0" xfId="0" applyFont="1" applyFill="1" applyAlignment="1">
      <alignment horizontal="center" vertical="center"/>
    </xf>
    <xf numFmtId="0" fontId="7" fillId="0" borderId="0" xfId="0" applyFont="1" applyAlignment="1">
      <alignment horizontal="center"/>
    </xf>
    <xf numFmtId="0" fontId="7" fillId="4" borderId="17" xfId="0" applyFont="1" applyFill="1" applyBorder="1" applyAlignment="1">
      <alignment horizontal="center"/>
    </xf>
    <xf numFmtId="0" fontId="7" fillId="4" borderId="10" xfId="0" applyFont="1" applyFill="1" applyBorder="1" applyAlignment="1">
      <alignment horizontal="center"/>
    </xf>
    <xf numFmtId="0" fontId="7" fillId="4" borderId="9" xfId="0" applyFont="1" applyFill="1" applyBorder="1" applyAlignment="1">
      <alignment horizontal="center"/>
    </xf>
    <xf numFmtId="0" fontId="7" fillId="2" borderId="0" xfId="0" applyFont="1" applyFill="1" applyAlignment="1">
      <alignment horizontal="center"/>
    </xf>
    <xf numFmtId="0" fontId="13" fillId="2" borderId="0" xfId="0" applyFont="1" applyFill="1" applyAlignment="1">
      <alignment horizontal="center"/>
    </xf>
    <xf numFmtId="0" fontId="15" fillId="2" borderId="0" xfId="0" applyFont="1" applyFill="1" applyAlignment="1">
      <alignment horizontal="center"/>
    </xf>
    <xf numFmtId="0" fontId="15" fillId="2" borderId="0" xfId="0" applyFont="1" applyFill="1" applyAlignment="1">
      <alignment horizontal="left"/>
    </xf>
    <xf numFmtId="0" fontId="0" fillId="5" borderId="0" xfId="0" applyFill="1"/>
    <xf numFmtId="49" fontId="7" fillId="2" borderId="0" xfId="0" applyNumberFormat="1" applyFont="1" applyFill="1" applyAlignment="1">
      <alignment horizontal="left"/>
    </xf>
    <xf numFmtId="0" fontId="12" fillId="2" borderId="0" xfId="0" applyFont="1" applyFill="1"/>
    <xf numFmtId="0" fontId="2" fillId="2" borderId="0" xfId="0" applyFont="1" applyFill="1" applyAlignment="1">
      <alignment vertical="center"/>
    </xf>
    <xf numFmtId="0" fontId="3" fillId="2" borderId="0" xfId="0" applyFont="1" applyFill="1" applyAlignment="1">
      <alignment vertical="center"/>
    </xf>
    <xf numFmtId="49" fontId="8" fillId="2" borderId="0" xfId="0" applyNumberFormat="1" applyFont="1" applyFill="1" applyAlignment="1">
      <alignment horizontal="center" textRotation="90"/>
    </xf>
    <xf numFmtId="0" fontId="3" fillId="2" borderId="7" xfId="0" applyFont="1" applyFill="1" applyBorder="1" applyAlignment="1">
      <alignment horizontal="center"/>
    </xf>
    <xf numFmtId="0" fontId="3" fillId="2" borderId="7" xfId="0" applyFont="1" applyFill="1" applyBorder="1"/>
    <xf numFmtId="0" fontId="13" fillId="2" borderId="7" xfId="0" applyFont="1" applyFill="1" applyBorder="1"/>
    <xf numFmtId="0" fontId="13" fillId="2" borderId="0" xfId="0" applyFont="1" applyFill="1" applyAlignment="1">
      <alignment horizontal="left"/>
    </xf>
    <xf numFmtId="0" fontId="13" fillId="2" borderId="19" xfId="0" applyFont="1" applyFill="1" applyBorder="1" applyAlignment="1">
      <alignment vertical="center"/>
    </xf>
    <xf numFmtId="0" fontId="13" fillId="2" borderId="23" xfId="0" applyFont="1" applyFill="1" applyBorder="1" applyAlignment="1">
      <alignment vertical="center"/>
    </xf>
    <xf numFmtId="0" fontId="13" fillId="2" borderId="24" xfId="0" applyFont="1" applyFill="1" applyBorder="1" applyAlignment="1">
      <alignment vertical="center"/>
    </xf>
    <xf numFmtId="0" fontId="7" fillId="6" borderId="25" xfId="0" applyFont="1" applyFill="1" applyBorder="1" applyAlignment="1">
      <alignment vertical="center"/>
    </xf>
    <xf numFmtId="0" fontId="7" fillId="6" borderId="25" xfId="0" applyFont="1" applyFill="1" applyBorder="1" applyAlignment="1">
      <alignment horizontal="right" vertical="center"/>
    </xf>
    <xf numFmtId="0" fontId="7" fillId="6" borderId="26" xfId="0" applyFont="1" applyFill="1" applyBorder="1" applyAlignment="1">
      <alignment vertical="center"/>
    </xf>
    <xf numFmtId="0" fontId="31" fillId="2" borderId="0" xfId="0" applyFont="1" applyFill="1"/>
    <xf numFmtId="0" fontId="31" fillId="2" borderId="0" xfId="0" applyFont="1" applyFill="1" applyAlignment="1">
      <alignment horizontal="center"/>
    </xf>
    <xf numFmtId="0" fontId="36" fillId="0" borderId="0" xfId="0" applyFont="1" applyAlignment="1">
      <alignment horizontal="left" indent="1"/>
    </xf>
    <xf numFmtId="0" fontId="34" fillId="2" borderId="0" xfId="0" applyFont="1" applyFill="1" applyAlignment="1">
      <alignment horizontal="left"/>
    </xf>
    <xf numFmtId="0" fontId="29" fillId="2" borderId="0" xfId="0" applyFont="1" applyFill="1" applyAlignment="1">
      <alignment horizontal="center"/>
    </xf>
    <xf numFmtId="0" fontId="12" fillId="2" borderId="0" xfId="0" applyFont="1" applyFill="1" applyAlignment="1">
      <alignment vertical="center"/>
    </xf>
    <xf numFmtId="0" fontId="16" fillId="2" borderId="0" xfId="0" applyFont="1" applyFill="1"/>
    <xf numFmtId="0" fontId="0" fillId="2" borderId="27" xfId="0" applyFill="1" applyBorder="1"/>
    <xf numFmtId="0" fontId="34" fillId="2" borderId="0" xfId="0" applyFont="1" applyFill="1" applyAlignment="1">
      <alignment horizontal="center"/>
    </xf>
    <xf numFmtId="0" fontId="7" fillId="2" borderId="0" xfId="0" applyFont="1" applyFill="1"/>
    <xf numFmtId="0" fontId="34" fillId="2" borderId="0" xfId="0" applyFont="1" applyFill="1"/>
    <xf numFmtId="0" fontId="38" fillId="2" borderId="0" xfId="0" applyFont="1" applyFill="1" applyAlignment="1">
      <alignment horizontal="center"/>
    </xf>
    <xf numFmtId="0" fontId="38" fillId="2" borderId="0" xfId="0" applyFont="1" applyFill="1" applyAlignment="1">
      <alignment horizontal="left"/>
    </xf>
    <xf numFmtId="0" fontId="31" fillId="2" borderId="0" xfId="0" applyFont="1" applyFill="1" applyAlignment="1">
      <alignment horizontal="left"/>
    </xf>
    <xf numFmtId="0" fontId="37" fillId="2" borderId="0" xfId="0" applyFont="1" applyFill="1" applyAlignment="1">
      <alignment horizontal="center"/>
    </xf>
    <xf numFmtId="0" fontId="37" fillId="2" borderId="0" xfId="0" applyFont="1" applyFill="1" applyAlignment="1">
      <alignment horizontal="left"/>
    </xf>
    <xf numFmtId="0" fontId="3" fillId="2" borderId="27" xfId="0" applyFont="1" applyFill="1" applyBorder="1"/>
    <xf numFmtId="0" fontId="3" fillId="2" borderId="5" xfId="0" applyFont="1" applyFill="1" applyBorder="1"/>
    <xf numFmtId="0" fontId="8" fillId="2" borderId="5" xfId="0" applyFont="1" applyFill="1" applyBorder="1" applyAlignment="1">
      <alignment vertical="center"/>
    </xf>
    <xf numFmtId="0" fontId="8" fillId="2" borderId="27" xfId="0" applyFont="1" applyFill="1" applyBorder="1" applyAlignment="1">
      <alignment vertical="center"/>
    </xf>
    <xf numFmtId="0" fontId="7" fillId="5" borderId="27" xfId="0" applyFont="1" applyFill="1" applyBorder="1" applyAlignment="1">
      <alignment horizontal="center" vertical="center"/>
    </xf>
    <xf numFmtId="0" fontId="7" fillId="2" borderId="0" xfId="0" applyFont="1" applyFill="1" applyAlignment="1">
      <alignment vertical="center"/>
    </xf>
    <xf numFmtId="49" fontId="14" fillId="2" borderId="0" xfId="0" applyNumberFormat="1" applyFont="1" applyFill="1" applyProtection="1">
      <protection locked="0"/>
    </xf>
    <xf numFmtId="49" fontId="8" fillId="2" borderId="30" xfId="0" applyNumberFormat="1" applyFont="1" applyFill="1" applyBorder="1" applyAlignment="1">
      <alignment textRotation="90"/>
    </xf>
    <xf numFmtId="0" fontId="16" fillId="3" borderId="14" xfId="0" applyFont="1" applyFill="1" applyBorder="1" applyAlignment="1">
      <alignment vertical="center"/>
    </xf>
    <xf numFmtId="0" fontId="16" fillId="3" borderId="16" xfId="0" applyFont="1" applyFill="1" applyBorder="1" applyAlignment="1">
      <alignment vertical="center"/>
    </xf>
    <xf numFmtId="0" fontId="3" fillId="0" borderId="0" xfId="0" applyFont="1" applyAlignment="1">
      <alignment vertical="center"/>
    </xf>
    <xf numFmtId="0" fontId="0" fillId="2" borderId="0" xfId="0" applyFill="1" applyAlignment="1">
      <alignment horizontal="left"/>
    </xf>
    <xf numFmtId="0" fontId="31" fillId="0" borderId="1" xfId="0" applyFont="1" applyBorder="1" applyAlignment="1">
      <alignment horizontal="left"/>
    </xf>
    <xf numFmtId="0" fontId="42" fillId="0" borderId="0" xfId="0" applyFont="1" applyAlignment="1">
      <alignment horizontal="left" indent="1"/>
    </xf>
    <xf numFmtId="0" fontId="0" fillId="2" borderId="0" xfId="0" applyFill="1" applyAlignment="1">
      <alignment horizontal="left" indent="1"/>
    </xf>
    <xf numFmtId="0" fontId="42" fillId="2" borderId="0" xfId="0" applyFont="1" applyFill="1"/>
    <xf numFmtId="0" fontId="7" fillId="2" borderId="7" xfId="0" applyFont="1" applyFill="1" applyBorder="1" applyAlignment="1">
      <alignment horizontal="left"/>
    </xf>
    <xf numFmtId="0" fontId="7" fillId="6" borderId="26" xfId="0" applyFont="1" applyFill="1" applyBorder="1" applyAlignment="1">
      <alignment horizontal="left"/>
    </xf>
    <xf numFmtId="0" fontId="8" fillId="10" borderId="5" xfId="0" applyFont="1" applyFill="1" applyBorder="1" applyAlignment="1">
      <alignment vertical="center"/>
    </xf>
    <xf numFmtId="0" fontId="0" fillId="10" borderId="0" xfId="0" applyFill="1"/>
    <xf numFmtId="0" fontId="3" fillId="10" borderId="11" xfId="0" applyFont="1" applyFill="1" applyBorder="1" applyAlignment="1">
      <alignment horizontal="center"/>
    </xf>
    <xf numFmtId="0" fontId="13" fillId="10" borderId="34" xfId="0" applyFont="1" applyFill="1" applyBorder="1"/>
    <xf numFmtId="0" fontId="13" fillId="10" borderId="35" xfId="0" applyFont="1" applyFill="1" applyBorder="1"/>
    <xf numFmtId="0" fontId="13" fillId="10" borderId="10" xfId="0" applyFont="1" applyFill="1" applyBorder="1"/>
    <xf numFmtId="0" fontId="29" fillId="10" borderId="36" xfId="0" applyFont="1" applyFill="1" applyBorder="1" applyAlignment="1">
      <alignment horizontal="center"/>
    </xf>
    <xf numFmtId="0" fontId="3" fillId="10" borderId="34" xfId="0" applyFont="1" applyFill="1" applyBorder="1"/>
    <xf numFmtId="0" fontId="3" fillId="10" borderId="28" xfId="0" applyFont="1" applyFill="1" applyBorder="1" applyAlignment="1">
      <alignment horizontal="center"/>
    </xf>
    <xf numFmtId="0" fontId="29" fillId="10" borderId="37" xfId="0" applyFont="1" applyFill="1" applyBorder="1" applyAlignment="1">
      <alignment horizontal="center"/>
    </xf>
    <xf numFmtId="0" fontId="13" fillId="10" borderId="11" xfId="0" applyFont="1" applyFill="1" applyBorder="1"/>
    <xf numFmtId="0" fontId="29" fillId="10" borderId="27" xfId="0" applyFont="1" applyFill="1" applyBorder="1" applyAlignment="1">
      <alignment horizontal="center"/>
    </xf>
    <xf numFmtId="0" fontId="13" fillId="10" borderId="28" xfId="0" applyFont="1" applyFill="1" applyBorder="1"/>
    <xf numFmtId="0" fontId="3" fillId="10" borderId="11" xfId="0" applyFont="1" applyFill="1" applyBorder="1"/>
    <xf numFmtId="0" fontId="3" fillId="10" borderId="39" xfId="0" applyFont="1" applyFill="1" applyBorder="1"/>
    <xf numFmtId="0" fontId="3" fillId="10" borderId="35" xfId="0" applyFont="1" applyFill="1" applyBorder="1" applyAlignment="1">
      <alignment horizontal="center"/>
    </xf>
    <xf numFmtId="0" fontId="29" fillId="10" borderId="11" xfId="0" applyFont="1" applyFill="1" applyBorder="1" applyAlignment="1">
      <alignment horizontal="center"/>
    </xf>
    <xf numFmtId="0" fontId="29" fillId="10" borderId="34" xfId="0" applyFont="1" applyFill="1" applyBorder="1" applyAlignment="1">
      <alignment horizontal="center"/>
    </xf>
    <xf numFmtId="0" fontId="3" fillId="10" borderId="0" xfId="0" applyFont="1" applyFill="1" applyAlignment="1">
      <alignment horizontal="center"/>
    </xf>
    <xf numFmtId="0" fontId="0" fillId="10" borderId="44" xfId="0" applyFill="1" applyBorder="1"/>
    <xf numFmtId="0" fontId="46" fillId="2" borderId="0" xfId="0" applyFont="1" applyFill="1" applyAlignment="1">
      <alignment horizontal="center"/>
    </xf>
    <xf numFmtId="0" fontId="46" fillId="10" borderId="27" xfId="0" applyFont="1" applyFill="1" applyBorder="1" applyAlignment="1">
      <alignment horizontal="center"/>
    </xf>
    <xf numFmtId="0" fontId="46" fillId="10" borderId="11" xfId="0" applyFont="1" applyFill="1" applyBorder="1" applyAlignment="1">
      <alignment horizontal="center"/>
    </xf>
    <xf numFmtId="0" fontId="47" fillId="2" borderId="0" xfId="0" applyFont="1" applyFill="1"/>
    <xf numFmtId="0" fontId="45" fillId="2" borderId="0" xfId="0" applyFont="1" applyFill="1"/>
    <xf numFmtId="0" fontId="46" fillId="2" borderId="0" xfId="0" applyFont="1" applyFill="1"/>
    <xf numFmtId="0" fontId="45" fillId="2" borderId="0" xfId="0" applyFont="1" applyFill="1" applyAlignment="1">
      <alignment horizontal="left"/>
    </xf>
    <xf numFmtId="0" fontId="48" fillId="2" borderId="0" xfId="0" applyFont="1" applyFill="1" applyAlignment="1">
      <alignment horizontal="left"/>
    </xf>
    <xf numFmtId="0" fontId="3" fillId="10" borderId="27" xfId="0" applyFont="1" applyFill="1" applyBorder="1" applyAlignment="1">
      <alignment horizontal="center"/>
    </xf>
    <xf numFmtId="0" fontId="49" fillId="10" borderId="27" xfId="0" applyFont="1" applyFill="1" applyBorder="1" applyAlignment="1">
      <alignment horizontal="center"/>
    </xf>
    <xf numFmtId="0" fontId="49" fillId="10" borderId="37" xfId="0" applyFont="1" applyFill="1" applyBorder="1" applyAlignment="1">
      <alignment horizontal="center"/>
    </xf>
    <xf numFmtId="0" fontId="29" fillId="10" borderId="33" xfId="0" applyFont="1" applyFill="1" applyBorder="1" applyAlignment="1">
      <alignment horizontal="center"/>
    </xf>
    <xf numFmtId="0" fontId="0" fillId="10" borderId="10" xfId="0" applyFill="1" applyBorder="1"/>
    <xf numFmtId="0" fontId="29" fillId="10" borderId="0" xfId="0" applyFont="1" applyFill="1" applyAlignment="1">
      <alignment horizontal="center"/>
    </xf>
    <xf numFmtId="0" fontId="13" fillId="10" borderId="0" xfId="0" applyFont="1" applyFill="1"/>
    <xf numFmtId="0" fontId="3" fillId="10" borderId="0" xfId="0" applyFont="1" applyFill="1"/>
    <xf numFmtId="0" fontId="29" fillId="10" borderId="1" xfId="0" applyFont="1" applyFill="1" applyBorder="1" applyAlignment="1">
      <alignment horizontal="center"/>
    </xf>
    <xf numFmtId="0" fontId="13" fillId="10" borderId="1" xfId="0" applyFont="1" applyFill="1" applyBorder="1"/>
    <xf numFmtId="0" fontId="3" fillId="10" borderId="1" xfId="0" applyFont="1" applyFill="1" applyBorder="1"/>
    <xf numFmtId="0" fontId="13" fillId="10" borderId="39" xfId="0" applyFont="1" applyFill="1" applyBorder="1"/>
    <xf numFmtId="0" fontId="29" fillId="10" borderId="7" xfId="0" applyFont="1" applyFill="1" applyBorder="1" applyAlignment="1">
      <alignment horizontal="center"/>
    </xf>
    <xf numFmtId="0" fontId="13" fillId="10" borderId="7" xfId="0" applyFont="1" applyFill="1" applyBorder="1"/>
    <xf numFmtId="0" fontId="3" fillId="10" borderId="7" xfId="0" applyFont="1" applyFill="1" applyBorder="1"/>
    <xf numFmtId="0" fontId="13" fillId="10" borderId="10" xfId="0" applyFont="1" applyFill="1" applyBorder="1" applyAlignment="1">
      <alignment horizontal="center"/>
    </xf>
    <xf numFmtId="0" fontId="30" fillId="10" borderId="11" xfId="0" applyFont="1" applyFill="1" applyBorder="1" applyAlignment="1">
      <alignment horizontal="center"/>
    </xf>
    <xf numFmtId="0" fontId="30" fillId="10" borderId="34" xfId="0" applyFont="1" applyFill="1" applyBorder="1" applyAlignment="1">
      <alignment horizontal="center"/>
    </xf>
    <xf numFmtId="0" fontId="13" fillId="10" borderId="11" xfId="0" applyFont="1" applyFill="1" applyBorder="1" applyAlignment="1">
      <alignment horizontal="center"/>
    </xf>
    <xf numFmtId="0" fontId="13" fillId="10" borderId="28" xfId="0" applyFont="1" applyFill="1" applyBorder="1" applyAlignment="1">
      <alignment horizontal="center"/>
    </xf>
    <xf numFmtId="0" fontId="13" fillId="10" borderId="0" xfId="0" applyFont="1" applyFill="1" applyAlignment="1">
      <alignment horizontal="center"/>
    </xf>
    <xf numFmtId="0" fontId="0" fillId="10" borderId="13" xfId="0" applyFill="1" applyBorder="1"/>
    <xf numFmtId="0" fontId="5" fillId="10" borderId="10" xfId="0" applyFont="1" applyFill="1" applyBorder="1" applyAlignment="1">
      <alignment horizontal="center"/>
    </xf>
    <xf numFmtId="0" fontId="30" fillId="10" borderId="11" xfId="0" applyFont="1" applyFill="1" applyBorder="1"/>
    <xf numFmtId="0" fontId="31" fillId="10" borderId="28" xfId="0" applyFont="1" applyFill="1" applyBorder="1"/>
    <xf numFmtId="0" fontId="30" fillId="10" borderId="28" xfId="0" applyFont="1" applyFill="1" applyBorder="1" applyAlignment="1">
      <alignment horizontal="center"/>
    </xf>
    <xf numFmtId="0" fontId="31" fillId="10" borderId="10" xfId="0" applyFont="1" applyFill="1" applyBorder="1"/>
    <xf numFmtId="0" fontId="31" fillId="10" borderId="11" xfId="0" applyFont="1" applyFill="1" applyBorder="1"/>
    <xf numFmtId="0" fontId="3" fillId="10" borderId="28" xfId="0" applyFont="1" applyFill="1" applyBorder="1"/>
    <xf numFmtId="0" fontId="3" fillId="10" borderId="35" xfId="0" applyFont="1" applyFill="1" applyBorder="1"/>
    <xf numFmtId="0" fontId="45" fillId="10" borderId="0" xfId="0" applyFont="1" applyFill="1" applyAlignment="1">
      <alignment horizontal="left"/>
    </xf>
    <xf numFmtId="0" fontId="3" fillId="10" borderId="45" xfId="0" applyFont="1" applyFill="1" applyBorder="1" applyAlignment="1">
      <alignment horizontal="center"/>
    </xf>
    <xf numFmtId="0" fontId="3" fillId="10" borderId="45" xfId="0" applyFont="1" applyFill="1" applyBorder="1"/>
    <xf numFmtId="0" fontId="13" fillId="10" borderId="45" xfId="0" applyFont="1" applyFill="1" applyBorder="1"/>
    <xf numFmtId="0" fontId="8" fillId="10" borderId="27" xfId="0" applyFont="1" applyFill="1" applyBorder="1" applyAlignment="1">
      <alignment vertical="center"/>
    </xf>
    <xf numFmtId="0" fontId="45" fillId="10" borderId="0" xfId="0" applyFont="1" applyFill="1" applyAlignment="1">
      <alignment horizontal="center"/>
    </xf>
    <xf numFmtId="0" fontId="7" fillId="10" borderId="0" xfId="0" applyFont="1" applyFill="1" applyAlignment="1">
      <alignment horizontal="center"/>
    </xf>
    <xf numFmtId="0" fontId="47" fillId="10" borderId="0" xfId="0" applyFont="1" applyFill="1"/>
    <xf numFmtId="0" fontId="46" fillId="10" borderId="0" xfId="0" applyFont="1" applyFill="1" applyAlignment="1">
      <alignment horizontal="center"/>
    </xf>
    <xf numFmtId="0" fontId="45" fillId="10" borderId="0" xfId="0" applyFont="1" applyFill="1"/>
    <xf numFmtId="0" fontId="49" fillId="10" borderId="1" xfId="0" applyFont="1" applyFill="1" applyBorder="1" applyAlignment="1">
      <alignment horizontal="center"/>
    </xf>
    <xf numFmtId="0" fontId="48" fillId="10" borderId="0" xfId="0" applyFont="1" applyFill="1" applyAlignment="1">
      <alignment horizontal="left"/>
    </xf>
    <xf numFmtId="0" fontId="0" fillId="11" borderId="0" xfId="0" applyFill="1"/>
    <xf numFmtId="0" fontId="9" fillId="11" borderId="0" xfId="0" applyFont="1" applyFill="1" applyAlignment="1">
      <alignment horizontal="left" vertical="center"/>
    </xf>
    <xf numFmtId="0" fontId="2" fillId="11" borderId="0" xfId="0" applyFont="1" applyFill="1" applyAlignment="1">
      <alignment horizontal="left" vertical="center"/>
    </xf>
    <xf numFmtId="0" fontId="2" fillId="11" borderId="0" xfId="0" applyFont="1" applyFill="1"/>
    <xf numFmtId="0" fontId="0" fillId="11" borderId="0" xfId="0" applyFill="1" applyAlignment="1">
      <alignment vertical="center"/>
    </xf>
    <xf numFmtId="0" fontId="3" fillId="11" borderId="0" xfId="0" applyFont="1" applyFill="1"/>
    <xf numFmtId="0" fontId="5" fillId="11" borderId="0" xfId="0" applyFont="1" applyFill="1"/>
    <xf numFmtId="0" fontId="3" fillId="11" borderId="0" xfId="0" applyFont="1" applyFill="1" applyAlignment="1">
      <alignment horizontal="center" vertical="center"/>
    </xf>
    <xf numFmtId="0" fontId="5" fillId="11" borderId="0" xfId="0" applyFont="1" applyFill="1" applyAlignment="1">
      <alignment horizontal="center"/>
    </xf>
    <xf numFmtId="0" fontId="3" fillId="11" borderId="0" xfId="0" applyFont="1" applyFill="1" applyAlignment="1">
      <alignment horizontal="center"/>
    </xf>
    <xf numFmtId="0" fontId="5" fillId="11" borderId="0" xfId="0" applyFont="1" applyFill="1" applyAlignment="1">
      <alignment horizontal="center" vertical="center"/>
    </xf>
    <xf numFmtId="0" fontId="46" fillId="10" borderId="34" xfId="0" applyFont="1" applyFill="1" applyBorder="1" applyAlignment="1">
      <alignment horizontal="center"/>
    </xf>
    <xf numFmtId="0" fontId="8" fillId="12" borderId="16" xfId="0" applyFont="1" applyFill="1" applyBorder="1" applyAlignment="1">
      <alignment horizontal="center" vertical="center"/>
    </xf>
    <xf numFmtId="0" fontId="45" fillId="12" borderId="11" xfId="0" applyFont="1" applyFill="1" applyBorder="1" applyAlignment="1">
      <alignment horizontal="center"/>
    </xf>
    <xf numFmtId="0" fontId="8" fillId="13" borderId="16" xfId="0" applyFont="1" applyFill="1" applyBorder="1" applyAlignment="1">
      <alignment horizontal="center" vertical="center"/>
    </xf>
    <xf numFmtId="0" fontId="45" fillId="13" borderId="11" xfId="0" applyFont="1" applyFill="1" applyBorder="1" applyAlignment="1">
      <alignment horizontal="center"/>
    </xf>
    <xf numFmtId="0" fontId="45" fillId="13" borderId="28" xfId="0" applyFont="1" applyFill="1" applyBorder="1" applyAlignment="1">
      <alignment horizontal="left"/>
    </xf>
    <xf numFmtId="0" fontId="48" fillId="13" borderId="11" xfId="0" applyFont="1" applyFill="1" applyBorder="1" applyAlignment="1">
      <alignment horizontal="center"/>
    </xf>
    <xf numFmtId="0" fontId="48" fillId="13" borderId="28" xfId="0" applyFont="1" applyFill="1" applyBorder="1" applyAlignment="1">
      <alignment horizontal="left"/>
    </xf>
    <xf numFmtId="0" fontId="7" fillId="12" borderId="11" xfId="0" applyFont="1" applyFill="1" applyBorder="1" applyAlignment="1">
      <alignment horizontal="center"/>
    </xf>
    <xf numFmtId="0" fontId="7" fillId="12" borderId="28" xfId="0" applyFont="1" applyFill="1" applyBorder="1" applyAlignment="1">
      <alignment horizontal="left"/>
    </xf>
    <xf numFmtId="0" fontId="7" fillId="13" borderId="11" xfId="0" applyFont="1" applyFill="1" applyBorder="1" applyAlignment="1">
      <alignment horizontal="center"/>
    </xf>
    <xf numFmtId="0" fontId="8" fillId="12" borderId="46" xfId="0" applyFont="1" applyFill="1" applyBorder="1" applyAlignment="1">
      <alignment horizontal="center"/>
    </xf>
    <xf numFmtId="0" fontId="8" fillId="12" borderId="47" xfId="0" applyFont="1" applyFill="1" applyBorder="1" applyAlignment="1">
      <alignment horizontal="center"/>
    </xf>
    <xf numFmtId="0" fontId="8" fillId="12" borderId="48" xfId="0" applyFont="1" applyFill="1" applyBorder="1" applyAlignment="1">
      <alignment horizontal="center"/>
    </xf>
    <xf numFmtId="0" fontId="8" fillId="12" borderId="27" xfId="0" applyFont="1" applyFill="1" applyBorder="1" applyAlignment="1">
      <alignment vertical="center"/>
    </xf>
    <xf numFmtId="0" fontId="8" fillId="12" borderId="5" xfId="0" applyFont="1" applyFill="1" applyBorder="1" applyAlignment="1">
      <alignment vertical="center"/>
    </xf>
    <xf numFmtId="0" fontId="8" fillId="13" borderId="27" xfId="0" applyFont="1" applyFill="1" applyBorder="1" applyAlignment="1">
      <alignment vertical="center"/>
    </xf>
    <xf numFmtId="0" fontId="8" fillId="13" borderId="5" xfId="0" applyFont="1" applyFill="1" applyBorder="1" applyAlignment="1">
      <alignment vertical="center"/>
    </xf>
    <xf numFmtId="0" fontId="8" fillId="13" borderId="47" xfId="0" applyFont="1" applyFill="1" applyBorder="1" applyAlignment="1">
      <alignment horizontal="center"/>
    </xf>
    <xf numFmtId="0" fontId="8" fillId="13" borderId="48" xfId="0" applyFont="1" applyFill="1" applyBorder="1" applyAlignment="1">
      <alignment horizontal="center"/>
    </xf>
    <xf numFmtId="0" fontId="8" fillId="13" borderId="46" xfId="0" applyFont="1" applyFill="1" applyBorder="1" applyAlignment="1">
      <alignment horizontal="center"/>
    </xf>
    <xf numFmtId="49" fontId="8" fillId="14" borderId="29" xfId="0" applyNumberFormat="1" applyFont="1" applyFill="1" applyBorder="1" applyAlignment="1">
      <alignment textRotation="90"/>
    </xf>
    <xf numFmtId="0" fontId="7" fillId="14" borderId="31" xfId="0" applyFont="1" applyFill="1" applyBorder="1" applyAlignment="1">
      <alignment horizontal="center" vertical="center"/>
    </xf>
    <xf numFmtId="0" fontId="7" fillId="14" borderId="29" xfId="0" applyFont="1" applyFill="1" applyBorder="1" applyAlignment="1">
      <alignment horizontal="center" vertical="center"/>
    </xf>
    <xf numFmtId="0" fontId="7" fillId="14" borderId="32" xfId="0" applyFont="1" applyFill="1" applyBorder="1" applyAlignment="1">
      <alignment horizontal="center" vertical="center"/>
    </xf>
    <xf numFmtId="1" fontId="7" fillId="14" borderId="31" xfId="0" applyNumberFormat="1" applyFont="1" applyFill="1" applyBorder="1" applyAlignment="1">
      <alignment horizontal="center" vertical="center"/>
    </xf>
    <xf numFmtId="0" fontId="45" fillId="14" borderId="11" xfId="0" applyFont="1" applyFill="1" applyBorder="1" applyAlignment="1">
      <alignment horizontal="center"/>
    </xf>
    <xf numFmtId="0" fontId="45" fillId="14" borderId="28" xfId="0" applyFont="1" applyFill="1" applyBorder="1" applyAlignment="1">
      <alignment horizontal="left"/>
    </xf>
    <xf numFmtId="0" fontId="7" fillId="14" borderId="11" xfId="0" applyFont="1" applyFill="1" applyBorder="1" applyAlignment="1">
      <alignment horizontal="center"/>
    </xf>
    <xf numFmtId="0" fontId="7" fillId="14" borderId="28" xfId="0" applyFont="1" applyFill="1" applyBorder="1" applyAlignment="1">
      <alignment horizontal="left"/>
    </xf>
    <xf numFmtId="0" fontId="8" fillId="14" borderId="47" xfId="0" applyFont="1" applyFill="1" applyBorder="1" applyAlignment="1">
      <alignment horizontal="center"/>
    </xf>
    <xf numFmtId="0" fontId="8" fillId="14" borderId="48" xfId="0" applyFont="1" applyFill="1" applyBorder="1" applyAlignment="1">
      <alignment horizontal="center"/>
    </xf>
    <xf numFmtId="0" fontId="8" fillId="14" borderId="46" xfId="0" applyFont="1" applyFill="1" applyBorder="1" applyAlignment="1">
      <alignment horizontal="center"/>
    </xf>
    <xf numFmtId="0" fontId="8" fillId="14" borderId="5" xfId="0" applyFont="1" applyFill="1" applyBorder="1" applyAlignment="1">
      <alignment vertical="center"/>
    </xf>
    <xf numFmtId="0" fontId="8" fillId="14" borderId="27" xfId="0" applyFont="1" applyFill="1" applyBorder="1" applyAlignment="1">
      <alignment vertical="center"/>
    </xf>
    <xf numFmtId="0" fontId="7" fillId="14" borderId="49" xfId="0" applyFont="1" applyFill="1" applyBorder="1" applyAlignment="1">
      <alignment horizontal="center" vertical="center"/>
    </xf>
    <xf numFmtId="0" fontId="7" fillId="14" borderId="50" xfId="0" applyFont="1" applyFill="1" applyBorder="1" applyAlignment="1">
      <alignment horizontal="center" vertical="center"/>
    </xf>
    <xf numFmtId="0" fontId="7" fillId="10" borderId="0" xfId="0" applyFont="1" applyFill="1" applyAlignment="1">
      <alignment horizontal="left"/>
    </xf>
    <xf numFmtId="0" fontId="30" fillId="10" borderId="28" xfId="0" applyFont="1" applyFill="1" applyBorder="1"/>
    <xf numFmtId="0" fontId="49" fillId="10" borderId="36" xfId="0" applyFont="1" applyFill="1" applyBorder="1" applyAlignment="1">
      <alignment horizontal="center"/>
    </xf>
    <xf numFmtId="0" fontId="46" fillId="10" borderId="36" xfId="0" applyFont="1" applyFill="1" applyBorder="1" applyAlignment="1">
      <alignment horizontal="center"/>
    </xf>
    <xf numFmtId="0" fontId="7" fillId="2" borderId="3" xfId="0" applyFont="1" applyFill="1" applyBorder="1" applyAlignment="1">
      <alignment horizontal="right" vertical="center"/>
    </xf>
    <xf numFmtId="0" fontId="7" fillId="2" borderId="7" xfId="0" applyFont="1" applyFill="1" applyBorder="1" applyAlignment="1">
      <alignment horizontal="right" vertical="center"/>
    </xf>
    <xf numFmtId="0" fontId="7" fillId="2" borderId="1" xfId="0" applyFont="1" applyFill="1" applyBorder="1" applyAlignment="1">
      <alignment horizontal="right" vertical="center"/>
    </xf>
    <xf numFmtId="0" fontId="13" fillId="10" borderId="0" xfId="0" applyFont="1" applyFill="1" applyAlignment="1">
      <alignment vertical="center"/>
    </xf>
    <xf numFmtId="0" fontId="2" fillId="10" borderId="0" xfId="0" applyFont="1" applyFill="1" applyAlignment="1">
      <alignment vertical="center"/>
    </xf>
    <xf numFmtId="0" fontId="13" fillId="10" borderId="0" xfId="0" applyFont="1" applyFill="1" applyAlignment="1">
      <alignment horizontal="right" vertical="center"/>
    </xf>
    <xf numFmtId="0" fontId="49" fillId="10" borderId="34" xfId="0" applyFont="1" applyFill="1" applyBorder="1" applyAlignment="1">
      <alignment horizontal="center"/>
    </xf>
    <xf numFmtId="0" fontId="46" fillId="10" borderId="33" xfId="0" applyFont="1" applyFill="1" applyBorder="1" applyAlignment="1">
      <alignment horizontal="center"/>
    </xf>
    <xf numFmtId="0" fontId="0" fillId="10" borderId="0" xfId="0" applyFill="1" applyAlignment="1">
      <alignment horizontal="center"/>
    </xf>
    <xf numFmtId="49" fontId="14" fillId="2" borderId="0" xfId="0" applyNumberFormat="1" applyFont="1" applyFill="1" applyAlignment="1" applyProtection="1">
      <alignment horizontal="left"/>
      <protection locked="0"/>
    </xf>
    <xf numFmtId="0" fontId="7" fillId="2" borderId="23" xfId="0" applyFont="1" applyFill="1" applyBorder="1" applyAlignment="1">
      <alignment vertical="center"/>
    </xf>
    <xf numFmtId="0" fontId="13" fillId="10" borderId="1" xfId="0" applyFont="1" applyFill="1" applyBorder="1" applyAlignment="1">
      <alignment vertical="center"/>
    </xf>
    <xf numFmtId="0" fontId="7" fillId="10" borderId="1" xfId="0" applyFont="1" applyFill="1" applyBorder="1"/>
    <xf numFmtId="0" fontId="13" fillId="10" borderId="7" xfId="0" applyFont="1" applyFill="1" applyBorder="1" applyAlignment="1">
      <alignment vertical="center"/>
    </xf>
    <xf numFmtId="0" fontId="45" fillId="10" borderId="11" xfId="0" applyFont="1" applyFill="1" applyBorder="1" applyAlignment="1">
      <alignment horizontal="center"/>
    </xf>
    <xf numFmtId="0" fontId="45" fillId="10" borderId="11" xfId="0" applyFont="1" applyFill="1" applyBorder="1"/>
    <xf numFmtId="0" fontId="45" fillId="10" borderId="28" xfId="0" applyFont="1" applyFill="1" applyBorder="1" applyAlignment="1">
      <alignment horizontal="left"/>
    </xf>
    <xf numFmtId="0" fontId="47" fillId="10" borderId="13" xfId="0" applyFont="1" applyFill="1" applyBorder="1"/>
    <xf numFmtId="0" fontId="46" fillId="10" borderId="28" xfId="0" applyFont="1" applyFill="1" applyBorder="1" applyAlignment="1">
      <alignment horizontal="center"/>
    </xf>
    <xf numFmtId="0" fontId="8" fillId="10" borderId="11" xfId="0" applyFont="1" applyFill="1" applyBorder="1" applyAlignment="1">
      <alignment horizontal="center"/>
    </xf>
    <xf numFmtId="0" fontId="3" fillId="10" borderId="7" xfId="0" applyFont="1" applyFill="1" applyBorder="1" applyAlignment="1">
      <alignment horizontal="center"/>
    </xf>
    <xf numFmtId="0" fontId="5" fillId="10" borderId="35" xfId="0" applyFont="1" applyFill="1" applyBorder="1" applyAlignment="1">
      <alignment horizontal="center"/>
    </xf>
    <xf numFmtId="0" fontId="51" fillId="2" borderId="0" xfId="0" applyFont="1" applyFill="1" applyAlignment="1">
      <alignment horizontal="center"/>
    </xf>
    <xf numFmtId="0" fontId="47" fillId="2" borderId="0" xfId="0" applyFont="1" applyFill="1" applyAlignment="1">
      <alignment horizontal="center"/>
    </xf>
    <xf numFmtId="0" fontId="51" fillId="2" borderId="0" xfId="0" applyFont="1" applyFill="1" applyAlignment="1">
      <alignment horizontal="left"/>
    </xf>
    <xf numFmtId="0" fontId="7" fillId="12" borderId="28" xfId="0" applyFont="1" applyFill="1" applyBorder="1" applyAlignment="1">
      <alignment horizontal="center"/>
    </xf>
    <xf numFmtId="0" fontId="5" fillId="2" borderId="0" xfId="0" applyFont="1" applyFill="1" applyAlignment="1">
      <alignment horizontal="center"/>
    </xf>
    <xf numFmtId="0" fontId="5" fillId="2" borderId="0" xfId="0" applyFont="1" applyFill="1"/>
    <xf numFmtId="0" fontId="22" fillId="11" borderId="21" xfId="0" applyFont="1" applyFill="1" applyBorder="1" applyAlignment="1">
      <alignment vertical="center"/>
    </xf>
    <xf numFmtId="0" fontId="8" fillId="10" borderId="11" xfId="0" applyFont="1" applyFill="1" applyBorder="1" applyAlignment="1">
      <alignment vertical="center"/>
    </xf>
    <xf numFmtId="0" fontId="7" fillId="10" borderId="28" xfId="0" applyFont="1" applyFill="1" applyBorder="1" applyAlignment="1">
      <alignment horizontal="left"/>
    </xf>
    <xf numFmtId="0" fontId="7" fillId="10" borderId="28" xfId="0" applyFont="1" applyFill="1" applyBorder="1" applyAlignment="1">
      <alignment vertical="center"/>
    </xf>
    <xf numFmtId="0" fontId="49" fillId="10" borderId="11" xfId="0" applyFont="1" applyFill="1" applyBorder="1" applyAlignment="1">
      <alignment horizontal="center"/>
    </xf>
    <xf numFmtId="0" fontId="7" fillId="10" borderId="1" xfId="0" applyFont="1" applyFill="1" applyBorder="1" applyAlignment="1">
      <alignment horizontal="left"/>
    </xf>
    <xf numFmtId="0" fontId="45" fillId="10" borderId="1" xfId="0" applyFont="1" applyFill="1" applyBorder="1" applyAlignment="1">
      <alignment horizontal="left"/>
    </xf>
    <xf numFmtId="0" fontId="49" fillId="10" borderId="5" xfId="0" applyFont="1" applyFill="1" applyBorder="1" applyAlignment="1">
      <alignment horizontal="center"/>
    </xf>
    <xf numFmtId="0" fontId="7" fillId="2" borderId="22" xfId="0" applyFont="1" applyFill="1" applyBorder="1" applyAlignment="1">
      <alignment vertical="center"/>
    </xf>
    <xf numFmtId="0" fontId="7" fillId="2" borderId="5" xfId="0" applyFont="1" applyFill="1" applyBorder="1" applyAlignment="1">
      <alignment vertical="center"/>
    </xf>
    <xf numFmtId="49" fontId="7" fillId="10" borderId="0" xfId="0" applyNumberFormat="1" applyFont="1" applyFill="1" applyAlignment="1">
      <alignment horizontal="center"/>
    </xf>
    <xf numFmtId="0" fontId="7" fillId="10" borderId="0" xfId="0" applyFont="1" applyFill="1"/>
    <xf numFmtId="0" fontId="3" fillId="16" borderId="27" xfId="0" applyFont="1" applyFill="1" applyBorder="1" applyAlignment="1">
      <alignment horizontal="center"/>
    </xf>
    <xf numFmtId="0" fontId="3" fillId="16" borderId="11" xfId="0" applyFont="1" applyFill="1" applyBorder="1" applyAlignment="1">
      <alignment horizontal="center"/>
    </xf>
    <xf numFmtId="164" fontId="14" fillId="2" borderId="0" xfId="0" applyNumberFormat="1" applyFont="1" applyFill="1" applyProtection="1">
      <protection locked="0"/>
    </xf>
    <xf numFmtId="15" fontId="14" fillId="2" borderId="0" xfId="0" applyNumberFormat="1" applyFont="1" applyFill="1"/>
    <xf numFmtId="0" fontId="3" fillId="10" borderId="1" xfId="0" applyFont="1" applyFill="1" applyBorder="1" applyAlignment="1">
      <alignment horizontal="center"/>
    </xf>
    <xf numFmtId="0" fontId="5" fillId="10" borderId="34" xfId="0" applyFont="1" applyFill="1" applyBorder="1" applyAlignment="1">
      <alignment horizontal="center"/>
    </xf>
    <xf numFmtId="0" fontId="7" fillId="10" borderId="0" xfId="0" applyFont="1" applyFill="1" applyAlignment="1">
      <alignment horizontal="right" vertical="center"/>
    </xf>
    <xf numFmtId="0" fontId="7" fillId="17" borderId="0" xfId="0" applyFont="1" applyFill="1" applyAlignment="1">
      <alignment vertical="center"/>
    </xf>
    <xf numFmtId="0" fontId="7" fillId="10" borderId="0" xfId="0" applyFont="1" applyFill="1" applyAlignment="1">
      <alignment vertical="center"/>
    </xf>
    <xf numFmtId="0" fontId="16" fillId="10" borderId="13" xfId="0" applyFont="1" applyFill="1" applyBorder="1" applyAlignment="1">
      <alignment vertical="center"/>
    </xf>
    <xf numFmtId="0" fontId="49" fillId="10" borderId="33" xfId="0" applyFont="1" applyFill="1" applyBorder="1" applyAlignment="1">
      <alignment horizontal="center"/>
    </xf>
    <xf numFmtId="0" fontId="7" fillId="10" borderId="13" xfId="0" applyFont="1" applyFill="1" applyBorder="1" applyAlignment="1">
      <alignment vertical="center"/>
    </xf>
    <xf numFmtId="0" fontId="35" fillId="10" borderId="0" xfId="0" applyFont="1" applyFill="1"/>
    <xf numFmtId="0" fontId="8" fillId="2" borderId="1" xfId="0" applyFont="1" applyFill="1" applyBorder="1" applyAlignment="1">
      <alignment vertical="center"/>
    </xf>
    <xf numFmtId="0" fontId="7" fillId="10" borderId="1" xfId="0" applyFont="1" applyFill="1" applyBorder="1" applyAlignment="1">
      <alignment vertical="center"/>
    </xf>
    <xf numFmtId="0" fontId="16" fillId="3" borderId="17" xfId="0" applyFont="1" applyFill="1" applyBorder="1" applyAlignment="1">
      <alignment vertical="center"/>
    </xf>
    <xf numFmtId="0" fontId="16" fillId="3" borderId="9" xfId="0" applyFont="1" applyFill="1" applyBorder="1" applyAlignment="1">
      <alignment vertical="center"/>
    </xf>
    <xf numFmtId="0" fontId="7" fillId="2" borderId="19" xfId="0" applyFont="1" applyFill="1" applyBorder="1" applyAlignment="1">
      <alignment vertical="center"/>
    </xf>
    <xf numFmtId="0" fontId="7" fillId="6" borderId="1" xfId="0" applyFont="1" applyFill="1" applyBorder="1" applyAlignment="1">
      <alignment vertical="center"/>
    </xf>
    <xf numFmtId="0" fontId="3" fillId="10" borderId="34" xfId="0" applyFont="1" applyFill="1" applyBorder="1" applyAlignment="1">
      <alignment horizontal="center"/>
    </xf>
    <xf numFmtId="0" fontId="20" fillId="2" borderId="0" xfId="0" applyFont="1" applyFill="1" applyAlignment="1">
      <alignment horizontal="center" vertical="center"/>
    </xf>
    <xf numFmtId="0" fontId="20" fillId="2" borderId="43" xfId="0" applyFont="1" applyFill="1" applyBorder="1" applyAlignment="1">
      <alignment vertical="center"/>
    </xf>
    <xf numFmtId="0" fontId="20" fillId="2" borderId="53" xfId="0" applyFont="1" applyFill="1" applyBorder="1" applyAlignment="1">
      <alignment vertical="center"/>
    </xf>
    <xf numFmtId="0" fontId="20" fillId="2" borderId="38" xfId="0" applyFont="1" applyFill="1" applyBorder="1" applyAlignment="1">
      <alignment vertical="center"/>
    </xf>
    <xf numFmtId="0" fontId="20" fillId="2" borderId="36" xfId="0" applyFont="1" applyFill="1" applyBorder="1" applyAlignment="1">
      <alignment vertical="center"/>
    </xf>
    <xf numFmtId="0" fontId="39" fillId="10" borderId="0" xfId="0" applyFont="1" applyFill="1" applyAlignment="1">
      <alignment wrapText="1"/>
    </xf>
    <xf numFmtId="0" fontId="17" fillId="10" borderId="0" xfId="0" applyFont="1" applyFill="1" applyAlignment="1">
      <alignment horizontal="center" vertical="center"/>
    </xf>
    <xf numFmtId="0" fontId="8" fillId="12" borderId="54" xfId="0" applyFont="1" applyFill="1" applyBorder="1" applyAlignment="1">
      <alignment horizontal="center" vertical="center"/>
    </xf>
    <xf numFmtId="0" fontId="8" fillId="12" borderId="55" xfId="0" applyFont="1" applyFill="1" applyBorder="1" applyAlignment="1">
      <alignment horizontal="center" vertical="center"/>
    </xf>
    <xf numFmtId="0" fontId="8" fillId="13" borderId="54" xfId="0" applyFont="1" applyFill="1" applyBorder="1" applyAlignment="1">
      <alignment horizontal="center" vertical="center"/>
    </xf>
    <xf numFmtId="0" fontId="8" fillId="13" borderId="55" xfId="0" applyFont="1" applyFill="1" applyBorder="1" applyAlignment="1">
      <alignment horizontal="center" vertical="center"/>
    </xf>
    <xf numFmtId="0" fontId="16" fillId="10" borderId="44" xfId="0" applyFont="1" applyFill="1" applyBorder="1"/>
    <xf numFmtId="0" fontId="8" fillId="10" borderId="44" xfId="0" applyFont="1" applyFill="1" applyBorder="1" applyAlignment="1">
      <alignment horizontal="center" vertical="center"/>
    </xf>
    <xf numFmtId="0" fontId="3" fillId="10" borderId="0" xfId="0" applyFont="1" applyFill="1" applyAlignment="1">
      <alignment horizontal="center" vertical="center"/>
    </xf>
    <xf numFmtId="49" fontId="3" fillId="10" borderId="0" xfId="0" applyNumberFormat="1" applyFont="1" applyFill="1" applyAlignment="1">
      <alignment horizontal="center" textRotation="90"/>
    </xf>
    <xf numFmtId="49" fontId="8" fillId="10" borderId="0" xfId="0" applyNumberFormat="1" applyFont="1" applyFill="1" applyAlignment="1">
      <alignment horizontal="center" textRotation="90"/>
    </xf>
    <xf numFmtId="0" fontId="7" fillId="5" borderId="5" xfId="0" applyFont="1" applyFill="1" applyBorder="1" applyAlignment="1">
      <alignment horizontal="center" vertical="center"/>
    </xf>
    <xf numFmtId="49" fontId="8" fillId="10" borderId="0" xfId="0" applyNumberFormat="1" applyFont="1" applyFill="1" applyAlignment="1">
      <alignment textRotation="90"/>
    </xf>
    <xf numFmtId="0" fontId="8" fillId="10" borderId="0" xfId="0" applyFont="1" applyFill="1"/>
    <xf numFmtId="0" fontId="29" fillId="10" borderId="45" xfId="0" applyFont="1" applyFill="1" applyBorder="1" applyAlignment="1">
      <alignment horizontal="center"/>
    </xf>
    <xf numFmtId="0" fontId="7" fillId="10" borderId="0" xfId="0" applyFont="1" applyFill="1" applyAlignment="1">
      <alignment horizontal="center" vertical="center"/>
    </xf>
    <xf numFmtId="0" fontId="54" fillId="0" borderId="0" xfId="0" applyFont="1"/>
    <xf numFmtId="0" fontId="54" fillId="10" borderId="0" xfId="0" applyFont="1" applyFill="1"/>
    <xf numFmtId="0" fontId="8" fillId="10" borderId="7" xfId="0" applyFont="1" applyFill="1" applyBorder="1"/>
    <xf numFmtId="0" fontId="3" fillId="0" borderId="0" xfId="0" applyFont="1"/>
    <xf numFmtId="0" fontId="55" fillId="10" borderId="0" xfId="0" applyFont="1" applyFill="1"/>
    <xf numFmtId="0" fontId="0" fillId="2" borderId="0" xfId="0" applyFill="1" applyAlignment="1">
      <alignment vertical="center"/>
    </xf>
    <xf numFmtId="0" fontId="0" fillId="2" borderId="0" xfId="0" applyFill="1" applyAlignment="1">
      <alignment horizontal="center" vertical="center"/>
    </xf>
    <xf numFmtId="0" fontId="13" fillId="2" borderId="0" xfId="0" applyFont="1" applyFill="1" applyAlignment="1">
      <alignment horizontal="center" vertical="center"/>
    </xf>
    <xf numFmtId="0" fontId="3" fillId="18" borderId="11" xfId="0" applyFont="1" applyFill="1" applyBorder="1" applyAlignment="1">
      <alignment horizontal="center"/>
    </xf>
    <xf numFmtId="0" fontId="7" fillId="10" borderId="0" xfId="1" applyFont="1" applyFill="1" applyAlignment="1">
      <alignment horizontal="right" vertical="center"/>
    </xf>
    <xf numFmtId="0" fontId="7" fillId="10" borderId="0" xfId="1" applyFont="1" applyFill="1" applyAlignment="1">
      <alignment vertical="center"/>
    </xf>
    <xf numFmtId="0" fontId="31" fillId="10" borderId="0" xfId="1" applyFont="1" applyFill="1" applyAlignment="1">
      <alignment horizontal="left"/>
    </xf>
    <xf numFmtId="0" fontId="13" fillId="10" borderId="2" xfId="0" applyFont="1" applyFill="1" applyBorder="1" applyAlignment="1">
      <alignment vertical="center"/>
    </xf>
    <xf numFmtId="0" fontId="13" fillId="10" borderId="3" xfId="0" applyFont="1" applyFill="1" applyBorder="1" applyAlignment="1">
      <alignment vertical="center"/>
    </xf>
    <xf numFmtId="0" fontId="7" fillId="10" borderId="3" xfId="0" applyFont="1" applyFill="1" applyBorder="1" applyAlignment="1">
      <alignment horizontal="right" vertical="center"/>
    </xf>
    <xf numFmtId="0" fontId="13" fillId="10" borderId="4" xfId="0" applyFont="1" applyFill="1" applyBorder="1" applyAlignment="1">
      <alignment vertical="center"/>
    </xf>
    <xf numFmtId="0" fontId="13" fillId="10" borderId="5" xfId="0" applyFont="1" applyFill="1" applyBorder="1" applyAlignment="1">
      <alignment vertical="center"/>
    </xf>
    <xf numFmtId="0" fontId="13" fillId="10" borderId="6" xfId="0" applyFont="1" applyFill="1" applyBorder="1" applyAlignment="1">
      <alignment vertical="center"/>
    </xf>
    <xf numFmtId="0" fontId="13" fillId="10" borderId="22" xfId="0" applyFont="1" applyFill="1" applyBorder="1" applyAlignment="1">
      <alignment vertical="center"/>
    </xf>
    <xf numFmtId="0" fontId="13" fillId="10" borderId="1" xfId="0" applyFont="1" applyFill="1" applyBorder="1" applyAlignment="1">
      <alignment horizontal="right" vertical="center"/>
    </xf>
    <xf numFmtId="0" fontId="13" fillId="10" borderId="8" xfId="0" applyFont="1" applyFill="1" applyBorder="1" applyAlignment="1">
      <alignment vertical="center"/>
    </xf>
    <xf numFmtId="0" fontId="7" fillId="10" borderId="5" xfId="0" applyFont="1" applyFill="1" applyBorder="1" applyAlignment="1">
      <alignment vertical="center"/>
    </xf>
    <xf numFmtId="0" fontId="7" fillId="10" borderId="23" xfId="0" applyFont="1" applyFill="1" applyBorder="1" applyAlignment="1">
      <alignment vertical="center"/>
    </xf>
    <xf numFmtId="0" fontId="13" fillId="10" borderId="23" xfId="0" applyFont="1" applyFill="1" applyBorder="1" applyAlignment="1">
      <alignment vertical="center"/>
    </xf>
    <xf numFmtId="0" fontId="13" fillId="10" borderId="24" xfId="0" applyFont="1" applyFill="1" applyBorder="1" applyAlignment="1">
      <alignment vertical="center"/>
    </xf>
    <xf numFmtId="0" fontId="7" fillId="10" borderId="1" xfId="1" applyFont="1" applyFill="1" applyBorder="1" applyAlignment="1">
      <alignment vertical="center"/>
    </xf>
    <xf numFmtId="0" fontId="7" fillId="10" borderId="7" xfId="1" applyFont="1" applyFill="1" applyBorder="1" applyAlignment="1">
      <alignment vertical="center"/>
    </xf>
    <xf numFmtId="0" fontId="7" fillId="10" borderId="19" xfId="0" applyFont="1" applyFill="1" applyBorder="1" applyAlignment="1">
      <alignment vertical="center"/>
    </xf>
    <xf numFmtId="0" fontId="7" fillId="10" borderId="22" xfId="0" applyFont="1" applyFill="1" applyBorder="1" applyAlignment="1">
      <alignment vertical="center"/>
    </xf>
    <xf numFmtId="0" fontId="7" fillId="17" borderId="56" xfId="0" applyFont="1" applyFill="1" applyBorder="1" applyAlignment="1">
      <alignment vertical="center"/>
    </xf>
    <xf numFmtId="0" fontId="7" fillId="17" borderId="57" xfId="0" applyFont="1" applyFill="1" applyBorder="1" applyAlignment="1">
      <alignment vertical="center"/>
    </xf>
    <xf numFmtId="0" fontId="7" fillId="10" borderId="16" xfId="1" applyFont="1" applyFill="1" applyBorder="1" applyAlignment="1">
      <alignment vertical="center"/>
    </xf>
    <xf numFmtId="0" fontId="33" fillId="10" borderId="11" xfId="0" applyFont="1" applyFill="1" applyBorder="1" applyAlignment="1">
      <alignment horizontal="center"/>
    </xf>
    <xf numFmtId="0" fontId="7" fillId="10" borderId="11" xfId="0" applyFont="1" applyFill="1" applyBorder="1" applyAlignment="1">
      <alignment horizontal="center" vertical="center"/>
    </xf>
    <xf numFmtId="0" fontId="7" fillId="12" borderId="11" xfId="0" applyFont="1" applyFill="1" applyBorder="1" applyAlignment="1">
      <alignment horizontal="center" vertical="center"/>
    </xf>
    <xf numFmtId="0" fontId="7" fillId="13" borderId="11" xfId="0" applyFont="1" applyFill="1" applyBorder="1" applyAlignment="1">
      <alignment horizontal="center" vertical="center"/>
    </xf>
    <xf numFmtId="0" fontId="29" fillId="2" borderId="11" xfId="0" applyFont="1" applyFill="1" applyBorder="1" applyAlignment="1">
      <alignment horizontal="center" vertical="center"/>
    </xf>
    <xf numFmtId="0" fontId="3" fillId="16" borderId="11" xfId="0" applyFont="1" applyFill="1" applyBorder="1" applyAlignment="1">
      <alignment horizontal="center" vertical="center"/>
    </xf>
    <xf numFmtId="0" fontId="56" fillId="0" borderId="0" xfId="0" applyFont="1"/>
    <xf numFmtId="0" fontId="56" fillId="10" borderId="0" xfId="0" applyFont="1" applyFill="1"/>
    <xf numFmtId="0" fontId="57" fillId="10" borderId="0" xfId="0" applyFont="1" applyFill="1"/>
    <xf numFmtId="0" fontId="58" fillId="0" borderId="0" xfId="0" applyFont="1"/>
    <xf numFmtId="0" fontId="58" fillId="10" borderId="0" xfId="0" applyFont="1" applyFill="1"/>
    <xf numFmtId="0" fontId="59" fillId="10" borderId="0" xfId="0" applyFont="1" applyFill="1"/>
    <xf numFmtId="0" fontId="7" fillId="0" borderId="1" xfId="0" applyFont="1" applyBorder="1" applyAlignment="1">
      <alignment horizontal="left" vertical="center"/>
    </xf>
    <xf numFmtId="0" fontId="7" fillId="2" borderId="1" xfId="0" applyFont="1" applyFill="1" applyBorder="1" applyAlignment="1">
      <alignment horizontal="left" vertical="center"/>
    </xf>
    <xf numFmtId="0" fontId="7" fillId="10" borderId="6" xfId="0" applyFont="1" applyFill="1" applyBorder="1" applyAlignment="1">
      <alignment horizontal="left" vertical="center"/>
    </xf>
    <xf numFmtId="0" fontId="7" fillId="2" borderId="6" xfId="0" applyFont="1" applyFill="1" applyBorder="1" applyAlignment="1">
      <alignment vertical="center"/>
    </xf>
    <xf numFmtId="0" fontId="7" fillId="0" borderId="5" xfId="0" applyFont="1" applyBorder="1" applyAlignment="1">
      <alignment horizontal="left"/>
    </xf>
    <xf numFmtId="0" fontId="7" fillId="2" borderId="24" xfId="0" applyFont="1" applyFill="1" applyBorder="1" applyAlignment="1">
      <alignment vertical="center"/>
    </xf>
    <xf numFmtId="0" fontId="0" fillId="0" borderId="1" xfId="0" applyBorder="1"/>
    <xf numFmtId="0" fontId="0" fillId="0" borderId="23" xfId="0" applyBorder="1"/>
    <xf numFmtId="0" fontId="5" fillId="10" borderId="0" xfId="0" applyFont="1" applyFill="1"/>
    <xf numFmtId="0" fontId="13" fillId="10" borderId="0" xfId="0" applyFont="1" applyFill="1" applyAlignment="1">
      <alignment horizontal="center" vertical="center"/>
    </xf>
    <xf numFmtId="0" fontId="0" fillId="10" borderId="0" xfId="0" applyFill="1" applyAlignment="1">
      <alignment vertical="center"/>
    </xf>
    <xf numFmtId="0" fontId="7" fillId="13" borderId="31" xfId="0" applyFont="1" applyFill="1" applyBorder="1" applyAlignment="1">
      <alignment horizontal="center" vertical="center"/>
    </xf>
    <xf numFmtId="0" fontId="7" fillId="13" borderId="32" xfId="0" applyFont="1" applyFill="1" applyBorder="1" applyAlignment="1">
      <alignment horizontal="center" vertical="center"/>
    </xf>
    <xf numFmtId="0" fontId="7" fillId="13" borderId="29" xfId="0" applyFont="1" applyFill="1" applyBorder="1" applyAlignment="1">
      <alignment horizontal="center" vertical="center"/>
    </xf>
    <xf numFmtId="0" fontId="7" fillId="12" borderId="31" xfId="0" applyFont="1" applyFill="1" applyBorder="1" applyAlignment="1">
      <alignment horizontal="center" vertical="center"/>
    </xf>
    <xf numFmtId="0" fontId="7" fillId="12" borderId="32" xfId="0" applyFont="1" applyFill="1" applyBorder="1" applyAlignment="1">
      <alignment horizontal="center" vertical="center"/>
    </xf>
    <xf numFmtId="0" fontId="7" fillId="12" borderId="61" xfId="0" applyFont="1" applyFill="1" applyBorder="1" applyAlignment="1">
      <alignment horizontal="center" vertical="center"/>
    </xf>
    <xf numFmtId="0" fontId="7" fillId="12" borderId="29" xfId="0" applyFont="1" applyFill="1" applyBorder="1" applyAlignment="1">
      <alignment horizontal="center" vertical="center"/>
    </xf>
    <xf numFmtId="1" fontId="7" fillId="12" borderId="32" xfId="0" applyNumberFormat="1" applyFont="1" applyFill="1" applyBorder="1" applyAlignment="1">
      <alignment horizontal="center" vertical="center"/>
    </xf>
    <xf numFmtId="49" fontId="8" fillId="12" borderId="29" xfId="0" applyNumberFormat="1" applyFont="1" applyFill="1" applyBorder="1" applyAlignment="1">
      <alignment textRotation="90"/>
    </xf>
    <xf numFmtId="0" fontId="7" fillId="12" borderId="50" xfId="0" applyFont="1" applyFill="1" applyBorder="1" applyAlignment="1">
      <alignment horizontal="center" vertical="center"/>
    </xf>
    <xf numFmtId="1" fontId="7" fillId="12" borderId="29" xfId="0" applyNumberFormat="1" applyFont="1" applyFill="1" applyBorder="1" applyAlignment="1">
      <alignment horizontal="center" vertical="center"/>
    </xf>
    <xf numFmtId="0" fontId="7" fillId="19" borderId="31" xfId="0" applyFont="1" applyFill="1" applyBorder="1" applyAlignment="1">
      <alignment horizontal="center" vertical="center"/>
    </xf>
    <xf numFmtId="0" fontId="7" fillId="19" borderId="32" xfId="0" applyFont="1" applyFill="1" applyBorder="1" applyAlignment="1">
      <alignment horizontal="center" vertical="center"/>
    </xf>
    <xf numFmtId="0" fontId="7" fillId="19" borderId="50" xfId="0" applyFont="1" applyFill="1" applyBorder="1" applyAlignment="1">
      <alignment horizontal="center" vertical="center"/>
    </xf>
    <xf numFmtId="0" fontId="7" fillId="19" borderId="29" xfId="0" applyFont="1" applyFill="1" applyBorder="1" applyAlignment="1">
      <alignment horizontal="center" vertical="center"/>
    </xf>
    <xf numFmtId="0" fontId="60" fillId="10" borderId="0" xfId="0" applyFont="1" applyFill="1"/>
    <xf numFmtId="0" fontId="7" fillId="14" borderId="11" xfId="0" applyFont="1" applyFill="1" applyBorder="1" applyAlignment="1">
      <alignment horizontal="center" vertical="center"/>
    </xf>
    <xf numFmtId="0" fontId="3" fillId="10" borderId="33" xfId="0" applyFont="1" applyFill="1" applyBorder="1" applyAlignment="1">
      <alignment horizontal="center"/>
    </xf>
    <xf numFmtId="0" fontId="3" fillId="10" borderId="36" xfId="0" applyFont="1" applyFill="1" applyBorder="1" applyAlignment="1">
      <alignment horizontal="center"/>
    </xf>
    <xf numFmtId="0" fontId="7" fillId="13" borderId="61" xfId="0" applyFont="1" applyFill="1" applyBorder="1" applyAlignment="1">
      <alignment horizontal="center" vertical="center"/>
    </xf>
    <xf numFmtId="0" fontId="29" fillId="10" borderId="27" xfId="0" applyFont="1" applyFill="1" applyBorder="1" applyAlignment="1">
      <alignment horizontal="center" vertical="center"/>
    </xf>
    <xf numFmtId="0" fontId="3" fillId="10" borderId="11" xfId="0" applyFont="1" applyFill="1" applyBorder="1" applyAlignment="1">
      <alignment vertical="center"/>
    </xf>
    <xf numFmtId="0" fontId="13" fillId="10" borderId="28" xfId="0" applyFont="1" applyFill="1" applyBorder="1" applyAlignment="1">
      <alignment vertical="center"/>
    </xf>
    <xf numFmtId="0" fontId="49" fillId="10" borderId="27" xfId="0" applyFont="1" applyFill="1" applyBorder="1" applyAlignment="1">
      <alignment horizontal="center" vertical="center"/>
    </xf>
    <xf numFmtId="0" fontId="3" fillId="10" borderId="11" xfId="0" applyFont="1" applyFill="1" applyBorder="1" applyAlignment="1">
      <alignment horizontal="center" vertical="center"/>
    </xf>
    <xf numFmtId="0" fontId="7" fillId="10" borderId="7" xfId="0" applyFont="1" applyFill="1" applyBorder="1" applyAlignment="1">
      <alignment horizontal="right" vertical="center"/>
    </xf>
    <xf numFmtId="0" fontId="7" fillId="10" borderId="1" xfId="0" applyFont="1" applyFill="1" applyBorder="1" applyAlignment="1">
      <alignment horizontal="right" vertical="center"/>
    </xf>
    <xf numFmtId="0" fontId="7" fillId="6" borderId="62" xfId="0" applyFont="1" applyFill="1" applyBorder="1" applyAlignment="1">
      <alignment horizontal="right" vertical="center"/>
    </xf>
    <xf numFmtId="0" fontId="7" fillId="10" borderId="28" xfId="0" applyFont="1" applyFill="1" applyBorder="1" applyAlignment="1">
      <alignment horizontal="left" vertical="center"/>
    </xf>
    <xf numFmtId="0" fontId="45" fillId="10" borderId="11" xfId="0" applyFont="1" applyFill="1" applyBorder="1" applyAlignment="1">
      <alignment horizontal="center" vertical="center"/>
    </xf>
    <xf numFmtId="0" fontId="45" fillId="10" borderId="28" xfId="0" applyFont="1" applyFill="1" applyBorder="1" applyAlignment="1">
      <alignment horizontal="left" vertical="center"/>
    </xf>
    <xf numFmtId="0" fontId="7" fillId="10" borderId="3" xfId="0" applyFont="1" applyFill="1" applyBorder="1" applyAlignment="1">
      <alignment horizontal="left" vertical="center"/>
    </xf>
    <xf numFmtId="0" fontId="7" fillId="10" borderId="1" xfId="0" applyFont="1" applyFill="1" applyBorder="1" applyAlignment="1">
      <alignment horizontal="left" vertical="center"/>
    </xf>
    <xf numFmtId="0" fontId="13" fillId="10" borderId="11" xfId="0" applyFont="1" applyFill="1" applyBorder="1" applyAlignment="1">
      <alignment vertical="center"/>
    </xf>
    <xf numFmtId="0" fontId="45" fillId="20" borderId="5" xfId="0" applyFont="1" applyFill="1" applyBorder="1" applyAlignment="1">
      <alignment vertical="center"/>
    </xf>
    <xf numFmtId="0" fontId="8" fillId="10" borderId="11" xfId="0" applyFont="1" applyFill="1" applyBorder="1" applyAlignment="1">
      <alignment horizontal="center" vertical="center"/>
    </xf>
    <xf numFmtId="0" fontId="7" fillId="6" borderId="5" xfId="0" applyFont="1" applyFill="1" applyBorder="1" applyAlignment="1">
      <alignment vertical="center"/>
    </xf>
    <xf numFmtId="0" fontId="7" fillId="10" borderId="3" xfId="0" applyFont="1" applyFill="1" applyBorder="1" applyAlignment="1">
      <alignment vertical="center"/>
    </xf>
    <xf numFmtId="0" fontId="53" fillId="0" borderId="19" xfId="0" applyFont="1" applyBorder="1" applyAlignment="1">
      <alignment horizontal="left" vertical="center"/>
    </xf>
    <xf numFmtId="0" fontId="7" fillId="12" borderId="28" xfId="0" applyFont="1" applyFill="1" applyBorder="1" applyAlignment="1">
      <alignment horizontal="left" vertical="center"/>
    </xf>
    <xf numFmtId="0" fontId="7" fillId="14" borderId="28" xfId="0" applyFont="1" applyFill="1" applyBorder="1" applyAlignment="1">
      <alignment horizontal="left" vertical="center"/>
    </xf>
    <xf numFmtId="1" fontId="7" fillId="10" borderId="11" xfId="0" applyNumberFormat="1" applyFont="1" applyFill="1" applyBorder="1" applyAlignment="1">
      <alignment horizontal="center" vertical="center"/>
    </xf>
    <xf numFmtId="0" fontId="7" fillId="10" borderId="1" xfId="0" applyFont="1" applyFill="1" applyBorder="1" applyAlignment="1">
      <alignment horizontal="center" vertical="center"/>
    </xf>
    <xf numFmtId="0" fontId="13" fillId="10" borderId="11" xfId="0" applyFont="1" applyFill="1" applyBorder="1" applyAlignment="1">
      <alignment horizontal="center" vertical="center"/>
    </xf>
    <xf numFmtId="0" fontId="31" fillId="10" borderId="11" xfId="0" applyFont="1" applyFill="1" applyBorder="1" applyAlignment="1">
      <alignment horizontal="center" vertical="center"/>
    </xf>
    <xf numFmtId="0" fontId="34" fillId="2" borderId="0" xfId="0" applyFont="1" applyFill="1" applyAlignment="1">
      <alignment horizontal="center" vertical="center"/>
    </xf>
    <xf numFmtId="0" fontId="38" fillId="2" borderId="0" xfId="0" applyFont="1" applyFill="1" applyAlignment="1">
      <alignment horizontal="center" vertical="center"/>
    </xf>
    <xf numFmtId="0" fontId="15" fillId="2" borderId="0" xfId="0" applyFont="1" applyFill="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xf>
    <xf numFmtId="0" fontId="45" fillId="12" borderId="11" xfId="0" applyFont="1" applyFill="1" applyBorder="1" applyAlignment="1">
      <alignment horizontal="center" vertical="center"/>
    </xf>
    <xf numFmtId="0" fontId="52" fillId="12" borderId="11" xfId="0" applyFont="1" applyFill="1" applyBorder="1" applyAlignment="1">
      <alignment horizontal="center" vertical="center"/>
    </xf>
    <xf numFmtId="49" fontId="14" fillId="2" borderId="0" xfId="0" applyNumberFormat="1" applyFont="1" applyFill="1" applyAlignment="1" applyProtection="1">
      <alignment horizontal="center" vertical="center"/>
      <protection locked="0"/>
    </xf>
    <xf numFmtId="0" fontId="45" fillId="13" borderId="11" xfId="0" applyFont="1" applyFill="1" applyBorder="1" applyAlignment="1">
      <alignment horizontal="center" vertical="center"/>
    </xf>
    <xf numFmtId="0" fontId="45" fillId="10" borderId="0" xfId="0" applyFont="1" applyFill="1" applyAlignment="1">
      <alignment horizontal="center" vertical="center"/>
    </xf>
    <xf numFmtId="0" fontId="48" fillId="13" borderId="11" xfId="0" applyFont="1" applyFill="1" applyBorder="1" applyAlignment="1">
      <alignment horizontal="center" vertical="center"/>
    </xf>
    <xf numFmtId="0" fontId="51" fillId="2" borderId="0" xfId="0" applyFont="1" applyFill="1" applyAlignment="1">
      <alignment horizontal="center" vertical="center"/>
    </xf>
    <xf numFmtId="0" fontId="45" fillId="14" borderId="11" xfId="0" applyFont="1" applyFill="1" applyBorder="1" applyAlignment="1">
      <alignment horizontal="center" vertical="center"/>
    </xf>
    <xf numFmtId="0" fontId="45" fillId="10" borderId="0" xfId="0" applyFont="1" applyFill="1" applyAlignment="1">
      <alignment horizontal="left" vertical="center"/>
    </xf>
    <xf numFmtId="0" fontId="45" fillId="10" borderId="1" xfId="0" applyFont="1" applyFill="1" applyBorder="1" applyAlignment="1">
      <alignment horizontal="left" vertical="center"/>
    </xf>
    <xf numFmtId="0" fontId="7" fillId="10" borderId="11" xfId="0" applyFont="1" applyFill="1" applyBorder="1" applyAlignment="1">
      <alignment horizontal="left" vertical="center"/>
    </xf>
    <xf numFmtId="0" fontId="7" fillId="13" borderId="28" xfId="0" applyFont="1" applyFill="1" applyBorder="1" applyAlignment="1">
      <alignment horizontal="left" vertical="center"/>
    </xf>
    <xf numFmtId="0" fontId="48" fillId="10" borderId="11" xfId="0" applyFont="1" applyFill="1" applyBorder="1" applyAlignment="1">
      <alignment horizontal="center" vertical="center"/>
    </xf>
    <xf numFmtId="0" fontId="48" fillId="10" borderId="0" xfId="0" applyFont="1" applyFill="1" applyAlignment="1">
      <alignment horizontal="left" vertical="center"/>
    </xf>
    <xf numFmtId="1" fontId="7" fillId="12" borderId="11" xfId="0" applyNumberFormat="1" applyFont="1" applyFill="1" applyBorder="1" applyAlignment="1">
      <alignment horizontal="center" vertical="center"/>
    </xf>
    <xf numFmtId="0" fontId="52" fillId="13" borderId="28" xfId="0" applyFont="1" applyFill="1" applyBorder="1" applyAlignment="1">
      <alignment horizontal="left" vertical="center"/>
    </xf>
    <xf numFmtId="0" fontId="45" fillId="13" borderId="28" xfId="0" applyFont="1" applyFill="1" applyBorder="1" applyAlignment="1">
      <alignment horizontal="left" vertical="center"/>
    </xf>
    <xf numFmtId="0" fontId="45" fillId="14" borderId="28" xfId="0" applyFont="1" applyFill="1" applyBorder="1" applyAlignment="1">
      <alignment horizontal="left" vertical="center"/>
    </xf>
    <xf numFmtId="0" fontId="52" fillId="14" borderId="28" xfId="0" applyFont="1" applyFill="1" applyBorder="1" applyAlignment="1">
      <alignment horizontal="left" vertical="center"/>
    </xf>
    <xf numFmtId="1" fontId="7" fillId="13" borderId="11" xfId="0" applyNumberFormat="1" applyFont="1" applyFill="1" applyBorder="1" applyAlignment="1">
      <alignment horizontal="center" vertical="center"/>
    </xf>
    <xf numFmtId="0" fontId="7" fillId="10" borderId="0" xfId="0" applyFont="1" applyFill="1" applyAlignment="1">
      <alignment horizontal="left" vertical="center"/>
    </xf>
    <xf numFmtId="49" fontId="7" fillId="12" borderId="11" xfId="0" applyNumberFormat="1" applyFont="1" applyFill="1" applyBorder="1" applyAlignment="1">
      <alignment horizontal="center" vertical="center"/>
    </xf>
    <xf numFmtId="0" fontId="2" fillId="10" borderId="0" xfId="0" applyFont="1" applyFill="1" applyAlignment="1">
      <alignment horizontal="center" vertical="center"/>
    </xf>
    <xf numFmtId="0" fontId="16" fillId="3" borderId="0" xfId="0" applyFont="1" applyFill="1" applyAlignment="1">
      <alignment vertical="center"/>
    </xf>
    <xf numFmtId="0" fontId="3" fillId="21" borderId="11" xfId="0" applyFont="1" applyFill="1" applyBorder="1" applyAlignment="1">
      <alignment horizontal="center" vertical="center"/>
    </xf>
    <xf numFmtId="0" fontId="5" fillId="2" borderId="0" xfId="0" applyFont="1" applyFill="1" applyAlignment="1">
      <alignment vertical="center"/>
    </xf>
    <xf numFmtId="0" fontId="16" fillId="10" borderId="0" xfId="0" applyFont="1" applyFill="1" applyAlignment="1">
      <alignment horizontal="center" vertical="center"/>
    </xf>
    <xf numFmtId="0" fontId="9" fillId="10" borderId="0" xfId="0" applyFont="1" applyFill="1" applyAlignment="1">
      <alignment horizontal="center" vertical="center"/>
    </xf>
    <xf numFmtId="0" fontId="16" fillId="10" borderId="0" xfId="0" applyFont="1" applyFill="1" applyAlignment="1">
      <alignment vertical="center"/>
    </xf>
    <xf numFmtId="0" fontId="16" fillId="3" borderId="10" xfId="0" applyFont="1" applyFill="1" applyBorder="1" applyAlignment="1">
      <alignment vertical="center"/>
    </xf>
    <xf numFmtId="0" fontId="16" fillId="12" borderId="0" xfId="0" applyFont="1" applyFill="1" applyAlignment="1">
      <alignment horizontal="center" vertical="center"/>
    </xf>
    <xf numFmtId="0" fontId="0" fillId="10" borderId="44" xfId="0" applyFill="1" applyBorder="1" applyAlignment="1">
      <alignment vertical="center"/>
    </xf>
    <xf numFmtId="0" fontId="13" fillId="10" borderId="10" xfId="0" applyFont="1" applyFill="1" applyBorder="1" applyAlignment="1">
      <alignment vertical="center"/>
    </xf>
    <xf numFmtId="0" fontId="49" fillId="10" borderId="5" xfId="0" applyFont="1" applyFill="1" applyBorder="1" applyAlignment="1">
      <alignment horizontal="center" vertical="center"/>
    </xf>
    <xf numFmtId="0" fontId="29" fillId="10" borderId="37" xfId="0" applyFont="1" applyFill="1" applyBorder="1" applyAlignment="1">
      <alignment horizontal="center" vertical="center"/>
    </xf>
    <xf numFmtId="0" fontId="29" fillId="10" borderId="36" xfId="0" applyFont="1" applyFill="1" applyBorder="1" applyAlignment="1">
      <alignment horizontal="center" vertical="center"/>
    </xf>
    <xf numFmtId="0" fontId="29" fillId="10" borderId="11" xfId="0" applyFont="1" applyFill="1" applyBorder="1" applyAlignment="1">
      <alignment horizontal="center" vertical="center"/>
    </xf>
    <xf numFmtId="0" fontId="49" fillId="10" borderId="37" xfId="0" applyFont="1" applyFill="1" applyBorder="1" applyAlignment="1">
      <alignment horizontal="center" vertical="center"/>
    </xf>
    <xf numFmtId="0" fontId="13" fillId="10" borderId="35" xfId="0" applyFont="1" applyFill="1" applyBorder="1" applyAlignment="1">
      <alignment vertical="center"/>
    </xf>
    <xf numFmtId="0" fontId="13" fillId="10" borderId="34" xfId="0" applyFont="1" applyFill="1" applyBorder="1" applyAlignment="1">
      <alignment vertical="center"/>
    </xf>
    <xf numFmtId="0" fontId="29" fillId="10" borderId="34" xfId="0" applyFont="1" applyFill="1" applyBorder="1" applyAlignment="1">
      <alignment horizontal="center" vertical="center"/>
    </xf>
    <xf numFmtId="0" fontId="3" fillId="10" borderId="1" xfId="0" applyFont="1" applyFill="1" applyBorder="1" applyAlignment="1">
      <alignment horizontal="center" vertical="center"/>
    </xf>
    <xf numFmtId="0" fontId="0" fillId="0" borderId="3" xfId="0" applyBorder="1" applyAlignment="1">
      <alignment vertical="center"/>
    </xf>
    <xf numFmtId="0" fontId="7" fillId="0" borderId="7" xfId="0" applyFont="1" applyBorder="1" applyAlignment="1">
      <alignment vertical="center"/>
    </xf>
    <xf numFmtId="0" fontId="13" fillId="2" borderId="45" xfId="0" applyFont="1" applyFill="1" applyBorder="1" applyAlignment="1">
      <alignment vertical="center"/>
    </xf>
    <xf numFmtId="0" fontId="13" fillId="2" borderId="63" xfId="0" applyFont="1" applyFill="1" applyBorder="1" applyAlignment="1">
      <alignment vertical="center"/>
    </xf>
    <xf numFmtId="0" fontId="13" fillId="2" borderId="64" xfId="0" applyFont="1" applyFill="1" applyBorder="1" applyAlignment="1">
      <alignment vertical="center"/>
    </xf>
    <xf numFmtId="0" fontId="7" fillId="2" borderId="64"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Alignment="1">
      <alignment horizontal="right" vertical="center"/>
    </xf>
    <xf numFmtId="0" fontId="7" fillId="0" borderId="0" xfId="0" applyFont="1" applyAlignment="1">
      <alignment horizontal="right" vertical="center"/>
    </xf>
    <xf numFmtId="0" fontId="45" fillId="10" borderId="25" xfId="0" applyFont="1" applyFill="1" applyBorder="1" applyAlignment="1">
      <alignment horizontal="left" vertical="center"/>
    </xf>
    <xf numFmtId="0" fontId="7" fillId="2" borderId="45" xfId="0" applyFont="1" applyFill="1" applyBorder="1" applyAlignment="1">
      <alignment vertical="center"/>
    </xf>
    <xf numFmtId="0" fontId="7" fillId="2" borderId="63" xfId="0" applyFont="1" applyFill="1" applyBorder="1" applyAlignment="1">
      <alignment vertical="center"/>
    </xf>
    <xf numFmtId="0" fontId="7" fillId="0" borderId="64" xfId="0" applyFont="1" applyBorder="1" applyAlignment="1">
      <alignment horizontal="left"/>
    </xf>
    <xf numFmtId="0" fontId="20" fillId="11" borderId="0" xfId="0" applyFont="1" applyFill="1" applyAlignment="1">
      <alignment horizontal="center" vertical="center"/>
    </xf>
    <xf numFmtId="0" fontId="22" fillId="11" borderId="0" xfId="0" applyFont="1" applyFill="1" applyAlignment="1">
      <alignment horizontal="center" vertical="center"/>
    </xf>
    <xf numFmtId="0" fontId="7" fillId="13" borderId="11" xfId="0" applyFont="1" applyFill="1" applyBorder="1" applyAlignment="1">
      <alignment horizontal="left" vertical="center"/>
    </xf>
    <xf numFmtId="0" fontId="3" fillId="10" borderId="10" xfId="0" applyFont="1" applyFill="1" applyBorder="1" applyAlignment="1">
      <alignment horizontal="center"/>
    </xf>
    <xf numFmtId="0" fontId="24" fillId="10" borderId="0" xfId="0" applyFont="1" applyFill="1" applyAlignment="1">
      <alignment horizontal="center" vertical="center"/>
    </xf>
    <xf numFmtId="0" fontId="49" fillId="10" borderId="11" xfId="0" applyFont="1" applyFill="1" applyBorder="1" applyAlignment="1">
      <alignment horizontal="center" vertical="center"/>
    </xf>
    <xf numFmtId="0" fontId="2" fillId="10" borderId="13" xfId="0" applyFont="1" applyFill="1" applyBorder="1" applyAlignment="1">
      <alignment vertical="center"/>
    </xf>
    <xf numFmtId="0" fontId="7" fillId="10" borderId="13" xfId="0" applyFont="1" applyFill="1" applyBorder="1" applyAlignment="1">
      <alignment horizontal="left"/>
    </xf>
    <xf numFmtId="0" fontId="14" fillId="11" borderId="0" xfId="0" applyFont="1" applyFill="1" applyAlignment="1">
      <alignment horizontal="center"/>
    </xf>
    <xf numFmtId="0" fontId="32" fillId="15" borderId="11" xfId="0" applyFont="1" applyFill="1" applyBorder="1"/>
    <xf numFmtId="0" fontId="7" fillId="10" borderId="7" xfId="0" applyFont="1" applyFill="1" applyBorder="1" applyAlignment="1">
      <alignment horizontal="left" vertical="center"/>
    </xf>
    <xf numFmtId="0" fontId="8" fillId="19" borderId="5" xfId="0" applyFont="1" applyFill="1" applyBorder="1" applyAlignment="1">
      <alignment vertical="center"/>
    </xf>
    <xf numFmtId="0" fontId="7" fillId="10" borderId="28" xfId="0" applyFont="1" applyFill="1" applyBorder="1"/>
    <xf numFmtId="0" fontId="3" fillId="10" borderId="38" xfId="0" applyFont="1" applyFill="1" applyBorder="1" applyAlignment="1">
      <alignment horizontal="center"/>
    </xf>
    <xf numFmtId="0" fontId="45" fillId="10" borderId="28" xfId="0" applyFont="1" applyFill="1" applyBorder="1" applyAlignment="1">
      <alignment vertical="center"/>
    </xf>
    <xf numFmtId="0" fontId="24" fillId="10" borderId="0" xfId="0" applyFont="1" applyFill="1" applyAlignment="1">
      <alignment vertical="center"/>
    </xf>
    <xf numFmtId="0" fontId="52" fillId="10" borderId="0" xfId="0" applyFont="1" applyFill="1" applyAlignment="1">
      <alignment vertical="center"/>
    </xf>
    <xf numFmtId="0" fontId="3" fillId="18" borderId="11" xfId="0" applyFont="1" applyFill="1" applyBorder="1" applyAlignment="1">
      <alignment horizontal="center" vertical="center"/>
    </xf>
    <xf numFmtId="0" fontId="14" fillId="11" borderId="0" xfId="0" applyFont="1" applyFill="1"/>
    <xf numFmtId="49" fontId="9" fillId="3" borderId="7" xfId="0" applyNumberFormat="1" applyFont="1" applyFill="1" applyBorder="1" applyAlignment="1" applyProtection="1">
      <alignment vertical="center"/>
      <protection locked="0"/>
    </xf>
    <xf numFmtId="49" fontId="9" fillId="3" borderId="36" xfId="0" applyNumberFormat="1" applyFont="1" applyFill="1" applyBorder="1" applyAlignment="1" applyProtection="1">
      <alignment vertical="center"/>
      <protection locked="0"/>
    </xf>
    <xf numFmtId="0" fontId="0" fillId="15" borderId="38" xfId="0" applyFill="1" applyBorder="1"/>
    <xf numFmtId="0" fontId="7" fillId="19" borderId="49" xfId="0" applyFont="1" applyFill="1" applyBorder="1" applyAlignment="1">
      <alignment horizontal="center" vertical="center"/>
    </xf>
    <xf numFmtId="0" fontId="13" fillId="10" borderId="0" xfId="0" applyFont="1" applyFill="1" applyAlignment="1">
      <alignment horizontal="left" vertical="center"/>
    </xf>
    <xf numFmtId="0" fontId="7" fillId="0" borderId="5" xfId="0" applyFont="1" applyBorder="1" applyAlignment="1">
      <alignment vertical="center"/>
    </xf>
    <xf numFmtId="0" fontId="8" fillId="10" borderId="1" xfId="0" applyFont="1" applyFill="1" applyBorder="1" applyAlignment="1">
      <alignment vertical="center"/>
    </xf>
    <xf numFmtId="0" fontId="3" fillId="10" borderId="39" xfId="0" applyFont="1" applyFill="1" applyBorder="1" applyAlignment="1">
      <alignment horizontal="center" vertical="center"/>
    </xf>
    <xf numFmtId="0" fontId="7" fillId="14" borderId="61" xfId="0" applyFont="1" applyFill="1" applyBorder="1" applyAlignment="1">
      <alignment horizontal="center" vertical="center"/>
    </xf>
    <xf numFmtId="0" fontId="7" fillId="6" borderId="0" xfId="0" applyFont="1" applyFill="1" applyAlignment="1">
      <alignment vertical="center"/>
    </xf>
    <xf numFmtId="0" fontId="8" fillId="12" borderId="11" xfId="0" applyFont="1" applyFill="1" applyBorder="1" applyAlignment="1">
      <alignment horizontal="center" vertical="center"/>
    </xf>
    <xf numFmtId="0" fontId="45" fillId="10" borderId="11" xfId="0" applyFont="1" applyFill="1" applyBorder="1" applyAlignment="1">
      <alignment horizontal="left" vertical="center"/>
    </xf>
    <xf numFmtId="0" fontId="45" fillId="10" borderId="39" xfId="0" applyFont="1" applyFill="1" applyBorder="1" applyAlignment="1">
      <alignment horizontal="center" vertical="center"/>
    </xf>
    <xf numFmtId="0" fontId="45" fillId="10" borderId="11" xfId="0" applyFont="1" applyFill="1" applyBorder="1" applyAlignment="1">
      <alignment horizontal="left"/>
    </xf>
    <xf numFmtId="1" fontId="7" fillId="13" borderId="11" xfId="0" applyNumberFormat="1" applyFont="1" applyFill="1" applyBorder="1" applyAlignment="1">
      <alignment horizontal="center"/>
    </xf>
    <xf numFmtId="0" fontId="2" fillId="0" borderId="0" xfId="0" applyFont="1" applyAlignment="1">
      <alignment vertical="center"/>
    </xf>
    <xf numFmtId="0" fontId="49" fillId="10" borderId="33" xfId="0" applyFont="1" applyFill="1" applyBorder="1" applyAlignment="1">
      <alignment horizontal="center" vertical="center"/>
    </xf>
    <xf numFmtId="0" fontId="7" fillId="10" borderId="7" xfId="0" applyFont="1" applyFill="1" applyBorder="1" applyAlignment="1">
      <alignment horizontal="center" vertical="center"/>
    </xf>
    <xf numFmtId="0" fontId="45" fillId="10" borderId="7" xfId="0" applyFont="1" applyFill="1" applyBorder="1" applyAlignment="1">
      <alignment horizontal="center" vertical="center"/>
    </xf>
    <xf numFmtId="0" fontId="45" fillId="10" borderId="7" xfId="0" applyFont="1" applyFill="1" applyBorder="1" applyAlignment="1">
      <alignment horizontal="center"/>
    </xf>
    <xf numFmtId="0" fontId="45" fillId="10" borderId="7" xfId="0" applyFont="1" applyFill="1" applyBorder="1" applyAlignment="1">
      <alignment horizontal="left"/>
    </xf>
    <xf numFmtId="0" fontId="7" fillId="10" borderId="7" xfId="0" applyFont="1" applyFill="1" applyBorder="1" applyAlignment="1">
      <alignment horizontal="center"/>
    </xf>
    <xf numFmtId="0" fontId="7" fillId="10" borderId="7" xfId="0" applyFont="1" applyFill="1" applyBorder="1" applyAlignment="1">
      <alignment horizontal="left"/>
    </xf>
    <xf numFmtId="0" fontId="7" fillId="10" borderId="11" xfId="0" applyFont="1" applyFill="1" applyBorder="1" applyAlignment="1">
      <alignment horizontal="center"/>
    </xf>
    <xf numFmtId="0" fontId="3" fillId="10" borderId="37" xfId="0" applyFont="1" applyFill="1" applyBorder="1" applyAlignment="1">
      <alignment horizontal="center"/>
    </xf>
    <xf numFmtId="0" fontId="3" fillId="10" borderId="35" xfId="0" applyFont="1" applyFill="1" applyBorder="1" applyAlignment="1">
      <alignment horizontal="center" vertical="center"/>
    </xf>
    <xf numFmtId="0" fontId="3" fillId="10" borderId="28" xfId="0" applyFont="1" applyFill="1" applyBorder="1" applyAlignment="1">
      <alignment horizontal="center" vertical="center"/>
    </xf>
    <xf numFmtId="0" fontId="3" fillId="10" borderId="27" xfId="0" applyFont="1" applyFill="1" applyBorder="1" applyAlignment="1">
      <alignment horizontal="center" vertical="center"/>
    </xf>
    <xf numFmtId="0" fontId="3" fillId="10" borderId="37" xfId="0" applyFont="1" applyFill="1" applyBorder="1" applyAlignment="1">
      <alignment horizontal="center" vertical="center"/>
    </xf>
    <xf numFmtId="0" fontId="3" fillId="10" borderId="5" xfId="0" applyFont="1" applyFill="1" applyBorder="1" applyAlignment="1">
      <alignment horizontal="center" vertical="center"/>
    </xf>
    <xf numFmtId="0" fontId="8" fillId="26" borderId="11" xfId="0" applyFont="1" applyFill="1" applyBorder="1" applyAlignment="1">
      <alignment horizontal="center" vertical="center"/>
    </xf>
    <xf numFmtId="0" fontId="3" fillId="28" borderId="11" xfId="0" applyFont="1" applyFill="1" applyBorder="1" applyAlignment="1">
      <alignment horizontal="center" vertical="center"/>
    </xf>
    <xf numFmtId="0" fontId="31" fillId="29" borderId="0" xfId="0" applyFont="1" applyFill="1" applyAlignment="1">
      <alignment vertical="center"/>
    </xf>
    <xf numFmtId="0" fontId="3" fillId="16" borderId="33" xfId="0" applyFont="1" applyFill="1" applyBorder="1" applyAlignment="1">
      <alignment horizontal="center"/>
    </xf>
    <xf numFmtId="0" fontId="49" fillId="10" borderId="11" xfId="0" applyFont="1" applyFill="1" applyBorder="1"/>
    <xf numFmtId="0" fontId="52" fillId="10" borderId="28" xfId="0" applyFont="1" applyFill="1" applyBorder="1"/>
    <xf numFmtId="0" fontId="62" fillId="10" borderId="0" xfId="0" applyFont="1" applyFill="1"/>
    <xf numFmtId="0" fontId="52" fillId="10" borderId="0" xfId="0" applyFont="1" applyFill="1"/>
    <xf numFmtId="0" fontId="7" fillId="10" borderId="11" xfId="0" applyFont="1" applyFill="1" applyBorder="1"/>
    <xf numFmtId="0" fontId="45" fillId="10" borderId="39" xfId="0" applyFont="1" applyFill="1" applyBorder="1" applyAlignment="1">
      <alignment horizontal="left" vertical="center"/>
    </xf>
    <xf numFmtId="0" fontId="45" fillId="10" borderId="1" xfId="0" applyFont="1" applyFill="1" applyBorder="1" applyAlignment="1">
      <alignment vertical="center"/>
    </xf>
    <xf numFmtId="0" fontId="45" fillId="10" borderId="26" xfId="0" applyFont="1" applyFill="1" applyBorder="1" applyAlignment="1">
      <alignment horizontal="left" vertical="center"/>
    </xf>
    <xf numFmtId="0" fontId="3" fillId="10" borderId="38" xfId="0" applyFont="1" applyFill="1" applyBorder="1" applyAlignment="1">
      <alignment horizontal="center" vertical="center"/>
    </xf>
    <xf numFmtId="0" fontId="3" fillId="10" borderId="36" xfId="0" applyFont="1" applyFill="1" applyBorder="1" applyAlignment="1">
      <alignment horizontal="center" vertical="center"/>
    </xf>
    <xf numFmtId="0" fontId="3" fillId="10" borderId="39" xfId="0" applyFont="1" applyFill="1" applyBorder="1" applyAlignment="1">
      <alignment horizontal="center"/>
    </xf>
    <xf numFmtId="0" fontId="3" fillId="10" borderId="34" xfId="0" applyFont="1" applyFill="1" applyBorder="1" applyAlignment="1">
      <alignment horizontal="center" vertical="center"/>
    </xf>
    <xf numFmtId="0" fontId="3" fillId="10" borderId="33" xfId="0" applyFont="1" applyFill="1" applyBorder="1" applyAlignment="1">
      <alignment horizontal="center" vertical="center"/>
    </xf>
    <xf numFmtId="0" fontId="4" fillId="11" borderId="0" xfId="0" applyFont="1" applyFill="1"/>
    <xf numFmtId="0" fontId="3" fillId="10" borderId="6" xfId="0" applyFont="1" applyFill="1" applyBorder="1" applyAlignment="1">
      <alignment horizontal="center" vertical="center"/>
    </xf>
    <xf numFmtId="0" fontId="48" fillId="10" borderId="39" xfId="0" applyFont="1" applyFill="1" applyBorder="1" applyAlignment="1">
      <alignment horizontal="center" vertical="center"/>
    </xf>
    <xf numFmtId="0" fontId="48" fillId="21" borderId="11" xfId="0" applyFont="1" applyFill="1" applyBorder="1" applyAlignment="1">
      <alignment horizontal="center" vertical="center"/>
    </xf>
    <xf numFmtId="0" fontId="67" fillId="13" borderId="11" xfId="0" applyFont="1" applyFill="1" applyBorder="1" applyAlignment="1">
      <alignment horizontal="center" vertical="center"/>
    </xf>
    <xf numFmtId="0" fontId="68" fillId="12" borderId="11" xfId="0" applyFont="1" applyFill="1" applyBorder="1" applyAlignment="1">
      <alignment horizontal="center" vertical="center"/>
    </xf>
    <xf numFmtId="0" fontId="5" fillId="12" borderId="11" xfId="0" applyFont="1" applyFill="1" applyBorder="1" applyAlignment="1">
      <alignment horizontal="center" vertical="center"/>
    </xf>
    <xf numFmtId="0" fontId="5" fillId="13" borderId="11" xfId="0" applyFont="1" applyFill="1" applyBorder="1"/>
    <xf numFmtId="0" fontId="5" fillId="13" borderId="11" xfId="0" applyFont="1" applyFill="1" applyBorder="1" applyAlignment="1">
      <alignment horizontal="center" vertical="center"/>
    </xf>
    <xf numFmtId="0" fontId="69" fillId="13" borderId="11" xfId="0" applyFont="1" applyFill="1" applyBorder="1" applyAlignment="1">
      <alignment horizontal="center"/>
    </xf>
    <xf numFmtId="0" fontId="68" fillId="12" borderId="11" xfId="0" applyFont="1" applyFill="1" applyBorder="1" applyAlignment="1">
      <alignment horizontal="center"/>
    </xf>
    <xf numFmtId="0" fontId="8" fillId="10" borderId="28" xfId="0" applyFont="1" applyFill="1" applyBorder="1" applyAlignment="1">
      <alignment horizontal="left" vertical="center"/>
    </xf>
    <xf numFmtId="1" fontId="45" fillId="10" borderId="11" xfId="0" applyNumberFormat="1" applyFont="1" applyFill="1" applyBorder="1" applyAlignment="1">
      <alignment horizontal="center" vertical="center"/>
    </xf>
    <xf numFmtId="0" fontId="47" fillId="12" borderId="11" xfId="0" applyFont="1" applyFill="1" applyBorder="1"/>
    <xf numFmtId="0" fontId="47" fillId="12" borderId="11" xfId="0" applyFont="1" applyFill="1" applyBorder="1" applyAlignment="1">
      <alignment horizontal="center"/>
    </xf>
    <xf numFmtId="0" fontId="47" fillId="12" borderId="11" xfId="0" applyFont="1" applyFill="1" applyBorder="1" applyAlignment="1">
      <alignment horizontal="center" vertical="center"/>
    </xf>
    <xf numFmtId="0" fontId="45" fillId="10" borderId="0" xfId="0" applyFont="1" applyFill="1" applyAlignment="1">
      <alignment vertical="center"/>
    </xf>
    <xf numFmtId="1" fontId="45" fillId="10" borderId="11" xfId="0" applyNumberFormat="1" applyFont="1" applyFill="1" applyBorder="1" applyAlignment="1">
      <alignment horizontal="center"/>
    </xf>
    <xf numFmtId="0" fontId="48" fillId="10" borderId="0" xfId="0" applyFont="1" applyFill="1" applyAlignment="1">
      <alignment horizontal="center"/>
    </xf>
    <xf numFmtId="0" fontId="48" fillId="10" borderId="0" xfId="0" applyFont="1" applyFill="1"/>
    <xf numFmtId="0" fontId="45" fillId="2" borderId="0" xfId="0" applyFont="1" applyFill="1" applyAlignment="1">
      <alignment horizontal="center"/>
    </xf>
    <xf numFmtId="0" fontId="45" fillId="10" borderId="1" xfId="0" applyFont="1" applyFill="1" applyBorder="1" applyAlignment="1">
      <alignment horizontal="center" vertical="center"/>
    </xf>
    <xf numFmtId="0" fontId="45" fillId="10" borderId="7" xfId="0" applyFont="1" applyFill="1" applyBorder="1" applyAlignment="1">
      <alignment horizontal="left" vertical="center"/>
    </xf>
    <xf numFmtId="0" fontId="48" fillId="2" borderId="0" xfId="0" applyFont="1" applyFill="1" applyAlignment="1">
      <alignment horizontal="center"/>
    </xf>
    <xf numFmtId="0" fontId="48" fillId="2" borderId="0" xfId="0" applyFont="1" applyFill="1"/>
    <xf numFmtId="0" fontId="8" fillId="2" borderId="0" xfId="0" applyFont="1" applyFill="1" applyAlignment="1">
      <alignment vertical="center"/>
    </xf>
    <xf numFmtId="0" fontId="30" fillId="10" borderId="1" xfId="0" applyFont="1" applyFill="1" applyBorder="1" applyAlignment="1">
      <alignment horizontal="center"/>
    </xf>
    <xf numFmtId="0" fontId="70" fillId="13" borderId="11" xfId="0" applyFont="1" applyFill="1" applyBorder="1" applyAlignment="1">
      <alignment horizontal="center" vertical="center"/>
    </xf>
    <xf numFmtId="0" fontId="8" fillId="14" borderId="54" xfId="0" applyFont="1" applyFill="1" applyBorder="1" applyAlignment="1">
      <alignment horizontal="center" vertical="center"/>
    </xf>
    <xf numFmtId="0" fontId="8" fillId="14" borderId="55" xfId="0" applyFont="1" applyFill="1" applyBorder="1" applyAlignment="1">
      <alignment horizontal="center" vertical="center"/>
    </xf>
    <xf numFmtId="0" fontId="8" fillId="14" borderId="15" xfId="0" applyFont="1" applyFill="1" applyBorder="1" applyAlignment="1">
      <alignment horizontal="center" vertical="center"/>
    </xf>
    <xf numFmtId="1" fontId="7" fillId="10" borderId="11" xfId="0" applyNumberFormat="1" applyFont="1" applyFill="1" applyBorder="1" applyAlignment="1">
      <alignment horizontal="center"/>
    </xf>
    <xf numFmtId="1" fontId="45" fillId="12" borderId="11" xfId="0" applyNumberFormat="1" applyFont="1" applyFill="1" applyBorder="1" applyAlignment="1">
      <alignment horizontal="center" vertical="center"/>
    </xf>
    <xf numFmtId="0" fontId="7" fillId="13" borderId="11" xfId="0" applyFont="1" applyFill="1" applyBorder="1"/>
    <xf numFmtId="1" fontId="67" fillId="13" borderId="11" xfId="0" applyNumberFormat="1" applyFont="1" applyFill="1" applyBorder="1" applyAlignment="1">
      <alignment horizontal="center" vertical="center"/>
    </xf>
    <xf numFmtId="0" fontId="45" fillId="5" borderId="5" xfId="0" applyFont="1" applyFill="1" applyBorder="1" applyAlignment="1">
      <alignment horizontal="center" vertical="center"/>
    </xf>
    <xf numFmtId="0" fontId="45" fillId="5" borderId="27" xfId="0" applyFont="1" applyFill="1" applyBorder="1" applyAlignment="1">
      <alignment horizontal="center" vertical="center"/>
    </xf>
    <xf numFmtId="0" fontId="45" fillId="12" borderId="11" xfId="0" applyFont="1" applyFill="1" applyBorder="1" applyAlignment="1">
      <alignment horizontal="left" vertical="center"/>
    </xf>
    <xf numFmtId="0" fontId="45" fillId="10" borderId="35" xfId="0" applyFont="1" applyFill="1" applyBorder="1" applyAlignment="1">
      <alignment horizontal="left" vertical="center"/>
    </xf>
    <xf numFmtId="0" fontId="45" fillId="13" borderId="11" xfId="0" applyFont="1" applyFill="1" applyBorder="1" applyAlignment="1">
      <alignment horizontal="left" vertical="center"/>
    </xf>
    <xf numFmtId="0" fontId="7" fillId="12" borderId="11" xfId="0" applyFont="1" applyFill="1" applyBorder="1"/>
    <xf numFmtId="0" fontId="7" fillId="10" borderId="39" xfId="0" applyFont="1" applyFill="1" applyBorder="1" applyAlignment="1">
      <alignment horizontal="left" vertical="center"/>
    </xf>
    <xf numFmtId="0" fontId="49" fillId="10" borderId="7" xfId="0" applyFont="1" applyFill="1" applyBorder="1" applyAlignment="1">
      <alignment horizontal="center"/>
    </xf>
    <xf numFmtId="0" fontId="49" fillId="10" borderId="45" xfId="0" applyFont="1" applyFill="1" applyBorder="1" applyAlignment="1">
      <alignment horizontal="center"/>
    </xf>
    <xf numFmtId="0" fontId="7" fillId="2" borderId="10" xfId="0" applyFont="1" applyFill="1" applyBorder="1" applyAlignment="1">
      <alignment horizontal="center"/>
    </xf>
    <xf numFmtId="0" fontId="7" fillId="12" borderId="1" xfId="0" applyFont="1" applyFill="1" applyBorder="1" applyAlignment="1">
      <alignment horizontal="left" vertical="center"/>
    </xf>
    <xf numFmtId="0" fontId="7" fillId="12" borderId="1" xfId="0" applyFont="1" applyFill="1" applyBorder="1" applyAlignment="1">
      <alignment horizontal="left"/>
    </xf>
    <xf numFmtId="0" fontId="7" fillId="12" borderId="1" xfId="0" applyFont="1" applyFill="1" applyBorder="1" applyAlignment="1">
      <alignment horizontal="center"/>
    </xf>
    <xf numFmtId="0" fontId="8" fillId="12" borderId="15" xfId="0" applyFont="1" applyFill="1" applyBorder="1" applyAlignment="1">
      <alignment horizontal="center" vertical="center"/>
    </xf>
    <xf numFmtId="0" fontId="45" fillId="12" borderId="11" xfId="0" applyFont="1" applyFill="1" applyBorder="1" applyAlignment="1">
      <alignment vertical="center"/>
    </xf>
    <xf numFmtId="0" fontId="7" fillId="12" borderId="11" xfId="0" applyFont="1" applyFill="1" applyBorder="1" applyAlignment="1">
      <alignment vertical="center"/>
    </xf>
    <xf numFmtId="0" fontId="7" fillId="12" borderId="11" xfId="0" applyFont="1" applyFill="1" applyBorder="1" applyAlignment="1">
      <alignment horizontal="left" vertical="center"/>
    </xf>
    <xf numFmtId="0" fontId="68" fillId="12" borderId="11" xfId="0" applyFont="1" applyFill="1" applyBorder="1" applyAlignment="1">
      <alignment horizontal="left" vertical="center"/>
    </xf>
    <xf numFmtId="0" fontId="45" fillId="12" borderId="11" xfId="0" applyFont="1" applyFill="1" applyBorder="1" applyAlignment="1">
      <alignment horizontal="left"/>
    </xf>
    <xf numFmtId="0" fontId="68" fillId="12" borderId="11" xfId="0" applyFont="1" applyFill="1" applyBorder="1" applyAlignment="1">
      <alignment horizontal="left"/>
    </xf>
    <xf numFmtId="0" fontId="7" fillId="12" borderId="11" xfId="0" applyFont="1" applyFill="1" applyBorder="1" applyAlignment="1">
      <alignment horizontal="left"/>
    </xf>
    <xf numFmtId="0" fontId="52" fillId="12" borderId="11" xfId="0" applyFont="1" applyFill="1" applyBorder="1" applyAlignment="1">
      <alignment horizontal="left" vertical="center"/>
    </xf>
    <xf numFmtId="0" fontId="45" fillId="12" borderId="11" xfId="0" applyFont="1" applyFill="1" applyBorder="1" applyAlignment="1">
      <alignment horizontal="left" vertical="center" wrapText="1"/>
    </xf>
    <xf numFmtId="0" fontId="45" fillId="13" borderId="1" xfId="0" applyFont="1" applyFill="1" applyBorder="1" applyAlignment="1">
      <alignment horizontal="left" vertical="center"/>
    </xf>
    <xf numFmtId="0" fontId="7" fillId="13" borderId="1" xfId="0" applyFont="1" applyFill="1" applyBorder="1" applyAlignment="1">
      <alignment horizontal="left" vertical="center"/>
    </xf>
    <xf numFmtId="0" fontId="45" fillId="13" borderId="1" xfId="0" applyFont="1" applyFill="1" applyBorder="1" applyAlignment="1">
      <alignment horizontal="left"/>
    </xf>
    <xf numFmtId="0" fontId="52" fillId="13" borderId="1" xfId="0" applyFont="1" applyFill="1" applyBorder="1" applyAlignment="1">
      <alignment horizontal="left" vertical="center"/>
    </xf>
    <xf numFmtId="0" fontId="48" fillId="13" borderId="1" xfId="0" applyFont="1" applyFill="1" applyBorder="1" applyAlignment="1">
      <alignment horizontal="left"/>
    </xf>
    <xf numFmtId="0" fontId="8" fillId="13" borderId="15" xfId="0" applyFont="1" applyFill="1" applyBorder="1" applyAlignment="1">
      <alignment horizontal="center" vertical="center"/>
    </xf>
    <xf numFmtId="0" fontId="7" fillId="13" borderId="11" xfId="0" applyFont="1" applyFill="1" applyBorder="1" applyAlignment="1">
      <alignment vertical="center"/>
    </xf>
    <xf numFmtId="0" fontId="7" fillId="13" borderId="11" xfId="0" applyFont="1" applyFill="1" applyBorder="1" applyAlignment="1">
      <alignment horizontal="left"/>
    </xf>
    <xf numFmtId="0" fontId="67" fillId="13" borderId="11" xfId="0" applyFont="1" applyFill="1" applyBorder="1" applyAlignment="1">
      <alignment horizontal="left" vertical="center"/>
    </xf>
    <xf numFmtId="0" fontId="69" fillId="13" borderId="11" xfId="0" applyFont="1" applyFill="1" applyBorder="1" applyAlignment="1">
      <alignment horizontal="left"/>
    </xf>
    <xf numFmtId="0" fontId="45" fillId="13" borderId="11" xfId="0" applyFont="1" applyFill="1" applyBorder="1" applyAlignment="1">
      <alignment horizontal="left"/>
    </xf>
    <xf numFmtId="0" fontId="45" fillId="13" borderId="11" xfId="0" applyFont="1" applyFill="1" applyBorder="1" applyAlignment="1">
      <alignment vertical="center"/>
    </xf>
    <xf numFmtId="0" fontId="48" fillId="13" borderId="11" xfId="0" applyFont="1" applyFill="1" applyBorder="1" applyAlignment="1">
      <alignment horizontal="left" vertical="center"/>
    </xf>
    <xf numFmtId="0" fontId="48" fillId="13" borderId="11" xfId="0" applyFont="1" applyFill="1" applyBorder="1" applyAlignment="1">
      <alignment horizontal="left"/>
    </xf>
    <xf numFmtId="0" fontId="7" fillId="3" borderId="0" xfId="0" applyFont="1" applyFill="1" applyAlignment="1">
      <alignment horizontal="left"/>
    </xf>
    <xf numFmtId="0" fontId="45" fillId="3" borderId="0" xfId="0" applyFont="1" applyFill="1" applyAlignment="1">
      <alignment horizontal="left"/>
    </xf>
    <xf numFmtId="0" fontId="7" fillId="30" borderId="11" xfId="0" applyFont="1" applyFill="1" applyBorder="1" applyAlignment="1">
      <alignment horizontal="center" vertical="center"/>
    </xf>
    <xf numFmtId="0" fontId="7" fillId="30" borderId="11" xfId="0" applyFont="1" applyFill="1" applyBorder="1" applyAlignment="1">
      <alignment horizontal="left" vertical="center"/>
    </xf>
    <xf numFmtId="0" fontId="7" fillId="30" borderId="11" xfId="0" applyFont="1" applyFill="1" applyBorder="1" applyAlignment="1">
      <alignment horizontal="center"/>
    </xf>
    <xf numFmtId="0" fontId="7" fillId="30" borderId="11" xfId="0" applyFont="1" applyFill="1" applyBorder="1" applyAlignment="1">
      <alignment horizontal="left"/>
    </xf>
    <xf numFmtId="0" fontId="45" fillId="30" borderId="11" xfId="0" applyFont="1" applyFill="1" applyBorder="1" applyAlignment="1">
      <alignment horizontal="center" vertical="center"/>
    </xf>
    <xf numFmtId="0" fontId="45" fillId="30" borderId="11" xfId="0" applyFont="1" applyFill="1" applyBorder="1" applyAlignment="1">
      <alignment horizontal="center"/>
    </xf>
    <xf numFmtId="0" fontId="45" fillId="30" borderId="11" xfId="0" applyFont="1" applyFill="1" applyBorder="1" applyAlignment="1">
      <alignment horizontal="left"/>
    </xf>
    <xf numFmtId="0" fontId="48" fillId="30" borderId="11" xfId="0" applyFont="1" applyFill="1" applyBorder="1" applyAlignment="1">
      <alignment horizontal="center" vertical="center"/>
    </xf>
    <xf numFmtId="0" fontId="45" fillId="30" borderId="11" xfId="0" applyFont="1" applyFill="1" applyBorder="1" applyAlignment="1">
      <alignment horizontal="left" vertical="center"/>
    </xf>
    <xf numFmtId="0" fontId="66" fillId="30" borderId="11" xfId="0" applyFont="1" applyFill="1" applyBorder="1" applyAlignment="1">
      <alignment horizontal="center" vertical="center"/>
    </xf>
    <xf numFmtId="0" fontId="66" fillId="30" borderId="11" xfId="0" applyFont="1" applyFill="1" applyBorder="1" applyAlignment="1">
      <alignment horizontal="left" vertical="center"/>
    </xf>
    <xf numFmtId="0" fontId="7" fillId="30" borderId="11" xfId="0" applyFont="1" applyFill="1" applyBorder="1" applyAlignment="1">
      <alignment vertical="center"/>
    </xf>
    <xf numFmtId="0" fontId="66" fillId="30" borderId="11" xfId="0" applyFont="1" applyFill="1" applyBorder="1" applyAlignment="1">
      <alignment horizontal="center"/>
    </xf>
    <xf numFmtId="0" fontId="66" fillId="30" borderId="11" xfId="0" applyFont="1" applyFill="1" applyBorder="1" applyAlignment="1">
      <alignment horizontal="left"/>
    </xf>
    <xf numFmtId="0" fontId="8" fillId="14" borderId="18" xfId="0" applyFont="1" applyFill="1" applyBorder="1" applyAlignment="1">
      <alignment horizontal="center" vertical="center"/>
    </xf>
    <xf numFmtId="0" fontId="8" fillId="14" borderId="81" xfId="0" applyFont="1" applyFill="1" applyBorder="1" applyAlignment="1">
      <alignment horizontal="center" vertical="center"/>
    </xf>
    <xf numFmtId="0" fontId="3" fillId="2" borderId="22" xfId="0" applyFont="1" applyFill="1" applyBorder="1"/>
    <xf numFmtId="0" fontId="45" fillId="10" borderId="34" xfId="0" applyFont="1" applyFill="1" applyBorder="1" applyAlignment="1">
      <alignment horizontal="center" vertical="center"/>
    </xf>
    <xf numFmtId="0" fontId="8" fillId="10" borderId="22" xfId="0" applyFont="1" applyFill="1" applyBorder="1" applyAlignment="1">
      <alignment vertical="center"/>
    </xf>
    <xf numFmtId="0" fontId="8" fillId="2" borderId="22" xfId="0" applyFont="1" applyFill="1" applyBorder="1" applyAlignment="1">
      <alignment vertical="center"/>
    </xf>
    <xf numFmtId="0" fontId="45" fillId="10" borderId="11" xfId="0" applyFont="1" applyFill="1" applyBorder="1" applyAlignment="1">
      <alignment vertical="center"/>
    </xf>
    <xf numFmtId="0" fontId="7" fillId="10" borderId="11" xfId="0" applyFont="1" applyFill="1" applyBorder="1" applyAlignment="1">
      <alignment vertical="center"/>
    </xf>
    <xf numFmtId="0" fontId="7" fillId="10" borderId="11" xfId="0" applyFont="1" applyFill="1" applyBorder="1" applyAlignment="1">
      <alignment horizontal="left"/>
    </xf>
    <xf numFmtId="0" fontId="3" fillId="10" borderId="27" xfId="0" applyFont="1" applyFill="1" applyBorder="1"/>
    <xf numFmtId="0" fontId="0" fillId="2" borderId="1" xfId="0" applyFill="1" applyBorder="1"/>
    <xf numFmtId="0" fontId="16" fillId="10" borderId="0" xfId="0" applyFont="1" applyFill="1"/>
    <xf numFmtId="0" fontId="49" fillId="10" borderId="0" xfId="0" applyFont="1" applyFill="1" applyAlignment="1">
      <alignment horizontal="center"/>
    </xf>
    <xf numFmtId="0" fontId="7" fillId="10" borderId="10" xfId="0" applyFont="1" applyFill="1" applyBorder="1" applyAlignment="1">
      <alignment vertical="center"/>
    </xf>
    <xf numFmtId="0" fontId="7" fillId="10" borderId="10" xfId="0" applyFont="1" applyFill="1" applyBorder="1" applyAlignment="1">
      <alignment horizontal="left" vertical="center"/>
    </xf>
    <xf numFmtId="0" fontId="45" fillId="10" borderId="10" xfId="0" applyFont="1" applyFill="1" applyBorder="1" applyAlignment="1">
      <alignment horizontal="left" vertical="center"/>
    </xf>
    <xf numFmtId="0" fontId="45" fillId="10" borderId="45" xfId="0" applyFont="1" applyFill="1" applyBorder="1" applyAlignment="1">
      <alignment horizontal="center" vertical="center"/>
    </xf>
    <xf numFmtId="0" fontId="45" fillId="10" borderId="45" xfId="0" applyFont="1" applyFill="1" applyBorder="1" applyAlignment="1">
      <alignment horizontal="left" vertical="center"/>
    </xf>
    <xf numFmtId="0" fontId="7" fillId="10" borderId="34" xfId="0" applyFont="1" applyFill="1" applyBorder="1" applyAlignment="1">
      <alignment horizontal="center" vertical="center"/>
    </xf>
    <xf numFmtId="0" fontId="7" fillId="10" borderId="35" xfId="0" applyFont="1" applyFill="1" applyBorder="1" applyAlignment="1">
      <alignment horizontal="left" vertical="center"/>
    </xf>
    <xf numFmtId="0" fontId="45" fillId="10" borderId="10" xfId="0" applyFont="1" applyFill="1" applyBorder="1" applyAlignment="1">
      <alignment vertical="center"/>
    </xf>
    <xf numFmtId="0" fontId="7" fillId="10" borderId="10" xfId="0" applyFont="1" applyFill="1" applyBorder="1" applyAlignment="1">
      <alignment horizontal="left"/>
    </xf>
    <xf numFmtId="0" fontId="45" fillId="10" borderId="10" xfId="0" applyFont="1" applyFill="1" applyBorder="1" applyAlignment="1">
      <alignment horizontal="left"/>
    </xf>
    <xf numFmtId="0" fontId="7" fillId="10" borderId="34" xfId="0" applyFont="1" applyFill="1" applyBorder="1" applyAlignment="1">
      <alignment horizontal="center"/>
    </xf>
    <xf numFmtId="0" fontId="45" fillId="10" borderId="11" xfId="0" applyFont="1" applyFill="1" applyBorder="1" applyAlignment="1">
      <alignment horizontal="left" vertical="center" wrapText="1"/>
    </xf>
    <xf numFmtId="0" fontId="0" fillId="10" borderId="1" xfId="0" applyFill="1" applyBorder="1"/>
    <xf numFmtId="0" fontId="48" fillId="10" borderId="10" xfId="0" applyFont="1" applyFill="1" applyBorder="1" applyAlignment="1">
      <alignment vertical="center"/>
    </xf>
    <xf numFmtId="0" fontId="50" fillId="10" borderId="10" xfId="0" applyFont="1" applyFill="1" applyBorder="1" applyAlignment="1">
      <alignment horizontal="left" vertical="center"/>
    </xf>
    <xf numFmtId="0" fontId="12" fillId="2" borderId="10" xfId="0" applyFont="1" applyFill="1" applyBorder="1"/>
    <xf numFmtId="0" fontId="2" fillId="2" borderId="10" xfId="0" applyFont="1" applyFill="1" applyBorder="1" applyAlignment="1">
      <alignment vertical="center"/>
    </xf>
    <xf numFmtId="0" fontId="7" fillId="10" borderId="30" xfId="0" applyFont="1" applyFill="1" applyBorder="1" applyAlignment="1">
      <alignment horizontal="center"/>
    </xf>
    <xf numFmtId="0" fontId="2" fillId="10" borderId="30" xfId="0" applyFont="1" applyFill="1" applyBorder="1" applyAlignment="1">
      <alignment horizontal="center"/>
    </xf>
    <xf numFmtId="49" fontId="7" fillId="10" borderId="30" xfId="0" applyNumberFormat="1" applyFont="1" applyFill="1" applyBorder="1" applyAlignment="1">
      <alignment horizontal="center"/>
    </xf>
    <xf numFmtId="0" fontId="7" fillId="10" borderId="30" xfId="0" applyFont="1" applyFill="1" applyBorder="1" applyAlignment="1">
      <alignment horizontal="center" vertical="center"/>
    </xf>
    <xf numFmtId="0" fontId="0" fillId="10" borderId="30" xfId="0" applyFill="1" applyBorder="1"/>
    <xf numFmtId="49" fontId="7" fillId="4" borderId="44" xfId="0" applyNumberFormat="1" applyFont="1" applyFill="1" applyBorder="1" applyAlignment="1">
      <alignment horizontal="center"/>
    </xf>
    <xf numFmtId="49" fontId="7" fillId="4" borderId="70" xfId="0" applyNumberFormat="1" applyFont="1" applyFill="1" applyBorder="1" applyAlignment="1">
      <alignment horizontal="center"/>
    </xf>
    <xf numFmtId="0" fontId="7" fillId="10" borderId="28" xfId="0" applyFont="1" applyFill="1" applyBorder="1" applyAlignment="1">
      <alignment horizontal="center" vertical="center"/>
    </xf>
    <xf numFmtId="0" fontId="45" fillId="10" borderId="28" xfId="0" applyFont="1" applyFill="1" applyBorder="1" applyAlignment="1">
      <alignment horizontal="center" vertical="center"/>
    </xf>
    <xf numFmtId="0" fontId="7" fillId="14" borderId="11" xfId="0" applyFont="1" applyFill="1" applyBorder="1" applyAlignment="1">
      <alignment horizontal="left" vertical="center"/>
    </xf>
    <xf numFmtId="0" fontId="3" fillId="31" borderId="11" xfId="0" applyFont="1" applyFill="1" applyBorder="1" applyAlignment="1">
      <alignment horizontal="center"/>
    </xf>
    <xf numFmtId="0" fontId="3" fillId="31" borderId="33" xfId="0" applyFont="1" applyFill="1" applyBorder="1" applyAlignment="1">
      <alignment horizontal="center"/>
    </xf>
    <xf numFmtId="0" fontId="13" fillId="31" borderId="35" xfId="0" applyFont="1" applyFill="1" applyBorder="1"/>
    <xf numFmtId="0" fontId="45" fillId="10" borderId="1" xfId="0" applyFont="1" applyFill="1" applyBorder="1" applyAlignment="1">
      <alignment horizontal="center"/>
    </xf>
    <xf numFmtId="0" fontId="7" fillId="10" borderId="39" xfId="0" applyFont="1" applyFill="1" applyBorder="1" applyAlignment="1">
      <alignment vertical="center"/>
    </xf>
    <xf numFmtId="0" fontId="3" fillId="25" borderId="11" xfId="0" applyFont="1" applyFill="1" applyBorder="1" applyAlignment="1">
      <alignment horizontal="center" vertical="center"/>
    </xf>
    <xf numFmtId="0" fontId="7" fillId="10" borderId="4" xfId="0" applyFont="1" applyFill="1" applyBorder="1"/>
    <xf numFmtId="49" fontId="2" fillId="3" borderId="7" xfId="0" applyNumberFormat="1" applyFont="1" applyFill="1" applyBorder="1" applyAlignment="1" applyProtection="1">
      <alignment vertical="center"/>
      <protection locked="0"/>
    </xf>
    <xf numFmtId="0" fontId="7" fillId="14" borderId="11" xfId="0" applyFont="1" applyFill="1" applyBorder="1" applyAlignment="1">
      <alignment horizontal="left"/>
    </xf>
    <xf numFmtId="0" fontId="7" fillId="14" borderId="11" xfId="0" applyFont="1" applyFill="1" applyBorder="1"/>
    <xf numFmtId="0" fontId="45" fillId="14" borderId="11" xfId="0" applyFont="1" applyFill="1" applyBorder="1" applyAlignment="1">
      <alignment horizontal="left" vertical="center"/>
    </xf>
    <xf numFmtId="0" fontId="73" fillId="10" borderId="27" xfId="0" applyFont="1" applyFill="1" applyBorder="1" applyAlignment="1">
      <alignment horizontal="center"/>
    </xf>
    <xf numFmtId="0" fontId="73" fillId="10" borderId="11" xfId="0" applyFont="1" applyFill="1" applyBorder="1" applyAlignment="1">
      <alignment horizontal="center"/>
    </xf>
    <xf numFmtId="0" fontId="73" fillId="10" borderId="28" xfId="0" applyFont="1" applyFill="1" applyBorder="1" applyAlignment="1">
      <alignment horizontal="center"/>
    </xf>
    <xf numFmtId="0" fontId="73" fillId="10" borderId="0" xfId="0" applyFont="1" applyFill="1" applyAlignment="1">
      <alignment horizontal="center"/>
    </xf>
    <xf numFmtId="0" fontId="73" fillId="10" borderId="27" xfId="0" applyFont="1" applyFill="1" applyBorder="1" applyAlignment="1">
      <alignment horizontal="center" vertical="center"/>
    </xf>
    <xf numFmtId="0" fontId="73" fillId="10" borderId="28" xfId="0" applyFont="1" applyFill="1" applyBorder="1" applyAlignment="1">
      <alignment horizontal="center" vertical="center"/>
    </xf>
    <xf numFmtId="0" fontId="74" fillId="10" borderId="0" xfId="0" applyFont="1" applyFill="1"/>
    <xf numFmtId="0" fontId="73" fillId="10" borderId="11" xfId="0" applyFont="1" applyFill="1" applyBorder="1" applyAlignment="1">
      <alignment horizontal="center" vertical="center"/>
    </xf>
    <xf numFmtId="0" fontId="73" fillId="10" borderId="39" xfId="0" applyFont="1" applyFill="1" applyBorder="1" applyAlignment="1">
      <alignment horizontal="center" vertical="center"/>
    </xf>
    <xf numFmtId="0" fontId="72" fillId="10" borderId="10" xfId="0" applyFont="1" applyFill="1" applyBorder="1"/>
    <xf numFmtId="0" fontId="72" fillId="10" borderId="34" xfId="0" applyFont="1" applyFill="1" applyBorder="1"/>
    <xf numFmtId="0" fontId="72" fillId="10" borderId="35" xfId="0" applyFont="1" applyFill="1" applyBorder="1"/>
    <xf numFmtId="0" fontId="72" fillId="10" borderId="11" xfId="0" applyFont="1" applyFill="1" applyBorder="1"/>
    <xf numFmtId="0" fontId="72" fillId="10" borderId="28" xfId="0" applyFont="1" applyFill="1" applyBorder="1"/>
    <xf numFmtId="0" fontId="72" fillId="10" borderId="0" xfId="0" applyFont="1" applyFill="1"/>
    <xf numFmtId="0" fontId="74" fillId="10" borderId="44" xfId="0" applyFont="1" applyFill="1" applyBorder="1"/>
    <xf numFmtId="0" fontId="73" fillId="10" borderId="39" xfId="0" applyFont="1" applyFill="1" applyBorder="1" applyAlignment="1">
      <alignment horizontal="center"/>
    </xf>
    <xf numFmtId="0" fontId="72" fillId="10" borderId="28" xfId="0" applyFont="1" applyFill="1" applyBorder="1" applyAlignment="1">
      <alignment vertical="center"/>
    </xf>
    <xf numFmtId="0" fontId="74" fillId="10" borderId="0" xfId="0" applyFont="1" applyFill="1" applyAlignment="1">
      <alignment vertical="center"/>
    </xf>
    <xf numFmtId="0" fontId="73" fillId="10" borderId="11" xfId="0" applyFont="1" applyFill="1" applyBorder="1" applyAlignment="1">
      <alignment vertical="center"/>
    </xf>
    <xf numFmtId="0" fontId="72" fillId="10" borderId="0" xfId="0" applyFont="1" applyFill="1" applyAlignment="1">
      <alignment vertical="center"/>
    </xf>
    <xf numFmtId="0" fontId="73" fillId="10" borderId="0" xfId="0" applyFont="1" applyFill="1" applyAlignment="1">
      <alignment horizontal="center" vertical="center"/>
    </xf>
    <xf numFmtId="0" fontId="74" fillId="10" borderId="13" xfId="0" applyFont="1" applyFill="1" applyBorder="1"/>
    <xf numFmtId="0" fontId="73" fillId="10" borderId="1" xfId="0" applyFont="1" applyFill="1" applyBorder="1" applyAlignment="1">
      <alignment horizontal="center"/>
    </xf>
    <xf numFmtId="0" fontId="73" fillId="10" borderId="1" xfId="0" applyFont="1" applyFill="1" applyBorder="1"/>
    <xf numFmtId="0" fontId="72" fillId="10" borderId="1" xfId="0" applyFont="1" applyFill="1" applyBorder="1"/>
    <xf numFmtId="0" fontId="73" fillId="10" borderId="1" xfId="0" applyFont="1" applyFill="1" applyBorder="1" applyAlignment="1">
      <alignment horizontal="center" vertical="center"/>
    </xf>
    <xf numFmtId="0" fontId="73" fillId="10" borderId="33" xfId="0" applyFont="1" applyFill="1" applyBorder="1" applyAlignment="1">
      <alignment horizontal="center"/>
    </xf>
    <xf numFmtId="0" fontId="72" fillId="10" borderId="45" xfId="0" applyFont="1" applyFill="1" applyBorder="1"/>
    <xf numFmtId="0" fontId="73" fillId="10" borderId="45" xfId="0" applyFont="1" applyFill="1" applyBorder="1" applyAlignment="1">
      <alignment horizontal="center"/>
    </xf>
    <xf numFmtId="0" fontId="73" fillId="10" borderId="10" xfId="0" applyFont="1" applyFill="1" applyBorder="1" applyAlignment="1">
      <alignment horizontal="center" vertical="center"/>
    </xf>
    <xf numFmtId="0" fontId="73" fillId="10" borderId="34" xfId="0" applyFont="1" applyFill="1" applyBorder="1" applyAlignment="1">
      <alignment horizontal="center"/>
    </xf>
    <xf numFmtId="0" fontId="73" fillId="10" borderId="37" xfId="0" applyFont="1" applyFill="1" applyBorder="1" applyAlignment="1">
      <alignment horizontal="center"/>
    </xf>
    <xf numFmtId="0" fontId="73" fillId="10" borderId="36" xfId="0" applyFont="1" applyFill="1" applyBorder="1" applyAlignment="1">
      <alignment horizontal="center"/>
    </xf>
    <xf numFmtId="0" fontId="73" fillId="10" borderId="37" xfId="0" applyFont="1" applyFill="1" applyBorder="1" applyAlignment="1">
      <alignment horizontal="center" vertical="center"/>
    </xf>
    <xf numFmtId="0" fontId="73" fillId="10" borderId="36" xfId="0" applyFont="1" applyFill="1" applyBorder="1" applyAlignment="1">
      <alignment horizontal="center" vertical="center"/>
    </xf>
    <xf numFmtId="0" fontId="73" fillId="10" borderId="7" xfId="0" applyFont="1" applyFill="1" applyBorder="1" applyAlignment="1">
      <alignment horizontal="center"/>
    </xf>
    <xf numFmtId="0" fontId="72" fillId="10" borderId="7" xfId="0" applyFont="1" applyFill="1" applyBorder="1"/>
    <xf numFmtId="0" fontId="73" fillId="10" borderId="34" xfId="0" applyFont="1" applyFill="1" applyBorder="1" applyAlignment="1">
      <alignment horizontal="center" vertical="center"/>
    </xf>
    <xf numFmtId="0" fontId="73" fillId="10" borderId="35" xfId="0" applyFont="1" applyFill="1" applyBorder="1" applyAlignment="1">
      <alignment horizontal="center" vertical="center"/>
    </xf>
    <xf numFmtId="0" fontId="72" fillId="10" borderId="0" xfId="0" applyFont="1" applyFill="1" applyAlignment="1">
      <alignment horizontal="center"/>
    </xf>
    <xf numFmtId="0" fontId="72" fillId="10" borderId="11" xfId="0" applyFont="1" applyFill="1" applyBorder="1" applyAlignment="1">
      <alignment vertical="center"/>
    </xf>
    <xf numFmtId="0" fontId="73" fillId="10" borderId="33" xfId="0" applyFont="1" applyFill="1" applyBorder="1" applyAlignment="1">
      <alignment horizontal="center" vertical="center"/>
    </xf>
    <xf numFmtId="0" fontId="73" fillId="10" borderId="0" xfId="0" applyFont="1" applyFill="1"/>
    <xf numFmtId="0" fontId="8" fillId="10" borderId="1" xfId="0" applyFont="1" applyFill="1" applyBorder="1" applyAlignment="1">
      <alignment horizontal="center"/>
    </xf>
    <xf numFmtId="0" fontId="8" fillId="10" borderId="1" xfId="0" applyFont="1" applyFill="1" applyBorder="1" applyAlignment="1">
      <alignment horizontal="left"/>
    </xf>
    <xf numFmtId="0" fontId="8" fillId="10" borderId="34" xfId="0" applyFont="1" applyFill="1" applyBorder="1" applyAlignment="1">
      <alignment horizontal="center" vertical="center"/>
    </xf>
    <xf numFmtId="0" fontId="7" fillId="10" borderId="35" xfId="0" applyFont="1" applyFill="1" applyBorder="1" applyAlignment="1">
      <alignment vertical="center"/>
    </xf>
    <xf numFmtId="0" fontId="8" fillId="10" borderId="35" xfId="0" applyFont="1" applyFill="1" applyBorder="1" applyAlignment="1">
      <alignment horizontal="left" vertical="center"/>
    </xf>
    <xf numFmtId="0" fontId="8" fillId="10" borderId="0" xfId="0" applyFont="1" applyFill="1" applyAlignment="1">
      <alignment horizontal="center" vertical="center"/>
    </xf>
    <xf numFmtId="0" fontId="8" fillId="10" borderId="0" xfId="0" applyFont="1" applyFill="1" applyAlignment="1">
      <alignment horizontal="left" vertical="center"/>
    </xf>
    <xf numFmtId="0" fontId="7" fillId="10" borderId="45" xfId="0" applyFont="1" applyFill="1" applyBorder="1" applyAlignment="1">
      <alignment horizontal="center" vertical="center"/>
    </xf>
    <xf numFmtId="0" fontId="7" fillId="10" borderId="45" xfId="0" applyFont="1" applyFill="1" applyBorder="1" applyAlignment="1">
      <alignment horizontal="left" vertical="center"/>
    </xf>
    <xf numFmtId="0" fontId="8" fillId="10" borderId="28" xfId="0" applyFont="1" applyFill="1" applyBorder="1" applyAlignment="1">
      <alignment vertical="center"/>
    </xf>
    <xf numFmtId="0" fontId="7" fillId="10" borderId="35" xfId="0" applyFont="1" applyFill="1" applyBorder="1" applyAlignment="1">
      <alignment horizontal="left"/>
    </xf>
    <xf numFmtId="1" fontId="7" fillId="10" borderId="34" xfId="0" applyNumberFormat="1" applyFont="1" applyFill="1" applyBorder="1" applyAlignment="1">
      <alignment horizontal="center"/>
    </xf>
    <xf numFmtId="0" fontId="74" fillId="10" borderId="44" xfId="0" applyFont="1" applyFill="1" applyBorder="1" applyAlignment="1">
      <alignment vertical="center"/>
    </xf>
    <xf numFmtId="0" fontId="73" fillId="10" borderId="28" xfId="0" applyFont="1" applyFill="1" applyBorder="1" applyAlignment="1">
      <alignment vertical="center"/>
    </xf>
    <xf numFmtId="0" fontId="73" fillId="10" borderId="36" xfId="0" applyFont="1" applyFill="1" applyBorder="1" applyAlignment="1">
      <alignment vertical="center"/>
    </xf>
    <xf numFmtId="0" fontId="72" fillId="10" borderId="1" xfId="0" applyFont="1" applyFill="1" applyBorder="1" applyAlignment="1">
      <alignment vertical="center"/>
    </xf>
    <xf numFmtId="0" fontId="73" fillId="10" borderId="1" xfId="0" applyFont="1" applyFill="1" applyBorder="1" applyAlignment="1">
      <alignment vertical="center"/>
    </xf>
    <xf numFmtId="0" fontId="73" fillId="10" borderId="7" xfId="0" applyFont="1" applyFill="1" applyBorder="1" applyAlignment="1">
      <alignment horizontal="center" vertical="center"/>
    </xf>
    <xf numFmtId="0" fontId="74" fillId="10" borderId="0" xfId="0" applyFont="1" applyFill="1" applyAlignment="1">
      <alignment horizontal="center" vertical="center"/>
    </xf>
    <xf numFmtId="0" fontId="73" fillId="10" borderId="22" xfId="0" applyFont="1" applyFill="1" applyBorder="1" applyAlignment="1">
      <alignment horizontal="center" vertical="center"/>
    </xf>
    <xf numFmtId="0" fontId="73" fillId="10" borderId="34" xfId="0" applyFont="1" applyFill="1" applyBorder="1" applyAlignment="1">
      <alignment vertical="center"/>
    </xf>
    <xf numFmtId="0" fontId="72" fillId="10" borderId="35" xfId="0" applyFont="1" applyFill="1" applyBorder="1" applyAlignment="1">
      <alignment vertical="center"/>
    </xf>
    <xf numFmtId="0" fontId="73" fillId="10" borderId="7" xfId="0" applyFont="1" applyFill="1" applyBorder="1" applyAlignment="1">
      <alignment vertical="center"/>
    </xf>
    <xf numFmtId="0" fontId="72" fillId="10" borderId="7" xfId="0" applyFont="1" applyFill="1" applyBorder="1" applyAlignment="1">
      <alignment vertical="center"/>
    </xf>
    <xf numFmtId="0" fontId="74" fillId="10" borderId="10" xfId="0" applyFont="1" applyFill="1" applyBorder="1" applyAlignment="1">
      <alignment vertical="center"/>
    </xf>
    <xf numFmtId="0" fontId="73" fillId="10" borderId="35" xfId="0" applyFont="1" applyFill="1" applyBorder="1" applyAlignment="1">
      <alignment vertical="center"/>
    </xf>
    <xf numFmtId="0" fontId="72" fillId="10" borderId="34" xfId="0" applyFont="1" applyFill="1" applyBorder="1" applyAlignment="1">
      <alignment vertical="center"/>
    </xf>
    <xf numFmtId="0" fontId="74" fillId="10" borderId="35" xfId="0" applyFont="1" applyFill="1" applyBorder="1" applyAlignment="1">
      <alignment horizontal="center" vertical="center"/>
    </xf>
    <xf numFmtId="0" fontId="74" fillId="10" borderId="44" xfId="0" applyFont="1" applyFill="1" applyBorder="1" applyAlignment="1">
      <alignment horizontal="center" vertical="center"/>
    </xf>
    <xf numFmtId="0" fontId="74" fillId="10" borderId="34" xfId="0" applyFont="1" applyFill="1" applyBorder="1" applyAlignment="1">
      <alignment horizontal="center" vertical="center"/>
    </xf>
    <xf numFmtId="0" fontId="73" fillId="10" borderId="0" xfId="0" applyFont="1" applyFill="1" applyAlignment="1">
      <alignment vertical="center"/>
    </xf>
    <xf numFmtId="0" fontId="72" fillId="10" borderId="28" xfId="0" applyFont="1" applyFill="1" applyBorder="1" applyAlignment="1">
      <alignment horizontal="center" vertical="center"/>
    </xf>
    <xf numFmtId="0" fontId="74" fillId="10" borderId="10" xfId="0" applyFont="1" applyFill="1" applyBorder="1" applyAlignment="1">
      <alignment horizontal="center" vertical="center"/>
    </xf>
    <xf numFmtId="0" fontId="72" fillId="10" borderId="35" xfId="0" applyFont="1" applyFill="1" applyBorder="1" applyAlignment="1">
      <alignment horizontal="center" vertical="center"/>
    </xf>
    <xf numFmtId="0" fontId="45" fillId="14" borderId="11" xfId="0" applyFont="1" applyFill="1" applyBorder="1" applyAlignment="1">
      <alignment horizontal="left"/>
    </xf>
    <xf numFmtId="0" fontId="7" fillId="14" borderId="11" xfId="0" applyFont="1" applyFill="1" applyBorder="1" applyAlignment="1">
      <alignment vertical="center"/>
    </xf>
    <xf numFmtId="1" fontId="7" fillId="14" borderId="11" xfId="0" applyNumberFormat="1" applyFont="1" applyFill="1" applyBorder="1" applyAlignment="1">
      <alignment horizontal="center" vertical="center"/>
    </xf>
    <xf numFmtId="1" fontId="45" fillId="13" borderId="11" xfId="0" applyNumberFormat="1" applyFont="1" applyFill="1" applyBorder="1" applyAlignment="1">
      <alignment horizontal="center" vertical="center"/>
    </xf>
    <xf numFmtId="0" fontId="3" fillId="10" borderId="43" xfId="0" applyFont="1" applyFill="1" applyBorder="1" applyAlignment="1">
      <alignment horizontal="center" vertical="center"/>
    </xf>
    <xf numFmtId="0" fontId="3" fillId="10" borderId="53"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6" xfId="0" applyFont="1" applyFill="1" applyBorder="1" applyAlignment="1">
      <alignment horizontal="center" vertical="center"/>
    </xf>
    <xf numFmtId="0" fontId="3" fillId="23" borderId="43" xfId="0" applyFont="1" applyFill="1" applyBorder="1" applyAlignment="1">
      <alignment horizontal="center" vertical="center"/>
    </xf>
    <xf numFmtId="0" fontId="3" fillId="23" borderId="53" xfId="0" applyFont="1" applyFill="1" applyBorder="1" applyAlignment="1">
      <alignment horizontal="center" vertical="center"/>
    </xf>
    <xf numFmtId="0" fontId="3" fillId="23" borderId="38" xfId="0" applyFont="1" applyFill="1" applyBorder="1" applyAlignment="1">
      <alignment horizontal="center" vertical="center"/>
    </xf>
    <xf numFmtId="0" fontId="3" fillId="23" borderId="36" xfId="0" applyFont="1" applyFill="1" applyBorder="1" applyAlignment="1">
      <alignment horizontal="center" vertical="center"/>
    </xf>
    <xf numFmtId="0" fontId="5" fillId="10" borderId="53" xfId="0" applyFont="1" applyFill="1" applyBorder="1" applyAlignment="1">
      <alignment horizontal="center" vertical="center"/>
    </xf>
    <xf numFmtId="0" fontId="5" fillId="10" borderId="36"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6" xfId="0" applyFont="1" applyFill="1" applyBorder="1" applyAlignment="1">
      <alignment horizontal="center" vertical="center"/>
    </xf>
    <xf numFmtId="0" fontId="6" fillId="23" borderId="68" xfId="0" applyFont="1" applyFill="1" applyBorder="1" applyAlignment="1">
      <alignment horizontal="center" vertical="center" wrapText="1"/>
    </xf>
    <xf numFmtId="49" fontId="3" fillId="10" borderId="53" xfId="0" applyNumberFormat="1" applyFont="1" applyFill="1" applyBorder="1" applyAlignment="1">
      <alignment horizontal="center" vertical="center"/>
    </xf>
    <xf numFmtId="49" fontId="3" fillId="10" borderId="36" xfId="0" applyNumberFormat="1" applyFont="1" applyFill="1" applyBorder="1" applyAlignment="1">
      <alignment horizontal="center" vertical="center"/>
    </xf>
    <xf numFmtId="0" fontId="5" fillId="10" borderId="0" xfId="0" applyFont="1" applyFill="1" applyAlignment="1">
      <alignment horizontal="center" vertical="center"/>
    </xf>
    <xf numFmtId="0" fontId="5" fillId="10" borderId="11" xfId="0" applyFont="1" applyFill="1" applyBorder="1" applyAlignment="1">
      <alignment horizontal="center" vertical="center"/>
    </xf>
    <xf numFmtId="0" fontId="6" fillId="23" borderId="54" xfId="0" applyFont="1" applyFill="1" applyBorder="1" applyAlignment="1">
      <alignment horizontal="center"/>
    </xf>
    <xf numFmtId="0" fontId="6" fillId="23" borderId="68" xfId="0" applyFont="1" applyFill="1" applyBorder="1" applyAlignment="1">
      <alignment horizontal="center"/>
    </xf>
    <xf numFmtId="0" fontId="6" fillId="23" borderId="9" xfId="0" applyFont="1" applyFill="1" applyBorder="1" applyAlignment="1">
      <alignment horizontal="center"/>
    </xf>
    <xf numFmtId="0" fontId="49" fillId="10" borderId="0" xfId="0" applyFont="1" applyFill="1"/>
    <xf numFmtId="0" fontId="47" fillId="10" borderId="0" xfId="0" applyFont="1" applyFill="1" applyAlignment="1">
      <alignment horizontal="center"/>
    </xf>
    <xf numFmtId="0" fontId="47" fillId="10" borderId="0" xfId="0" applyFont="1" applyFill="1" applyAlignment="1">
      <alignment horizontal="center" vertical="center"/>
    </xf>
    <xf numFmtId="0" fontId="5" fillId="10" borderId="0" xfId="0" applyFont="1" applyFill="1" applyAlignment="1">
      <alignment horizontal="center"/>
    </xf>
    <xf numFmtId="0" fontId="9" fillId="10" borderId="13" xfId="0" applyFont="1" applyFill="1" applyBorder="1" applyAlignment="1">
      <alignment vertical="center"/>
    </xf>
    <xf numFmtId="0" fontId="29" fillId="31" borderId="27" xfId="0" applyFont="1" applyFill="1" applyBorder="1" applyAlignment="1">
      <alignment horizontal="center"/>
    </xf>
    <xf numFmtId="0" fontId="49" fillId="31" borderId="27" xfId="0" applyFont="1" applyFill="1" applyBorder="1" applyAlignment="1">
      <alignment horizontal="center"/>
    </xf>
    <xf numFmtId="0" fontId="49" fillId="31" borderId="27" xfId="0" applyFont="1" applyFill="1" applyBorder="1" applyAlignment="1">
      <alignment horizontal="center" vertical="center"/>
    </xf>
    <xf numFmtId="0" fontId="13" fillId="31" borderId="28" xfId="0" applyFont="1" applyFill="1" applyBorder="1"/>
    <xf numFmtId="0" fontId="45" fillId="12" borderId="11" xfId="0" applyFont="1" applyFill="1" applyBorder="1"/>
    <xf numFmtId="49" fontId="14" fillId="2" borderId="0" xfId="0" applyNumberFormat="1" applyFont="1" applyFill="1"/>
    <xf numFmtId="0" fontId="8" fillId="10" borderId="0" xfId="0" applyFont="1" applyFill="1" applyAlignment="1">
      <alignment vertical="center"/>
    </xf>
    <xf numFmtId="0" fontId="0" fillId="31" borderId="0" xfId="0" applyFill="1"/>
    <xf numFmtId="0" fontId="29" fillId="31" borderId="33" xfId="0" applyFont="1" applyFill="1" applyBorder="1" applyAlignment="1">
      <alignment horizontal="center"/>
    </xf>
    <xf numFmtId="0" fontId="3" fillId="31" borderId="39" xfId="0" applyFont="1" applyFill="1" applyBorder="1"/>
    <xf numFmtId="0" fontId="49" fillId="31" borderId="11" xfId="0" applyFont="1" applyFill="1" applyBorder="1" applyAlignment="1">
      <alignment horizontal="center"/>
    </xf>
    <xf numFmtId="0" fontId="49" fillId="31" borderId="39" xfId="0" applyFont="1" applyFill="1" applyBorder="1"/>
    <xf numFmtId="0" fontId="52" fillId="31" borderId="28" xfId="0" applyFont="1" applyFill="1" applyBorder="1"/>
    <xf numFmtId="0" fontId="7" fillId="10" borderId="7" xfId="0" applyFont="1" applyFill="1" applyBorder="1"/>
    <xf numFmtId="0" fontId="7" fillId="10" borderId="39" xfId="0" applyFont="1" applyFill="1" applyBorder="1"/>
    <xf numFmtId="0" fontId="7" fillId="10" borderId="45" xfId="0" applyFont="1" applyFill="1" applyBorder="1"/>
    <xf numFmtId="0" fontId="7" fillId="10" borderId="38" xfId="0" applyFont="1" applyFill="1" applyBorder="1"/>
    <xf numFmtId="0" fontId="5" fillId="0" borderId="0" xfId="0" applyFont="1"/>
    <xf numFmtId="0" fontId="49" fillId="10" borderId="28" xfId="0" applyFont="1" applyFill="1" applyBorder="1" applyAlignment="1">
      <alignment horizontal="center" vertical="center"/>
    </xf>
    <xf numFmtId="0" fontId="52" fillId="10" borderId="11" xfId="0" applyFont="1" applyFill="1" applyBorder="1"/>
    <xf numFmtId="0" fontId="49" fillId="31" borderId="33" xfId="0" applyFont="1" applyFill="1" applyBorder="1" applyAlignment="1">
      <alignment horizontal="center"/>
    </xf>
    <xf numFmtId="0" fontId="49" fillId="10" borderId="39" xfId="0" applyFont="1" applyFill="1" applyBorder="1" applyAlignment="1">
      <alignment horizontal="center" vertical="center"/>
    </xf>
    <xf numFmtId="0" fontId="62" fillId="10" borderId="0" xfId="0" applyFont="1" applyFill="1" applyAlignment="1">
      <alignment horizontal="center"/>
    </xf>
    <xf numFmtId="0" fontId="49" fillId="31" borderId="11" xfId="0" applyFont="1" applyFill="1" applyBorder="1" applyAlignment="1">
      <alignment horizontal="center" vertical="center"/>
    </xf>
    <xf numFmtId="0" fontId="49" fillId="31" borderId="39" xfId="0" applyFont="1" applyFill="1" applyBorder="1" applyAlignment="1">
      <alignment horizontal="center" vertical="center"/>
    </xf>
    <xf numFmtId="0" fontId="49" fillId="10" borderId="39" xfId="0" applyFont="1" applyFill="1" applyBorder="1"/>
    <xf numFmtId="0" fontId="52" fillId="10" borderId="35" xfId="0" applyFont="1" applyFill="1" applyBorder="1"/>
    <xf numFmtId="0" fontId="52" fillId="31" borderId="35" xfId="0" applyFont="1" applyFill="1" applyBorder="1"/>
    <xf numFmtId="0" fontId="49" fillId="10" borderId="38" xfId="0" applyFont="1" applyFill="1" applyBorder="1"/>
    <xf numFmtId="0" fontId="62" fillId="10" borderId="0" xfId="0" applyFont="1" applyFill="1" applyAlignment="1">
      <alignment vertical="center"/>
    </xf>
    <xf numFmtId="0" fontId="49" fillId="10" borderId="11" xfId="0" applyFont="1" applyFill="1" applyBorder="1" applyAlignment="1">
      <alignment vertical="center"/>
    </xf>
    <xf numFmtId="0" fontId="49" fillId="10" borderId="1" xfId="0" applyFont="1" applyFill="1" applyBorder="1"/>
    <xf numFmtId="0" fontId="52" fillId="10" borderId="1" xfId="0" applyFont="1" applyFill="1" applyBorder="1"/>
    <xf numFmtId="0" fontId="49" fillId="10" borderId="0" xfId="0" applyFont="1" applyFill="1" applyAlignment="1">
      <alignment horizontal="center" vertical="center"/>
    </xf>
    <xf numFmtId="0" fontId="49" fillId="10" borderId="34" xfId="0" applyFont="1" applyFill="1" applyBorder="1" applyAlignment="1">
      <alignment horizontal="center" vertical="center"/>
    </xf>
    <xf numFmtId="0" fontId="49" fillId="31" borderId="37" xfId="0" applyFont="1" applyFill="1" applyBorder="1" applyAlignment="1">
      <alignment horizontal="center"/>
    </xf>
    <xf numFmtId="0" fontId="49" fillId="31" borderId="36" xfId="0" applyFont="1" applyFill="1" applyBorder="1" applyAlignment="1">
      <alignment horizontal="center"/>
    </xf>
    <xf numFmtId="0" fontId="49" fillId="31" borderId="38" xfId="0" applyFont="1" applyFill="1" applyBorder="1"/>
    <xf numFmtId="0" fontId="49" fillId="10" borderId="36" xfId="0" applyFont="1" applyFill="1" applyBorder="1" applyAlignment="1">
      <alignment horizontal="center" vertical="center"/>
    </xf>
    <xf numFmtId="0" fontId="49" fillId="10" borderId="35" xfId="0" applyFont="1" applyFill="1" applyBorder="1" applyAlignment="1">
      <alignment horizontal="center" vertical="center"/>
    </xf>
    <xf numFmtId="0" fontId="49" fillId="31" borderId="5" xfId="0" applyFont="1" applyFill="1" applyBorder="1" applyAlignment="1">
      <alignment horizontal="center" vertical="center"/>
    </xf>
    <xf numFmtId="0" fontId="49" fillId="31" borderId="28" xfId="0" applyFont="1" applyFill="1" applyBorder="1" applyAlignment="1">
      <alignment horizontal="center" vertical="center"/>
    </xf>
    <xf numFmtId="0" fontId="49" fillId="31" borderId="5" xfId="0" applyFont="1" applyFill="1" applyBorder="1" applyAlignment="1">
      <alignment horizontal="center"/>
    </xf>
    <xf numFmtId="0" fontId="49" fillId="10" borderId="7" xfId="0" applyFont="1" applyFill="1" applyBorder="1"/>
    <xf numFmtId="0" fontId="52" fillId="10" borderId="7" xfId="0" applyFont="1" applyFill="1" applyBorder="1"/>
    <xf numFmtId="0" fontId="49" fillId="31" borderId="7" xfId="0" applyFont="1" applyFill="1" applyBorder="1" applyAlignment="1">
      <alignment horizontal="center"/>
    </xf>
    <xf numFmtId="0" fontId="49" fillId="31" borderId="7" xfId="0" applyFont="1" applyFill="1" applyBorder="1"/>
    <xf numFmtId="0" fontId="52" fillId="31" borderId="7" xfId="0" applyFont="1" applyFill="1" applyBorder="1"/>
    <xf numFmtId="0" fontId="49" fillId="31" borderId="1" xfId="0" applyFont="1" applyFill="1" applyBorder="1" applyAlignment="1">
      <alignment horizontal="center"/>
    </xf>
    <xf numFmtId="0" fontId="49" fillId="31" borderId="1" xfId="0" applyFont="1" applyFill="1" applyBorder="1"/>
    <xf numFmtId="0" fontId="52" fillId="31" borderId="1" xfId="0" applyFont="1" applyFill="1" applyBorder="1"/>
    <xf numFmtId="0" fontId="49" fillId="10" borderId="45" xfId="0" applyFont="1" applyFill="1" applyBorder="1"/>
    <xf numFmtId="0" fontId="52" fillId="10" borderId="45" xfId="0" applyFont="1" applyFill="1" applyBorder="1"/>
    <xf numFmtId="0" fontId="49" fillId="10" borderId="1" xfId="0" applyFont="1" applyFill="1" applyBorder="1" applyAlignment="1">
      <alignment horizontal="center" vertical="center"/>
    </xf>
    <xf numFmtId="0" fontId="7" fillId="10" borderId="35" xfId="0" applyFont="1" applyFill="1" applyBorder="1"/>
    <xf numFmtId="0" fontId="5" fillId="10" borderId="0" xfId="0" applyFont="1" applyFill="1" applyAlignment="1">
      <alignment vertical="center"/>
    </xf>
    <xf numFmtId="0" fontId="2" fillId="10" borderId="13"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3" xfId="0" applyFont="1" applyFill="1" applyBorder="1" applyAlignment="1">
      <alignment horizontal="left"/>
    </xf>
    <xf numFmtId="0" fontId="52" fillId="10" borderId="0" xfId="0" applyFont="1" applyFill="1" applyAlignment="1">
      <alignment horizontal="center"/>
    </xf>
    <xf numFmtId="0" fontId="52" fillId="10" borderId="11" xfId="0" applyFont="1" applyFill="1" applyBorder="1" applyAlignment="1">
      <alignment horizontal="center"/>
    </xf>
    <xf numFmtId="1" fontId="7" fillId="10" borderId="1" xfId="0" applyNumberFormat="1" applyFont="1" applyFill="1" applyBorder="1" applyAlignment="1">
      <alignment horizontal="center" vertical="center"/>
    </xf>
    <xf numFmtId="0" fontId="0" fillId="2" borderId="7" xfId="0" applyFill="1" applyBorder="1"/>
    <xf numFmtId="0" fontId="52" fillId="0" borderId="0" xfId="0" applyFont="1"/>
    <xf numFmtId="0" fontId="48" fillId="10" borderId="11" xfId="0" applyFont="1" applyFill="1" applyBorder="1" applyAlignment="1">
      <alignment horizontal="left"/>
    </xf>
    <xf numFmtId="0" fontId="48" fillId="10" borderId="1" xfId="0" applyFont="1" applyFill="1" applyBorder="1" applyAlignment="1">
      <alignment horizontal="left"/>
    </xf>
    <xf numFmtId="0" fontId="78" fillId="0" borderId="1" xfId="0" applyFont="1" applyBorder="1"/>
    <xf numFmtId="0" fontId="7" fillId="2" borderId="3" xfId="0" applyFont="1" applyFill="1" applyBorder="1" applyAlignment="1">
      <alignment vertical="center"/>
    </xf>
    <xf numFmtId="0" fontId="45" fillId="20" borderId="64" xfId="0" applyFont="1" applyFill="1" applyBorder="1" applyAlignment="1">
      <alignment vertical="center"/>
    </xf>
    <xf numFmtId="0" fontId="12" fillId="2" borderId="30" xfId="0" applyFont="1" applyFill="1" applyBorder="1" applyAlignment="1">
      <alignment horizontal="center"/>
    </xf>
    <xf numFmtId="49" fontId="3" fillId="10" borderId="21" xfId="0" applyNumberFormat="1" applyFont="1" applyFill="1" applyBorder="1" applyAlignment="1">
      <alignment horizontal="center" textRotation="90"/>
    </xf>
    <xf numFmtId="0" fontId="79" fillId="0" borderId="0" xfId="0" applyFont="1" applyAlignment="1">
      <alignment vertical="center"/>
    </xf>
    <xf numFmtId="0" fontId="7" fillId="5" borderId="33" xfId="0" applyFont="1" applyFill="1" applyBorder="1" applyAlignment="1">
      <alignment horizontal="center" vertical="center"/>
    </xf>
    <xf numFmtId="0" fontId="7" fillId="10" borderId="3" xfId="0" applyFont="1" applyFill="1" applyBorder="1"/>
    <xf numFmtId="0" fontId="7" fillId="6" borderId="7" xfId="0" applyFont="1" applyFill="1" applyBorder="1" applyAlignment="1">
      <alignment vertical="center"/>
    </xf>
    <xf numFmtId="0" fontId="0" fillId="10" borderId="6" xfId="0" applyFill="1" applyBorder="1"/>
    <xf numFmtId="0" fontId="7" fillId="0" borderId="1" xfId="0" applyFont="1" applyBorder="1"/>
    <xf numFmtId="0" fontId="22" fillId="11" borderId="0" xfId="0" applyFont="1" applyFill="1" applyAlignment="1">
      <alignment vertical="center"/>
    </xf>
    <xf numFmtId="0" fontId="21" fillId="11" borderId="0" xfId="0" applyFont="1" applyFill="1" applyAlignment="1">
      <alignment horizontal="center" vertical="center"/>
    </xf>
    <xf numFmtId="3" fontId="22" fillId="11" borderId="0" xfId="0" applyNumberFormat="1" applyFont="1" applyFill="1" applyAlignment="1">
      <alignment horizontal="center" vertical="center"/>
    </xf>
    <xf numFmtId="0" fontId="65" fillId="11" borderId="0" xfId="0" applyFont="1" applyFill="1" applyAlignment="1">
      <alignment horizontal="center" vertical="center"/>
    </xf>
    <xf numFmtId="0" fontId="63" fillId="11" borderId="0" xfId="0" applyFont="1" applyFill="1" applyAlignment="1">
      <alignment horizontal="center" vertical="center"/>
    </xf>
    <xf numFmtId="0" fontId="61" fillId="11" borderId="43" xfId="0" applyFont="1" applyFill="1" applyBorder="1" applyAlignment="1">
      <alignment horizontal="center" vertical="center"/>
    </xf>
    <xf numFmtId="0" fontId="61" fillId="11" borderId="53" xfId="0" applyFont="1" applyFill="1" applyBorder="1" applyAlignment="1">
      <alignment horizontal="center" vertical="center"/>
    </xf>
    <xf numFmtId="0" fontId="61" fillId="11" borderId="38" xfId="0" applyFont="1" applyFill="1" applyBorder="1" applyAlignment="1">
      <alignment horizontal="center" vertical="center"/>
    </xf>
    <xf numFmtId="0" fontId="61" fillId="11" borderId="36" xfId="0" applyFont="1" applyFill="1" applyBorder="1" applyAlignment="1">
      <alignment horizontal="center" vertical="center"/>
    </xf>
    <xf numFmtId="0" fontId="7" fillId="0" borderId="13" xfId="0" applyFont="1" applyBorder="1" applyAlignment="1">
      <alignment horizontal="center"/>
    </xf>
    <xf numFmtId="49" fontId="7" fillId="0" borderId="0" xfId="0" applyNumberFormat="1" applyFont="1" applyAlignment="1">
      <alignment horizontal="center"/>
    </xf>
    <xf numFmtId="0" fontId="7" fillId="0" borderId="10" xfId="0" applyFont="1" applyBorder="1" applyAlignment="1">
      <alignment horizontal="center"/>
    </xf>
    <xf numFmtId="49" fontId="7" fillId="0" borderId="10" xfId="0" applyNumberFormat="1" applyFont="1" applyBorder="1" applyAlignment="1">
      <alignment horizontal="center"/>
    </xf>
    <xf numFmtId="0" fontId="7" fillId="0" borderId="0" xfId="0" applyFont="1" applyAlignment="1">
      <alignment horizontal="center" vertical="center"/>
    </xf>
    <xf numFmtId="49" fontId="7" fillId="0" borderId="12" xfId="0" applyNumberFormat="1" applyFont="1" applyBorder="1" applyAlignment="1">
      <alignment horizontal="center"/>
    </xf>
    <xf numFmtId="49" fontId="7" fillId="0" borderId="80" xfId="0" applyNumberFormat="1" applyFont="1" applyBorder="1" applyAlignment="1">
      <alignment horizontal="center"/>
    </xf>
    <xf numFmtId="49" fontId="7" fillId="0" borderId="17" xfId="0" applyNumberFormat="1" applyFont="1" applyBorder="1" applyAlignment="1">
      <alignment horizontal="center"/>
    </xf>
    <xf numFmtId="0" fontId="0" fillId="0" borderId="80" xfId="0" applyBorder="1"/>
    <xf numFmtId="0" fontId="7" fillId="0" borderId="80" xfId="0" applyFont="1" applyBorder="1" applyAlignment="1">
      <alignment horizontal="center"/>
    </xf>
    <xf numFmtId="0" fontId="7" fillId="0" borderId="17" xfId="0" applyFont="1" applyBorder="1" applyAlignment="1">
      <alignment horizont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0" fillId="0" borderId="10" xfId="0" applyBorder="1" applyAlignment="1">
      <alignment horizontal="center"/>
    </xf>
    <xf numFmtId="0" fontId="0" fillId="0" borderId="10" xfId="0" applyBorder="1"/>
    <xf numFmtId="0" fontId="7" fillId="0" borderId="15"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12" xfId="0" applyFont="1" applyBorder="1" applyAlignment="1">
      <alignment horizontal="center"/>
    </xf>
    <xf numFmtId="49" fontId="7" fillId="0" borderId="13" xfId="0" applyNumberFormat="1" applyFont="1" applyBorder="1" applyAlignment="1">
      <alignment horizontal="center"/>
    </xf>
    <xf numFmtId="0" fontId="0" fillId="0" borderId="9" xfId="0" applyBorder="1"/>
    <xf numFmtId="0" fontId="8" fillId="12" borderId="11" xfId="0" applyFont="1" applyFill="1" applyBorder="1" applyAlignment="1">
      <alignment vertical="center"/>
    </xf>
    <xf numFmtId="0" fontId="8" fillId="2" borderId="11" xfId="0" applyFont="1" applyFill="1" applyBorder="1" applyAlignment="1">
      <alignment vertical="center"/>
    </xf>
    <xf numFmtId="0" fontId="45" fillId="10" borderId="11" xfId="0" applyFont="1" applyFill="1" applyBorder="1" applyAlignment="1">
      <alignment horizontal="center" vertical="top"/>
    </xf>
    <xf numFmtId="0" fontId="13" fillId="10" borderId="66" xfId="0" applyFont="1" applyFill="1" applyBorder="1"/>
    <xf numFmtId="0" fontId="74" fillId="10" borderId="11" xfId="0" applyFont="1" applyFill="1" applyBorder="1" applyAlignment="1">
      <alignment horizontal="center" vertical="center"/>
    </xf>
    <xf numFmtId="0" fontId="69" fillId="10" borderId="11" xfId="0" applyFont="1" applyFill="1" applyBorder="1" applyAlignment="1">
      <alignment horizontal="left"/>
    </xf>
    <xf numFmtId="0" fontId="0" fillId="10" borderId="11" xfId="0" applyFill="1" applyBorder="1"/>
    <xf numFmtId="165" fontId="3" fillId="10" borderId="11" xfId="0" applyNumberFormat="1" applyFont="1" applyFill="1" applyBorder="1" applyAlignment="1">
      <alignment horizontal="center" vertical="center"/>
    </xf>
    <xf numFmtId="0" fontId="7" fillId="0" borderId="80" xfId="0" applyFont="1" applyBorder="1" applyAlignment="1">
      <alignment horizontal="center" vertical="center"/>
    </xf>
    <xf numFmtId="0" fontId="7" fillId="0" borderId="86" xfId="0" applyFont="1" applyBorder="1" applyAlignment="1">
      <alignment horizontal="center"/>
    </xf>
    <xf numFmtId="0" fontId="49" fillId="10" borderId="11" xfId="2" applyFont="1" applyFill="1" applyBorder="1" applyAlignment="1">
      <alignment horizontal="center" vertical="center"/>
    </xf>
    <xf numFmtId="0" fontId="3" fillId="10" borderId="11" xfId="2" applyFont="1" applyFill="1" applyBorder="1" applyAlignment="1">
      <alignment horizontal="center" vertical="center"/>
    </xf>
    <xf numFmtId="0" fontId="72" fillId="10" borderId="11" xfId="0" applyFont="1" applyFill="1" applyBorder="1" applyAlignment="1">
      <alignment horizontal="center"/>
    </xf>
    <xf numFmtId="0" fontId="52" fillId="10" borderId="11" xfId="0" applyFont="1" applyFill="1" applyBorder="1" applyAlignment="1">
      <alignment vertical="center"/>
    </xf>
    <xf numFmtId="0" fontId="50" fillId="10" borderId="11" xfId="0" applyFont="1" applyFill="1" applyBorder="1" applyAlignment="1">
      <alignment horizontal="left" vertical="center"/>
    </xf>
    <xf numFmtId="0" fontId="72" fillId="10" borderId="11" xfId="0" applyFont="1" applyFill="1" applyBorder="1" applyAlignment="1">
      <alignment horizontal="center" vertical="center"/>
    </xf>
    <xf numFmtId="0" fontId="48" fillId="10" borderId="11" xfId="0" applyFont="1" applyFill="1" applyBorder="1" applyAlignment="1">
      <alignment horizontal="left" vertical="center"/>
    </xf>
    <xf numFmtId="0" fontId="7" fillId="14" borderId="30" xfId="0" applyFont="1" applyFill="1" applyBorder="1" applyAlignment="1">
      <alignment horizontal="center" vertical="center"/>
    </xf>
    <xf numFmtId="0" fontId="7" fillId="10" borderId="39" xfId="0" applyFont="1" applyFill="1" applyBorder="1" applyAlignment="1">
      <alignment horizontal="left"/>
    </xf>
    <xf numFmtId="0" fontId="29" fillId="10" borderId="11" xfId="0" applyFont="1" applyFill="1" applyBorder="1"/>
    <xf numFmtId="0" fontId="52" fillId="10" borderId="11" xfId="0" applyFont="1" applyFill="1" applyBorder="1" applyAlignment="1">
      <alignment horizontal="left"/>
    </xf>
    <xf numFmtId="1" fontId="7" fillId="14" borderId="11" xfId="0" applyNumberFormat="1" applyFont="1" applyFill="1" applyBorder="1" applyAlignment="1">
      <alignment horizontal="center"/>
    </xf>
    <xf numFmtId="0" fontId="48" fillId="26" borderId="11" xfId="0" applyFont="1" applyFill="1" applyBorder="1" applyAlignment="1">
      <alignment horizontal="center" vertical="center"/>
    </xf>
    <xf numFmtId="0" fontId="75" fillId="10" borderId="0" xfId="0" applyFont="1" applyFill="1" applyAlignment="1">
      <alignment horizontal="center" vertical="center"/>
    </xf>
    <xf numFmtId="0" fontId="75" fillId="10" borderId="1" xfId="0" applyFont="1" applyFill="1" applyBorder="1" applyAlignment="1">
      <alignment horizontal="center" vertical="center"/>
    </xf>
    <xf numFmtId="0" fontId="75" fillId="10" borderId="11" xfId="0" applyFont="1" applyFill="1" applyBorder="1" applyAlignment="1">
      <alignment horizontal="center" vertical="center"/>
    </xf>
    <xf numFmtId="0" fontId="73" fillId="10" borderId="5" xfId="0" applyFont="1" applyFill="1" applyBorder="1" applyAlignment="1">
      <alignment horizontal="center" vertical="center"/>
    </xf>
    <xf numFmtId="0" fontId="73" fillId="10" borderId="5" xfId="0" applyFont="1" applyFill="1" applyBorder="1" applyAlignment="1">
      <alignment horizontal="center"/>
    </xf>
    <xf numFmtId="0" fontId="73" fillId="10" borderId="22" xfId="0" applyFont="1" applyFill="1" applyBorder="1" applyAlignment="1">
      <alignment horizontal="center"/>
    </xf>
    <xf numFmtId="0" fontId="75" fillId="10" borderId="34" xfId="0" applyFont="1" applyFill="1" applyBorder="1" applyAlignment="1">
      <alignment horizontal="center" vertical="center"/>
    </xf>
    <xf numFmtId="0" fontId="73" fillId="10" borderId="35" xfId="0" applyFont="1" applyFill="1" applyBorder="1" applyAlignment="1">
      <alignment horizontal="center"/>
    </xf>
    <xf numFmtId="0" fontId="74" fillId="10" borderId="11" xfId="0" applyFont="1" applyFill="1" applyBorder="1"/>
    <xf numFmtId="0" fontId="45" fillId="14" borderId="11" xfId="0" applyFont="1" applyFill="1" applyBorder="1" applyAlignment="1">
      <alignment vertical="center"/>
    </xf>
    <xf numFmtId="0" fontId="45" fillId="13" borderId="11" xfId="0" applyFont="1" applyFill="1" applyBorder="1" applyAlignment="1">
      <alignment horizontal="left" vertical="center" wrapText="1"/>
    </xf>
    <xf numFmtId="0" fontId="8" fillId="13" borderId="87" xfId="0" applyFont="1" applyFill="1" applyBorder="1" applyAlignment="1">
      <alignment horizontal="center" vertical="center"/>
    </xf>
    <xf numFmtId="0" fontId="8" fillId="12" borderId="87" xfId="0" applyFont="1" applyFill="1" applyBorder="1" applyAlignment="1">
      <alignment horizontal="center" vertical="center"/>
    </xf>
    <xf numFmtId="0" fontId="8" fillId="14" borderId="11" xfId="0" applyFont="1" applyFill="1" applyBorder="1" applyAlignment="1">
      <alignment vertical="center"/>
    </xf>
    <xf numFmtId="0" fontId="8" fillId="30" borderId="11" xfId="0" applyFont="1" applyFill="1" applyBorder="1" applyAlignment="1">
      <alignment horizontal="left"/>
    </xf>
    <xf numFmtId="0" fontId="7" fillId="5" borderId="11" xfId="0" applyFont="1" applyFill="1" applyBorder="1" applyAlignment="1">
      <alignment horizontal="center" vertical="center"/>
    </xf>
    <xf numFmtId="0" fontId="45" fillId="5" borderId="11" xfId="0" applyFont="1" applyFill="1" applyBorder="1" applyAlignment="1">
      <alignment horizontal="center" vertical="center"/>
    </xf>
    <xf numFmtId="0" fontId="7" fillId="12" borderId="11" xfId="0" applyFont="1" applyFill="1" applyBorder="1" applyAlignment="1">
      <alignment horizontal="center" vertical="top"/>
    </xf>
    <xf numFmtId="0" fontId="0" fillId="10" borderId="21" xfId="0" applyFill="1" applyBorder="1"/>
    <xf numFmtId="0" fontId="5" fillId="10" borderId="21" xfId="0" applyFont="1" applyFill="1" applyBorder="1"/>
    <xf numFmtId="0" fontId="47" fillId="10" borderId="21" xfId="0" applyFont="1" applyFill="1" applyBorder="1"/>
    <xf numFmtId="0" fontId="45" fillId="12" borderId="11" xfId="0" applyFont="1" applyFill="1" applyBorder="1" applyAlignment="1">
      <alignment horizontal="center" vertical="top"/>
    </xf>
    <xf numFmtId="0" fontId="7" fillId="13" borderId="28" xfId="0" applyFont="1" applyFill="1" applyBorder="1" applyAlignment="1">
      <alignment horizontal="center" vertical="center"/>
    </xf>
    <xf numFmtId="0" fontId="73" fillId="10" borderId="85" xfId="0" applyFont="1" applyFill="1" applyBorder="1" applyAlignment="1">
      <alignment horizontal="center" vertical="center"/>
    </xf>
    <xf numFmtId="0" fontId="73" fillId="10" borderId="42" xfId="0" applyFont="1" applyFill="1" applyBorder="1" applyAlignment="1">
      <alignment horizontal="center" vertical="center"/>
    </xf>
    <xf numFmtId="0" fontId="72" fillId="10" borderId="51" xfId="0" applyFont="1" applyFill="1" applyBorder="1" applyAlignment="1">
      <alignment vertical="center"/>
    </xf>
    <xf numFmtId="0" fontId="73" fillId="10" borderId="59" xfId="0" applyFont="1" applyFill="1" applyBorder="1" applyAlignment="1">
      <alignment horizontal="center" vertical="center"/>
    </xf>
    <xf numFmtId="0" fontId="73" fillId="10" borderId="66" xfId="0" applyFont="1" applyFill="1" applyBorder="1" applyAlignment="1">
      <alignment vertical="center"/>
    </xf>
    <xf numFmtId="0" fontId="73" fillId="10" borderId="66" xfId="0" applyFont="1" applyFill="1" applyBorder="1" applyAlignment="1">
      <alignment horizontal="center" vertical="center"/>
    </xf>
    <xf numFmtId="0" fontId="73" fillId="10" borderId="51" xfId="0" applyFont="1" applyFill="1" applyBorder="1" applyAlignment="1">
      <alignment vertical="center"/>
    </xf>
    <xf numFmtId="0" fontId="73" fillId="10" borderId="40" xfId="0" applyFont="1" applyFill="1" applyBorder="1" applyAlignment="1">
      <alignment horizontal="center" vertical="center"/>
    </xf>
    <xf numFmtId="0" fontId="72" fillId="10" borderId="66" xfId="0" applyFont="1" applyFill="1" applyBorder="1" applyAlignment="1">
      <alignment vertical="center"/>
    </xf>
    <xf numFmtId="0" fontId="49" fillId="10" borderId="0" xfId="0" applyFont="1" applyFill="1" applyAlignment="1">
      <alignment vertical="center"/>
    </xf>
    <xf numFmtId="0" fontId="74" fillId="10" borderId="11" xfId="0" applyFont="1" applyFill="1" applyBorder="1" applyAlignment="1">
      <alignment vertical="center"/>
    </xf>
    <xf numFmtId="0" fontId="73" fillId="10" borderId="41" xfId="0" applyFont="1" applyFill="1" applyBorder="1" applyAlignment="1">
      <alignment horizontal="center" vertical="center"/>
    </xf>
    <xf numFmtId="0" fontId="62" fillId="10" borderId="45" xfId="0" applyFont="1" applyFill="1" applyBorder="1" applyAlignment="1">
      <alignment vertical="center"/>
    </xf>
    <xf numFmtId="0" fontId="45" fillId="10" borderId="42" xfId="0" applyFont="1" applyFill="1" applyBorder="1" applyAlignment="1">
      <alignment horizontal="left" vertical="center"/>
    </xf>
    <xf numFmtId="0" fontId="45" fillId="10" borderId="41" xfId="0" applyFont="1" applyFill="1" applyBorder="1" applyAlignment="1">
      <alignment horizontal="left" vertical="center"/>
    </xf>
    <xf numFmtId="0" fontId="7" fillId="10" borderId="42" xfId="0" applyFont="1" applyFill="1" applyBorder="1" applyAlignment="1">
      <alignment horizontal="center" vertical="center"/>
    </xf>
    <xf numFmtId="0" fontId="7" fillId="10" borderId="42" xfId="0" applyFont="1" applyFill="1" applyBorder="1" applyAlignment="1">
      <alignment horizontal="left" vertical="center"/>
    </xf>
    <xf numFmtId="0" fontId="45" fillId="10" borderId="42" xfId="0" applyFont="1" applyFill="1" applyBorder="1" applyAlignment="1">
      <alignment horizontal="center" vertical="center"/>
    </xf>
    <xf numFmtId="0" fontId="73" fillId="10" borderId="42" xfId="0" applyFont="1" applyFill="1" applyBorder="1" applyAlignment="1">
      <alignment vertical="center"/>
    </xf>
    <xf numFmtId="0" fontId="72" fillId="10" borderId="42" xfId="0" applyFont="1" applyFill="1" applyBorder="1" applyAlignment="1">
      <alignment vertical="center"/>
    </xf>
    <xf numFmtId="0" fontId="29" fillId="10" borderId="66" xfId="0" applyFont="1" applyFill="1" applyBorder="1" applyAlignment="1">
      <alignment horizontal="center"/>
    </xf>
    <xf numFmtId="0" fontId="13" fillId="10" borderId="51" xfId="0" applyFont="1" applyFill="1" applyBorder="1"/>
    <xf numFmtId="0" fontId="13" fillId="10" borderId="33" xfId="0" applyFont="1" applyFill="1" applyBorder="1"/>
    <xf numFmtId="0" fontId="75" fillId="10" borderId="11" xfId="0" applyFont="1" applyFill="1" applyBorder="1" applyAlignment="1">
      <alignment vertical="center"/>
    </xf>
    <xf numFmtId="0" fontId="72" fillId="10" borderId="34" xfId="0" applyFont="1" applyFill="1" applyBorder="1" applyAlignment="1">
      <alignment horizontal="center" vertical="center"/>
    </xf>
    <xf numFmtId="0" fontId="52" fillId="10" borderId="0" xfId="0" applyFont="1" applyFill="1" applyAlignment="1">
      <alignment horizontal="center" vertical="center"/>
    </xf>
    <xf numFmtId="0" fontId="62" fillId="10" borderId="0" xfId="0" applyFont="1" applyFill="1" applyAlignment="1">
      <alignment horizontal="center" vertical="center"/>
    </xf>
    <xf numFmtId="0" fontId="8" fillId="10" borderId="40" xfId="0" applyFont="1" applyFill="1" applyBorder="1" applyAlignment="1">
      <alignment vertical="center"/>
    </xf>
    <xf numFmtId="0" fontId="72" fillId="10" borderId="0" xfId="0" applyFont="1" applyFill="1" applyAlignment="1">
      <alignment horizontal="center" vertical="center"/>
    </xf>
    <xf numFmtId="0" fontId="45" fillId="10" borderId="0" xfId="0" applyFont="1" applyFill="1" applyAlignment="1">
      <alignment horizontal="center" vertical="top"/>
    </xf>
    <xf numFmtId="1" fontId="7" fillId="30" borderId="11" xfId="0" applyNumberFormat="1" applyFont="1" applyFill="1" applyBorder="1" applyAlignment="1">
      <alignment horizontal="center" vertical="center"/>
    </xf>
    <xf numFmtId="0" fontId="7" fillId="30" borderId="34" xfId="0" applyFont="1" applyFill="1" applyBorder="1" applyAlignment="1">
      <alignment horizontal="center" vertical="center"/>
    </xf>
    <xf numFmtId="0" fontId="7" fillId="5" borderId="1" xfId="0" applyFont="1" applyFill="1" applyBorder="1" applyAlignment="1">
      <alignment horizontal="center" vertical="center"/>
    </xf>
    <xf numFmtId="0" fontId="7" fillId="10" borderId="11" xfId="0" applyFont="1" applyFill="1" applyBorder="1" applyAlignment="1">
      <alignment horizontal="center" vertical="top"/>
    </xf>
    <xf numFmtId="0" fontId="5" fillId="10" borderId="11" xfId="0" applyFont="1" applyFill="1" applyBorder="1"/>
    <xf numFmtId="0" fontId="5" fillId="14" borderId="11" xfId="0" applyFont="1" applyFill="1" applyBorder="1"/>
    <xf numFmtId="0" fontId="45" fillId="10" borderId="43" xfId="0" applyFont="1" applyFill="1" applyBorder="1" applyAlignment="1">
      <alignment horizontal="left" vertical="center"/>
    </xf>
    <xf numFmtId="0" fontId="0" fillId="10" borderId="66" xfId="0" applyFill="1" applyBorder="1"/>
    <xf numFmtId="0" fontId="3" fillId="10" borderId="66" xfId="0" applyFont="1" applyFill="1" applyBorder="1"/>
    <xf numFmtId="0" fontId="48" fillId="21" borderId="11" xfId="0" applyFont="1" applyFill="1" applyBorder="1" applyAlignment="1">
      <alignment horizontal="center"/>
    </xf>
    <xf numFmtId="0" fontId="8" fillId="13" borderId="11" xfId="0" applyFont="1" applyFill="1" applyBorder="1" applyAlignment="1">
      <alignment vertical="center"/>
    </xf>
    <xf numFmtId="0" fontId="7" fillId="10" borderId="33" xfId="0" applyFont="1" applyFill="1" applyBorder="1" applyAlignment="1">
      <alignment horizontal="center" vertical="center"/>
    </xf>
    <xf numFmtId="0" fontId="3" fillId="2" borderId="11" xfId="0" applyFont="1" applyFill="1" applyBorder="1"/>
    <xf numFmtId="0" fontId="45" fillId="10" borderId="33" xfId="0" applyFont="1" applyFill="1" applyBorder="1" applyAlignment="1">
      <alignment horizontal="center" vertical="center"/>
    </xf>
    <xf numFmtId="0" fontId="48" fillId="12" borderId="11" xfId="0" applyFont="1" applyFill="1" applyBorder="1" applyAlignment="1">
      <alignment horizontal="left" vertical="center"/>
    </xf>
    <xf numFmtId="0" fontId="3" fillId="10" borderId="44" xfId="0" applyFont="1" applyFill="1" applyBorder="1" applyAlignment="1">
      <alignment horizontal="center" vertical="center"/>
    </xf>
    <xf numFmtId="0" fontId="2" fillId="11" borderId="0" xfId="0" applyFont="1" applyFill="1" applyAlignment="1">
      <alignment vertical="top" wrapText="1"/>
    </xf>
    <xf numFmtId="0" fontId="2" fillId="11" borderId="7" xfId="0" applyFont="1" applyFill="1" applyBorder="1" applyAlignment="1">
      <alignment vertical="top" wrapText="1"/>
    </xf>
    <xf numFmtId="0" fontId="72" fillId="10" borderId="10" xfId="0" applyFont="1" applyFill="1" applyBorder="1" applyAlignment="1">
      <alignment vertical="center"/>
    </xf>
    <xf numFmtId="0" fontId="52" fillId="10" borderId="45" xfId="0" applyFont="1" applyFill="1" applyBorder="1" applyAlignment="1">
      <alignment vertical="center"/>
    </xf>
    <xf numFmtId="0" fontId="72" fillId="10" borderId="10" xfId="0" applyFont="1" applyFill="1" applyBorder="1" applyAlignment="1">
      <alignment horizontal="center" vertical="center"/>
    </xf>
    <xf numFmtId="0" fontId="74" fillId="10" borderId="34" xfId="0" applyFont="1" applyFill="1" applyBorder="1" applyAlignment="1">
      <alignment vertical="center"/>
    </xf>
    <xf numFmtId="0" fontId="74" fillId="10" borderId="66" xfId="0" applyFont="1" applyFill="1" applyBorder="1" applyAlignment="1">
      <alignment vertical="center"/>
    </xf>
    <xf numFmtId="0" fontId="75" fillId="10" borderId="66" xfId="0" applyFont="1" applyFill="1" applyBorder="1" applyAlignment="1">
      <alignment vertical="center"/>
    </xf>
    <xf numFmtId="0" fontId="62" fillId="10" borderId="66" xfId="0" applyFont="1" applyFill="1" applyBorder="1" applyAlignment="1">
      <alignment vertical="center"/>
    </xf>
    <xf numFmtId="0" fontId="52" fillId="10" borderId="66" xfId="0" applyFont="1" applyFill="1" applyBorder="1" applyAlignment="1">
      <alignment vertical="center"/>
    </xf>
    <xf numFmtId="0" fontId="72" fillId="10" borderId="66" xfId="0" applyFont="1" applyFill="1" applyBorder="1" applyAlignment="1">
      <alignment horizontal="center" vertical="center"/>
    </xf>
    <xf numFmtId="0" fontId="74" fillId="10" borderId="66" xfId="0" applyFont="1" applyFill="1" applyBorder="1" applyAlignment="1">
      <alignment horizontal="center" vertical="center"/>
    </xf>
    <xf numFmtId="0" fontId="49" fillId="10" borderId="42" xfId="0" applyFont="1" applyFill="1" applyBorder="1" applyAlignment="1">
      <alignment horizontal="center" vertical="center"/>
    </xf>
    <xf numFmtId="0" fontId="7" fillId="4" borderId="70" xfId="0" applyFont="1" applyFill="1" applyBorder="1" applyAlignment="1">
      <alignment horizontal="center"/>
    </xf>
    <xf numFmtId="49" fontId="7" fillId="4" borderId="13" xfId="0" applyNumberFormat="1" applyFont="1" applyFill="1" applyBorder="1" applyAlignment="1">
      <alignment horizontal="center"/>
    </xf>
    <xf numFmtId="0" fontId="7" fillId="4" borderId="0" xfId="0" applyFont="1" applyFill="1" applyAlignment="1">
      <alignment horizontal="center"/>
    </xf>
    <xf numFmtId="0" fontId="7" fillId="4" borderId="44" xfId="0" applyFont="1" applyFill="1" applyBorder="1" applyAlignment="1">
      <alignment horizontal="center"/>
    </xf>
    <xf numFmtId="0" fontId="7" fillId="4" borderId="69" xfId="0" applyFont="1" applyFill="1" applyBorder="1" applyAlignment="1">
      <alignment horizontal="center"/>
    </xf>
    <xf numFmtId="0" fontId="7" fillId="10" borderId="16" xfId="0" applyFont="1" applyFill="1" applyBorder="1" applyAlignment="1">
      <alignment horizontal="center"/>
    </xf>
    <xf numFmtId="0" fontId="7" fillId="0" borderId="10" xfId="0" applyFont="1" applyBorder="1"/>
    <xf numFmtId="49" fontId="7" fillId="0" borderId="86" xfId="0" applyNumberFormat="1" applyFont="1" applyBorder="1" applyAlignment="1">
      <alignment horizontal="center"/>
    </xf>
    <xf numFmtId="0" fontId="0" fillId="10" borderId="16" xfId="0" applyFill="1" applyBorder="1" applyAlignment="1">
      <alignment horizontal="center"/>
    </xf>
    <xf numFmtId="0" fontId="7" fillId="10" borderId="42" xfId="0" applyFont="1" applyFill="1" applyBorder="1" applyAlignment="1">
      <alignment horizontal="center"/>
    </xf>
    <xf numFmtId="0" fontId="3" fillId="10" borderId="7" xfId="0" applyFont="1" applyFill="1" applyBorder="1" applyAlignment="1">
      <alignment horizontal="center" vertical="center"/>
    </xf>
    <xf numFmtId="0" fontId="0" fillId="0" borderId="13" xfId="0" applyBorder="1"/>
    <xf numFmtId="49" fontId="7" fillId="0" borderId="9" xfId="0" applyNumberFormat="1" applyFont="1" applyBorder="1" applyAlignment="1">
      <alignment horizontal="center"/>
    </xf>
    <xf numFmtId="0" fontId="7" fillId="12" borderId="30" xfId="0" applyFont="1" applyFill="1" applyBorder="1" applyAlignment="1">
      <alignment horizontal="center" vertical="center"/>
    </xf>
    <xf numFmtId="0" fontId="72" fillId="0" borderId="13" xfId="0" applyFont="1" applyBorder="1" applyAlignment="1">
      <alignment horizontal="center"/>
    </xf>
    <xf numFmtId="49" fontId="8" fillId="10" borderId="86" xfId="0" applyNumberFormat="1" applyFont="1" applyFill="1" applyBorder="1" applyAlignment="1">
      <alignment horizontal="center" textRotation="90"/>
    </xf>
    <xf numFmtId="49" fontId="8" fillId="10" borderId="10" xfId="0" applyNumberFormat="1" applyFont="1" applyFill="1" applyBorder="1" applyAlignment="1">
      <alignment horizontal="center" textRotation="90"/>
    </xf>
    <xf numFmtId="49" fontId="8" fillId="10" borderId="9" xfId="0" applyNumberFormat="1" applyFont="1" applyFill="1" applyBorder="1" applyAlignment="1">
      <alignment horizontal="center" textRotation="90"/>
    </xf>
    <xf numFmtId="0" fontId="47" fillId="0" borderId="88" xfId="0" applyFont="1" applyBorder="1" applyAlignment="1">
      <alignment wrapText="1"/>
    </xf>
    <xf numFmtId="0" fontId="47" fillId="0" borderId="88" xfId="0" applyFont="1" applyBorder="1" applyAlignment="1">
      <alignment horizontal="right" wrapText="1"/>
    </xf>
    <xf numFmtId="0" fontId="7" fillId="13" borderId="0" xfId="0" applyFont="1" applyFill="1" applyAlignment="1">
      <alignment horizontal="left" vertical="center"/>
    </xf>
    <xf numFmtId="0" fontId="0" fillId="10" borderId="0" xfId="0" applyFill="1" applyAlignment="1">
      <alignment vertical="center" wrapText="1"/>
    </xf>
    <xf numFmtId="0" fontId="5" fillId="10" borderId="0" xfId="0" applyFont="1" applyFill="1" applyAlignment="1">
      <alignment vertical="center" wrapText="1"/>
    </xf>
    <xf numFmtId="0" fontId="7" fillId="15" borderId="0" xfId="0" applyFont="1" applyFill="1" applyAlignment="1">
      <alignment horizontal="center"/>
    </xf>
    <xf numFmtId="0" fontId="49" fillId="10" borderId="7" xfId="0" applyFont="1" applyFill="1" applyBorder="1" applyAlignment="1">
      <alignment horizontal="center" vertical="center"/>
    </xf>
    <xf numFmtId="0" fontId="7" fillId="15" borderId="13" xfId="0" applyFont="1" applyFill="1" applyBorder="1" applyAlignment="1">
      <alignment horizontal="center"/>
    </xf>
    <xf numFmtId="1" fontId="45" fillId="10" borderId="0" xfId="0" applyNumberFormat="1" applyFont="1" applyFill="1" applyAlignment="1">
      <alignment horizontal="center" vertical="center"/>
    </xf>
    <xf numFmtId="0" fontId="7" fillId="15" borderId="80" xfId="0" applyFont="1" applyFill="1" applyBorder="1" applyAlignment="1">
      <alignment horizontal="center"/>
    </xf>
    <xf numFmtId="0" fontId="48" fillId="10" borderId="0" xfId="0" applyFont="1" applyFill="1" applyAlignment="1">
      <alignment horizontal="center" vertical="center"/>
    </xf>
    <xf numFmtId="0" fontId="7" fillId="15" borderId="12" xfId="0" applyFont="1" applyFill="1" applyBorder="1" applyAlignment="1">
      <alignment horizontal="center"/>
    </xf>
    <xf numFmtId="0" fontId="0" fillId="31" borderId="15" xfId="0" applyFill="1" applyBorder="1"/>
    <xf numFmtId="0" fontId="0" fillId="31" borderId="16" xfId="0" applyFill="1" applyBorder="1"/>
    <xf numFmtId="0" fontId="0" fillId="31" borderId="9" xfId="0" applyFill="1" applyBorder="1"/>
    <xf numFmtId="0" fontId="7" fillId="31" borderId="31" xfId="0" applyFont="1" applyFill="1" applyBorder="1" applyAlignment="1">
      <alignment horizontal="center" vertical="center"/>
    </xf>
    <xf numFmtId="0" fontId="7" fillId="31" borderId="50" xfId="0" applyFont="1" applyFill="1" applyBorder="1" applyAlignment="1">
      <alignment horizontal="center" vertical="center"/>
    </xf>
    <xf numFmtId="0" fontId="7" fillId="31" borderId="29" xfId="0" applyFont="1" applyFill="1" applyBorder="1" applyAlignment="1">
      <alignment horizontal="center" vertical="center"/>
    </xf>
    <xf numFmtId="0" fontId="29" fillId="31" borderId="11" xfId="0" applyFont="1" applyFill="1" applyBorder="1" applyAlignment="1">
      <alignment horizontal="center"/>
    </xf>
    <xf numFmtId="0" fontId="73" fillId="31" borderId="11" xfId="0" applyFont="1" applyFill="1" applyBorder="1" applyAlignment="1">
      <alignment horizontal="center"/>
    </xf>
    <xf numFmtId="0" fontId="3" fillId="31" borderId="11" xfId="0" applyFont="1" applyFill="1" applyBorder="1" applyAlignment="1">
      <alignment horizontal="center" vertical="center"/>
    </xf>
    <xf numFmtId="0" fontId="73" fillId="31" borderId="11" xfId="0" applyFont="1" applyFill="1" applyBorder="1" applyAlignment="1">
      <alignment horizontal="center" vertical="center"/>
    </xf>
    <xf numFmtId="0" fontId="30" fillId="31" borderId="11" xfId="0" applyFont="1" applyFill="1" applyBorder="1" applyAlignment="1">
      <alignment horizontal="center"/>
    </xf>
    <xf numFmtId="0" fontId="3" fillId="21" borderId="11" xfId="0" applyFont="1" applyFill="1" applyBorder="1" applyAlignment="1">
      <alignment horizontal="center"/>
    </xf>
    <xf numFmtId="0" fontId="73" fillId="21" borderId="11" xfId="0" applyFont="1" applyFill="1" applyBorder="1" applyAlignment="1">
      <alignment horizontal="center" vertical="center"/>
    </xf>
    <xf numFmtId="0" fontId="7" fillId="15" borderId="16" xfId="0" applyFont="1" applyFill="1" applyBorder="1" applyAlignment="1">
      <alignment horizontal="center"/>
    </xf>
    <xf numFmtId="0" fontId="7" fillId="15" borderId="15" xfId="0" applyFont="1" applyFill="1" applyBorder="1" applyAlignment="1">
      <alignment horizontal="center"/>
    </xf>
    <xf numFmtId="0" fontId="7" fillId="13" borderId="80" xfId="0" applyFont="1" applyFill="1" applyBorder="1" applyAlignment="1">
      <alignment horizontal="center"/>
    </xf>
    <xf numFmtId="0" fontId="7" fillId="13" borderId="0" xfId="0" applyFont="1" applyFill="1" applyAlignment="1">
      <alignment horizontal="center"/>
    </xf>
    <xf numFmtId="0" fontId="32" fillId="13" borderId="11" xfId="0" applyFont="1" applyFill="1" applyBorder="1"/>
    <xf numFmtId="0" fontId="2" fillId="2" borderId="10" xfId="0" applyFont="1" applyFill="1" applyBorder="1" applyAlignment="1">
      <alignment horizontal="center" vertical="center"/>
    </xf>
    <xf numFmtId="0" fontId="7" fillId="14" borderId="89" xfId="0" applyFont="1" applyFill="1" applyBorder="1" applyAlignment="1">
      <alignment horizontal="center" vertical="center"/>
    </xf>
    <xf numFmtId="0" fontId="72" fillId="21" borderId="11" xfId="0" applyFont="1" applyFill="1" applyBorder="1"/>
    <xf numFmtId="0" fontId="7" fillId="10" borderId="90" xfId="0" applyFont="1" applyFill="1" applyBorder="1" applyAlignment="1">
      <alignment horizontal="left" vertical="center"/>
    </xf>
    <xf numFmtId="0" fontId="45" fillId="10" borderId="33" xfId="0" applyFont="1" applyFill="1" applyBorder="1" applyAlignment="1">
      <alignment horizontal="left" vertical="center"/>
    </xf>
    <xf numFmtId="0" fontId="78" fillId="10" borderId="1" xfId="0" applyFont="1" applyFill="1" applyBorder="1"/>
    <xf numFmtId="0" fontId="78" fillId="10" borderId="6" xfId="0" applyFont="1" applyFill="1" applyBorder="1"/>
    <xf numFmtId="0" fontId="7" fillId="10" borderId="33" xfId="0" applyFont="1" applyFill="1" applyBorder="1" applyAlignment="1">
      <alignment horizontal="left" vertical="center"/>
    </xf>
    <xf numFmtId="0" fontId="46" fillId="28" borderId="11" xfId="0" applyFont="1" applyFill="1" applyBorder="1" applyAlignment="1">
      <alignment horizontal="center"/>
    </xf>
    <xf numFmtId="0" fontId="7" fillId="2" borderId="1" xfId="6" applyFont="1" applyFill="1" applyBorder="1" applyAlignment="1">
      <alignment horizontal="right" vertical="center"/>
    </xf>
    <xf numFmtId="0" fontId="45" fillId="10" borderId="1" xfId="6" applyFont="1" applyFill="1" applyBorder="1" applyAlignment="1">
      <alignment horizontal="left" vertical="center"/>
    </xf>
    <xf numFmtId="0" fontId="7" fillId="10" borderId="1" xfId="6" applyFont="1" applyFill="1" applyBorder="1" applyAlignment="1">
      <alignment horizontal="left" vertical="center"/>
    </xf>
    <xf numFmtId="0" fontId="7" fillId="2" borderId="0" xfId="6" applyFont="1" applyFill="1" applyAlignment="1">
      <alignment horizontal="right"/>
    </xf>
    <xf numFmtId="0" fontId="7" fillId="2" borderId="10" xfId="6" applyFont="1" applyFill="1" applyBorder="1" applyAlignment="1">
      <alignment horizontal="right"/>
    </xf>
    <xf numFmtId="0" fontId="7" fillId="2" borderId="6" xfId="6" applyFont="1" applyFill="1" applyBorder="1" applyAlignment="1">
      <alignment vertical="center"/>
    </xf>
    <xf numFmtId="0" fontId="7" fillId="2" borderId="1" xfId="6" applyFont="1" applyFill="1" applyBorder="1" applyAlignment="1">
      <alignment vertical="center"/>
    </xf>
    <xf numFmtId="0" fontId="7" fillId="2" borderId="5" xfId="6" applyFont="1" applyFill="1" applyBorder="1" applyAlignment="1">
      <alignment vertical="center"/>
    </xf>
    <xf numFmtId="0" fontId="31" fillId="0" borderId="1" xfId="6" applyFont="1" applyBorder="1" applyAlignment="1">
      <alignment horizontal="left" vertical="center"/>
    </xf>
    <xf numFmtId="0" fontId="73" fillId="28" borderId="11" xfId="0" applyFont="1" applyFill="1" applyBorder="1" applyAlignment="1">
      <alignment horizontal="center" vertical="center"/>
    </xf>
    <xf numFmtId="0" fontId="73" fillId="18" borderId="11" xfId="0" applyFont="1" applyFill="1" applyBorder="1" applyAlignment="1">
      <alignment horizontal="center" vertical="center"/>
    </xf>
    <xf numFmtId="0" fontId="5" fillId="32" borderId="13" xfId="0" applyFont="1" applyFill="1" applyBorder="1" applyAlignment="1">
      <alignment vertical="center" wrapText="1"/>
    </xf>
    <xf numFmtId="0" fontId="5" fillId="32" borderId="15" xfId="0" applyFont="1" applyFill="1" applyBorder="1" applyAlignment="1">
      <alignment vertical="center" wrapText="1"/>
    </xf>
    <xf numFmtId="0" fontId="3" fillId="31" borderId="11" xfId="0" applyFont="1" applyFill="1" applyBorder="1"/>
    <xf numFmtId="0" fontId="7" fillId="31" borderId="11" xfId="0" applyFont="1" applyFill="1" applyBorder="1"/>
    <xf numFmtId="0" fontId="7" fillId="31" borderId="11" xfId="0" applyFont="1" applyFill="1" applyBorder="1" applyAlignment="1">
      <alignment vertical="center"/>
    </xf>
    <xf numFmtId="0" fontId="49" fillId="31" borderId="11" xfId="0" applyFont="1" applyFill="1" applyBorder="1"/>
    <xf numFmtId="0" fontId="52" fillId="31" borderId="11" xfId="0" applyFont="1" applyFill="1" applyBorder="1"/>
    <xf numFmtId="0" fontId="7" fillId="31" borderId="13" xfId="0" applyFont="1" applyFill="1" applyBorder="1" applyAlignment="1">
      <alignment horizontal="center"/>
    </xf>
    <xf numFmtId="0" fontId="32" fillId="31" borderId="11" xfId="0" applyFont="1" applyFill="1" applyBorder="1"/>
    <xf numFmtId="0" fontId="7" fillId="15" borderId="10" xfId="0" applyFont="1" applyFill="1" applyBorder="1" applyAlignment="1">
      <alignment horizontal="center"/>
    </xf>
    <xf numFmtId="44" fontId="13" fillId="10" borderId="0" xfId="3" applyFont="1" applyFill="1" applyBorder="1" applyAlignment="1">
      <alignment vertical="center"/>
    </xf>
    <xf numFmtId="0" fontId="53" fillId="10" borderId="0" xfId="0" applyFont="1" applyFill="1" applyAlignment="1">
      <alignment horizontal="left" vertical="center"/>
    </xf>
    <xf numFmtId="0" fontId="13" fillId="10" borderId="13" xfId="0" applyFont="1" applyFill="1" applyBorder="1" applyAlignment="1">
      <alignment vertical="center"/>
    </xf>
    <xf numFmtId="0" fontId="7" fillId="17" borderId="0" xfId="0" applyFont="1" applyFill="1" applyAlignment="1">
      <alignment horizontal="right" vertical="center"/>
    </xf>
    <xf numFmtId="0" fontId="7" fillId="17" borderId="0" xfId="0" applyFont="1" applyFill="1" applyAlignment="1">
      <alignment horizontal="left"/>
    </xf>
    <xf numFmtId="0" fontId="7" fillId="15" borderId="9" xfId="0" applyFont="1" applyFill="1" applyBorder="1" applyAlignment="1">
      <alignment horizontal="center"/>
    </xf>
    <xf numFmtId="0" fontId="3" fillId="16" borderId="42" xfId="0" applyFont="1" applyFill="1" applyBorder="1" applyAlignment="1">
      <alignment horizontal="center" vertical="center"/>
    </xf>
    <xf numFmtId="0" fontId="3" fillId="16" borderId="34" xfId="0" applyFont="1" applyFill="1" applyBorder="1" applyAlignment="1">
      <alignment horizontal="center" vertical="center"/>
    </xf>
    <xf numFmtId="0" fontId="7" fillId="10" borderId="1" xfId="0" applyFont="1" applyFill="1" applyBorder="1" applyAlignment="1">
      <alignment horizontal="center"/>
    </xf>
    <xf numFmtId="0" fontId="3" fillId="21" borderId="34" xfId="0" applyFont="1" applyFill="1" applyBorder="1" applyAlignment="1">
      <alignment horizontal="center" vertical="center"/>
    </xf>
    <xf numFmtId="0" fontId="49" fillId="28" borderId="11" xfId="0" applyFont="1" applyFill="1" applyBorder="1"/>
    <xf numFmtId="0" fontId="7" fillId="10" borderId="33" xfId="0" applyFont="1" applyFill="1" applyBorder="1" applyAlignment="1">
      <alignment horizontal="left"/>
    </xf>
    <xf numFmtId="0" fontId="45" fillId="10" borderId="1" xfId="6" applyFont="1" applyFill="1" applyBorder="1" applyAlignment="1">
      <alignment vertical="center"/>
    </xf>
    <xf numFmtId="0" fontId="45" fillId="10" borderId="6" xfId="6" applyFont="1" applyFill="1" applyBorder="1" applyAlignment="1">
      <alignment vertical="center"/>
    </xf>
    <xf numFmtId="0" fontId="7" fillId="10" borderId="33" xfId="0" applyFont="1" applyFill="1" applyBorder="1" applyAlignment="1">
      <alignment vertical="center"/>
    </xf>
    <xf numFmtId="0" fontId="80" fillId="10" borderId="43" xfId="0" applyFont="1" applyFill="1" applyBorder="1" applyAlignment="1">
      <alignment horizontal="center" vertical="center"/>
    </xf>
    <xf numFmtId="0" fontId="80" fillId="10" borderId="45" xfId="0" applyFont="1" applyFill="1" applyBorder="1" applyAlignment="1">
      <alignment horizontal="center" vertical="center"/>
    </xf>
    <xf numFmtId="0" fontId="80" fillId="10" borderId="53" xfId="0" applyFont="1" applyFill="1" applyBorder="1" applyAlignment="1">
      <alignment horizontal="center" vertical="center"/>
    </xf>
    <xf numFmtId="0" fontId="80" fillId="10" borderId="38" xfId="0" applyFont="1" applyFill="1" applyBorder="1" applyAlignment="1">
      <alignment horizontal="center" vertical="center"/>
    </xf>
    <xf numFmtId="0" fontId="80" fillId="10" borderId="7" xfId="0" applyFont="1" applyFill="1" applyBorder="1" applyAlignment="1">
      <alignment horizontal="center" vertical="center"/>
    </xf>
    <xf numFmtId="0" fontId="80" fillId="10" borderId="36"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6" xfId="0" applyFont="1" applyFill="1" applyBorder="1" applyAlignment="1">
      <alignment horizontal="center" vertical="center"/>
    </xf>
    <xf numFmtId="0" fontId="22" fillId="15" borderId="43" xfId="0" applyFont="1" applyFill="1" applyBorder="1" applyAlignment="1">
      <alignment horizontal="center" vertical="center"/>
    </xf>
    <xf numFmtId="0" fontId="22" fillId="15" borderId="53" xfId="0" applyFont="1" applyFill="1" applyBorder="1" applyAlignment="1">
      <alignment horizontal="center" vertical="center"/>
    </xf>
    <xf numFmtId="0" fontId="22" fillId="15" borderId="38" xfId="0" applyFont="1" applyFill="1" applyBorder="1" applyAlignment="1">
      <alignment horizontal="center" vertical="center"/>
    </xf>
    <xf numFmtId="0" fontId="22" fillId="15" borderId="36" xfId="0" applyFont="1" applyFill="1" applyBorder="1" applyAlignment="1">
      <alignment horizontal="center" vertical="center"/>
    </xf>
    <xf numFmtId="0" fontId="64" fillId="2" borderId="43" xfId="0" applyFont="1" applyFill="1" applyBorder="1" applyAlignment="1">
      <alignment horizontal="center" vertical="center"/>
    </xf>
    <xf numFmtId="0" fontId="64" fillId="2" borderId="53" xfId="0" applyFont="1" applyFill="1" applyBorder="1" applyAlignment="1">
      <alignment horizontal="center" vertical="center"/>
    </xf>
    <xf numFmtId="0" fontId="64" fillId="2" borderId="38" xfId="0" applyFont="1" applyFill="1" applyBorder="1" applyAlignment="1">
      <alignment horizontal="center" vertical="center"/>
    </xf>
    <xf numFmtId="0" fontId="64" fillId="2" borderId="36" xfId="0" applyFont="1" applyFill="1" applyBorder="1" applyAlignment="1">
      <alignment horizontal="center" vertical="center"/>
    </xf>
    <xf numFmtId="0" fontId="65" fillId="15" borderId="43" xfId="0" applyFont="1" applyFill="1" applyBorder="1" applyAlignment="1">
      <alignment horizontal="center" vertical="center"/>
    </xf>
    <xf numFmtId="0" fontId="65" fillId="15" borderId="53" xfId="0" applyFont="1" applyFill="1" applyBorder="1" applyAlignment="1">
      <alignment horizontal="center" vertical="center"/>
    </xf>
    <xf numFmtId="0" fontId="65" fillId="15" borderId="38" xfId="0" applyFont="1" applyFill="1" applyBorder="1" applyAlignment="1">
      <alignment horizontal="center" vertical="center"/>
    </xf>
    <xf numFmtId="0" fontId="65" fillId="15" borderId="36" xfId="0" applyFont="1" applyFill="1" applyBorder="1" applyAlignment="1">
      <alignment horizontal="center" vertical="center"/>
    </xf>
    <xf numFmtId="0" fontId="5" fillId="11" borderId="0" xfId="0" applyFont="1" applyFill="1" applyAlignment="1">
      <alignment horizontal="center"/>
    </xf>
    <xf numFmtId="0" fontId="3" fillId="4" borderId="39" xfId="0" applyFont="1" applyFill="1" applyBorder="1" applyAlignment="1">
      <alignment horizontal="center"/>
    </xf>
    <xf numFmtId="0" fontId="3" fillId="4" borderId="33" xfId="0" applyFont="1" applyFill="1" applyBorder="1" applyAlignment="1">
      <alignment horizontal="center"/>
    </xf>
    <xf numFmtId="0" fontId="3" fillId="10" borderId="39" xfId="0" applyFont="1" applyFill="1" applyBorder="1" applyAlignment="1">
      <alignment horizontal="center"/>
    </xf>
    <xf numFmtId="0" fontId="3" fillId="10" borderId="33" xfId="0" applyFont="1" applyFill="1" applyBorder="1" applyAlignment="1">
      <alignment horizontal="center"/>
    </xf>
    <xf numFmtId="0" fontId="76" fillId="15" borderId="43" xfId="0" applyFont="1" applyFill="1" applyBorder="1" applyAlignment="1">
      <alignment horizontal="center" vertical="center"/>
    </xf>
    <xf numFmtId="0" fontId="76" fillId="15" borderId="45" xfId="0" applyFont="1" applyFill="1" applyBorder="1" applyAlignment="1">
      <alignment horizontal="center" vertical="center"/>
    </xf>
    <xf numFmtId="0" fontId="76" fillId="15" borderId="53" xfId="0" applyFont="1" applyFill="1" applyBorder="1" applyAlignment="1">
      <alignment horizontal="center" vertical="center"/>
    </xf>
    <xf numFmtId="0" fontId="76" fillId="15" borderId="38" xfId="0" applyFont="1" applyFill="1" applyBorder="1" applyAlignment="1">
      <alignment horizontal="center" vertical="center"/>
    </xf>
    <xf numFmtId="0" fontId="76" fillId="15" borderId="7" xfId="0" applyFont="1" applyFill="1" applyBorder="1" applyAlignment="1">
      <alignment horizontal="center" vertical="center"/>
    </xf>
    <xf numFmtId="0" fontId="76" fillId="15" borderId="36" xfId="0" applyFont="1" applyFill="1" applyBorder="1" applyAlignment="1">
      <alignment horizontal="center" vertical="center"/>
    </xf>
    <xf numFmtId="0" fontId="14" fillId="15" borderId="38" xfId="0" applyFont="1" applyFill="1" applyBorder="1" applyAlignment="1">
      <alignment horizontal="center" vertical="center"/>
    </xf>
    <xf numFmtId="0" fontId="14" fillId="15" borderId="36" xfId="0" applyFont="1" applyFill="1" applyBorder="1" applyAlignment="1">
      <alignment horizontal="center" vertical="center"/>
    </xf>
    <xf numFmtId="0" fontId="20" fillId="10" borderId="43" xfId="0" applyFont="1" applyFill="1" applyBorder="1" applyAlignment="1">
      <alignment horizontal="center" vertical="center"/>
    </xf>
    <xf numFmtId="0" fontId="20" fillId="10" borderId="53" xfId="0" applyFont="1" applyFill="1" applyBorder="1" applyAlignment="1">
      <alignment horizontal="center" vertical="center"/>
    </xf>
    <xf numFmtId="0" fontId="20" fillId="10" borderId="38" xfId="0" applyFont="1" applyFill="1" applyBorder="1" applyAlignment="1">
      <alignment horizontal="center" vertical="center"/>
    </xf>
    <xf numFmtId="0" fontId="20" fillId="10" borderId="36"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53" xfId="0" applyFont="1" applyFill="1" applyBorder="1" applyAlignment="1">
      <alignment horizontal="center" vertical="center"/>
    </xf>
    <xf numFmtId="0" fontId="22" fillId="3" borderId="38" xfId="0" applyFont="1" applyFill="1" applyBorder="1" applyAlignment="1">
      <alignment horizontal="center" vertical="center"/>
    </xf>
    <xf numFmtId="0" fontId="22" fillId="3" borderId="36" xfId="0" applyFont="1" applyFill="1" applyBorder="1" applyAlignment="1">
      <alignment horizontal="center" vertical="center"/>
    </xf>
    <xf numFmtId="0" fontId="3" fillId="7" borderId="39" xfId="0" applyFont="1" applyFill="1" applyBorder="1" applyAlignment="1">
      <alignment horizontal="center"/>
    </xf>
    <xf numFmtId="0" fontId="3" fillId="7" borderId="33" xfId="0" applyFont="1" applyFill="1" applyBorder="1" applyAlignment="1">
      <alignment horizontal="center"/>
    </xf>
    <xf numFmtId="0" fontId="21" fillId="2" borderId="43"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6" xfId="0" applyFont="1" applyFill="1" applyBorder="1" applyAlignment="1">
      <alignment horizontal="center" vertical="center"/>
    </xf>
    <xf numFmtId="0" fontId="3" fillId="9" borderId="39" xfId="0" applyFont="1" applyFill="1" applyBorder="1" applyAlignment="1">
      <alignment horizontal="center"/>
    </xf>
    <xf numFmtId="0" fontId="3" fillId="9" borderId="33" xfId="0" applyFont="1" applyFill="1" applyBorder="1" applyAlignment="1">
      <alignment horizontal="center"/>
    </xf>
    <xf numFmtId="0" fontId="46" fillId="22" borderId="39" xfId="0" applyFont="1" applyFill="1" applyBorder="1" applyAlignment="1">
      <alignment horizontal="center"/>
    </xf>
    <xf numFmtId="0" fontId="46" fillId="22" borderId="33" xfId="0" applyFont="1" applyFill="1" applyBorder="1" applyAlignment="1">
      <alignment horizontal="center"/>
    </xf>
    <xf numFmtId="0" fontId="6" fillId="4" borderId="45"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46" fillId="10" borderId="39" xfId="0" applyFont="1" applyFill="1" applyBorder="1" applyAlignment="1">
      <alignment horizontal="center"/>
    </xf>
    <xf numFmtId="0" fontId="46" fillId="10" borderId="33" xfId="0" applyFont="1" applyFill="1" applyBorder="1" applyAlignment="1">
      <alignment horizontal="center"/>
    </xf>
    <xf numFmtId="0" fontId="3" fillId="10" borderId="43" xfId="0" applyFont="1" applyFill="1" applyBorder="1" applyAlignment="1">
      <alignment horizontal="center" vertical="center"/>
    </xf>
    <xf numFmtId="0" fontId="3" fillId="10" borderId="45" xfId="0" applyFont="1" applyFill="1" applyBorder="1" applyAlignment="1">
      <alignment horizontal="center" vertical="center"/>
    </xf>
    <xf numFmtId="0" fontId="3" fillId="10" borderId="53"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36" xfId="0" applyFont="1" applyFill="1" applyBorder="1" applyAlignment="1">
      <alignment horizontal="center" vertical="center"/>
    </xf>
    <xf numFmtId="0" fontId="3" fillId="3" borderId="43"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53" xfId="0" applyFont="1" applyFill="1" applyBorder="1" applyAlignment="1" applyProtection="1">
      <alignment horizontal="center" vertical="center"/>
      <protection locked="0"/>
    </xf>
    <xf numFmtId="0" fontId="9" fillId="3" borderId="43"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36" xfId="0" applyFont="1" applyFill="1" applyBorder="1" applyAlignment="1">
      <alignment horizontal="center" vertical="center"/>
    </xf>
    <xf numFmtId="0" fontId="63" fillId="15" borderId="43" xfId="0" applyFont="1" applyFill="1" applyBorder="1" applyAlignment="1">
      <alignment horizontal="center" vertical="center"/>
    </xf>
    <xf numFmtId="0" fontId="63" fillId="15" borderId="53" xfId="0" applyFont="1" applyFill="1" applyBorder="1" applyAlignment="1">
      <alignment horizontal="center" vertical="center"/>
    </xf>
    <xf numFmtId="0" fontId="63" fillId="15" borderId="38" xfId="0" applyFont="1" applyFill="1" applyBorder="1" applyAlignment="1">
      <alignment horizontal="center" vertical="center"/>
    </xf>
    <xf numFmtId="0" fontId="63" fillId="15" borderId="36" xfId="0" applyFont="1" applyFill="1" applyBorder="1" applyAlignment="1">
      <alignment horizontal="center" vertical="center"/>
    </xf>
    <xf numFmtId="0" fontId="61" fillId="10" borderId="43" xfId="0" applyFont="1" applyFill="1" applyBorder="1" applyAlignment="1">
      <alignment horizontal="center" vertical="center"/>
    </xf>
    <xf numFmtId="0" fontId="61" fillId="10" borderId="53" xfId="0" applyFont="1" applyFill="1" applyBorder="1" applyAlignment="1">
      <alignment horizontal="center" vertical="center"/>
    </xf>
    <xf numFmtId="0" fontId="61" fillId="10" borderId="38" xfId="0" applyFont="1" applyFill="1" applyBorder="1" applyAlignment="1">
      <alignment horizontal="center" vertical="center"/>
    </xf>
    <xf numFmtId="0" fontId="61" fillId="10" borderId="36" xfId="0" applyFont="1" applyFill="1" applyBorder="1" applyAlignment="1">
      <alignment horizontal="center" vertical="center"/>
    </xf>
    <xf numFmtId="3" fontId="22" fillId="3" borderId="43" xfId="0" applyNumberFormat="1" applyFont="1" applyFill="1" applyBorder="1" applyAlignment="1">
      <alignment horizontal="center" vertical="center"/>
    </xf>
    <xf numFmtId="3" fontId="22" fillId="3" borderId="45" xfId="0" applyNumberFormat="1" applyFont="1" applyFill="1" applyBorder="1" applyAlignment="1">
      <alignment horizontal="center" vertical="center"/>
    </xf>
    <xf numFmtId="3" fontId="22" fillId="3" borderId="53" xfId="0" applyNumberFormat="1" applyFont="1" applyFill="1" applyBorder="1" applyAlignment="1">
      <alignment horizontal="center" vertical="center"/>
    </xf>
    <xf numFmtId="3" fontId="22" fillId="3" borderId="38" xfId="0" applyNumberFormat="1" applyFont="1" applyFill="1" applyBorder="1" applyAlignment="1">
      <alignment horizontal="center" vertical="center"/>
    </xf>
    <xf numFmtId="3" fontId="22" fillId="3" borderId="7" xfId="0" applyNumberFormat="1" applyFont="1" applyFill="1" applyBorder="1" applyAlignment="1">
      <alignment horizontal="center" vertical="center"/>
    </xf>
    <xf numFmtId="3" fontId="22" fillId="3" borderId="36" xfId="0" applyNumberFormat="1" applyFont="1" applyFill="1" applyBorder="1" applyAlignment="1">
      <alignment horizontal="center" vertical="center"/>
    </xf>
    <xf numFmtId="0" fontId="9" fillId="11" borderId="0" xfId="0" applyFont="1" applyFill="1" applyAlignment="1">
      <alignment horizontal="center"/>
    </xf>
    <xf numFmtId="0" fontId="9" fillId="7" borderId="2" xfId="0" applyFont="1" applyFill="1" applyBorder="1" applyAlignment="1">
      <alignment horizontal="center"/>
    </xf>
    <xf numFmtId="0" fontId="9" fillId="7" borderId="3" xfId="0" applyFont="1" applyFill="1" applyBorder="1" applyAlignment="1">
      <alignment horizontal="center"/>
    </xf>
    <xf numFmtId="0" fontId="9" fillId="7" borderId="4" xfId="0" applyFont="1" applyFill="1" applyBorder="1" applyAlignment="1">
      <alignment horizontal="center"/>
    </xf>
    <xf numFmtId="0" fontId="3" fillId="22" borderId="39" xfId="0" applyFont="1" applyFill="1" applyBorder="1" applyAlignment="1">
      <alignment horizontal="center"/>
    </xf>
    <xf numFmtId="0" fontId="3" fillId="22" borderId="33" xfId="0" applyFont="1" applyFill="1" applyBorder="1" applyAlignment="1">
      <alignment horizontal="center"/>
    </xf>
    <xf numFmtId="0" fontId="3" fillId="28" borderId="39" xfId="0" applyFont="1" applyFill="1" applyBorder="1" applyAlignment="1">
      <alignment horizontal="center"/>
    </xf>
    <xf numFmtId="0" fontId="3" fillId="28" borderId="33" xfId="0" applyFont="1" applyFill="1" applyBorder="1" applyAlignment="1">
      <alignment horizontal="center"/>
    </xf>
    <xf numFmtId="0" fontId="6" fillId="7" borderId="20" xfId="0" applyFont="1" applyFill="1" applyBorder="1" applyAlignment="1">
      <alignment horizontal="center"/>
    </xf>
    <xf numFmtId="0" fontId="6" fillId="7" borderId="67" xfId="0" applyFont="1" applyFill="1" applyBorder="1" applyAlignment="1">
      <alignment horizontal="center"/>
    </xf>
    <xf numFmtId="0" fontId="6" fillId="7" borderId="24" xfId="0" applyFont="1" applyFill="1" applyBorder="1" applyAlignment="1">
      <alignment horizontal="center"/>
    </xf>
    <xf numFmtId="0" fontId="46" fillId="28" borderId="39" xfId="0" applyFont="1" applyFill="1" applyBorder="1" applyAlignment="1">
      <alignment horizontal="center"/>
    </xf>
    <xf numFmtId="0" fontId="46" fillId="28" borderId="33" xfId="0" applyFont="1" applyFill="1" applyBorder="1" applyAlignment="1">
      <alignment horizontal="center"/>
    </xf>
    <xf numFmtId="0" fontId="6" fillId="4" borderId="20" xfId="0" applyFont="1" applyFill="1" applyBorder="1" applyAlignment="1">
      <alignment horizontal="center"/>
    </xf>
    <xf numFmtId="0" fontId="6" fillId="4" borderId="67" xfId="0" applyFont="1" applyFill="1" applyBorder="1" applyAlignment="1">
      <alignment horizontal="center"/>
    </xf>
    <xf numFmtId="0" fontId="3" fillId="11" borderId="0" xfId="0" applyFont="1" applyFill="1" applyAlignment="1">
      <alignment horizontal="center"/>
    </xf>
    <xf numFmtId="0" fontId="6" fillId="4" borderId="24" xfId="0" applyFont="1" applyFill="1" applyBorder="1" applyAlignment="1">
      <alignment horizontal="center"/>
    </xf>
    <xf numFmtId="0" fontId="3" fillId="10" borderId="1" xfId="0" applyFont="1" applyFill="1" applyBorder="1" applyAlignment="1">
      <alignment horizontal="center"/>
    </xf>
    <xf numFmtId="0" fontId="6" fillId="9" borderId="64"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68" xfId="0" applyFont="1" applyFill="1" applyBorder="1" applyAlignment="1">
      <alignment horizontal="center" vertical="center" wrapText="1"/>
    </xf>
    <xf numFmtId="0" fontId="4" fillId="9" borderId="39"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5" fillId="11" borderId="0" xfId="0" applyFont="1" applyFill="1" applyAlignment="1">
      <alignment horizontal="center" vertical="center"/>
    </xf>
    <xf numFmtId="0" fontId="4" fillId="7" borderId="39"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6" xfId="0" applyFont="1" applyFill="1" applyBorder="1" applyAlignment="1">
      <alignment horizontal="center" vertical="center"/>
    </xf>
    <xf numFmtId="0" fontId="46" fillId="31" borderId="39" xfId="0" applyFont="1" applyFill="1" applyBorder="1" applyAlignment="1">
      <alignment horizontal="center"/>
    </xf>
    <xf numFmtId="0" fontId="46" fillId="31" borderId="33" xfId="0" applyFont="1" applyFill="1" applyBorder="1" applyAlignment="1">
      <alignment horizontal="center"/>
    </xf>
    <xf numFmtId="0" fontId="3" fillId="3" borderId="43"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53" xfId="0" applyFont="1" applyFill="1" applyBorder="1" applyAlignment="1">
      <alignment horizontal="center" vertic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2" fillId="9" borderId="43" xfId="0" applyFont="1" applyFill="1" applyBorder="1" applyAlignment="1">
      <alignment horizontal="center" vertical="center"/>
    </xf>
    <xf numFmtId="0" fontId="2" fillId="9" borderId="45" xfId="0" applyFont="1" applyFill="1" applyBorder="1" applyAlignment="1">
      <alignment horizontal="center" vertical="center"/>
    </xf>
    <xf numFmtId="0" fontId="2" fillId="9" borderId="53" xfId="0" applyFont="1" applyFill="1" applyBorder="1" applyAlignment="1">
      <alignment horizontal="center" vertical="center"/>
    </xf>
    <xf numFmtId="0" fontId="2" fillId="9" borderId="38"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36" xfId="0" applyFont="1" applyFill="1" applyBorder="1" applyAlignment="1">
      <alignment horizontal="center" vertical="center"/>
    </xf>
    <xf numFmtId="0" fontId="9" fillId="9" borderId="2" xfId="0" applyFont="1" applyFill="1" applyBorder="1" applyAlignment="1">
      <alignment horizontal="center"/>
    </xf>
    <xf numFmtId="0" fontId="9" fillId="9" borderId="3" xfId="0" applyFont="1" applyFill="1" applyBorder="1" applyAlignment="1">
      <alignment horizontal="center"/>
    </xf>
    <xf numFmtId="0" fontId="9" fillId="9" borderId="4" xfId="0" applyFont="1" applyFill="1" applyBorder="1" applyAlignment="1">
      <alignment horizontal="center"/>
    </xf>
    <xf numFmtId="0" fontId="6" fillId="9" borderId="20" xfId="0" applyFont="1" applyFill="1" applyBorder="1" applyAlignment="1">
      <alignment horizontal="center"/>
    </xf>
    <xf numFmtId="0" fontId="6" fillId="9" borderId="67" xfId="0" applyFont="1" applyFill="1" applyBorder="1" applyAlignment="1">
      <alignment horizontal="center"/>
    </xf>
    <xf numFmtId="0" fontId="14" fillId="15" borderId="39" xfId="0" applyFont="1" applyFill="1" applyBorder="1" applyAlignment="1">
      <alignment horizontal="center" vertical="center"/>
    </xf>
    <xf numFmtId="0" fontId="14" fillId="15" borderId="33" xfId="0" applyFont="1" applyFill="1" applyBorder="1" applyAlignment="1">
      <alignment horizontal="center" vertical="center"/>
    </xf>
    <xf numFmtId="0" fontId="14" fillId="15" borderId="43" xfId="0" applyFont="1" applyFill="1" applyBorder="1" applyAlignment="1">
      <alignment horizontal="center" vertical="center"/>
    </xf>
    <xf numFmtId="0" fontId="14" fillId="15" borderId="53"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6" fillId="9" borderId="24" xfId="0" applyFont="1" applyFill="1" applyBorder="1" applyAlignment="1">
      <alignment horizontal="center"/>
    </xf>
    <xf numFmtId="0" fontId="6" fillId="7" borderId="64"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68" xfId="0" applyFont="1" applyFill="1" applyBorder="1" applyAlignment="1">
      <alignment horizontal="center" vertical="center" wrapText="1"/>
    </xf>
    <xf numFmtId="0" fontId="19" fillId="0" borderId="45" xfId="0" applyFont="1" applyBorder="1" applyAlignment="1">
      <alignment horizontal="center" vertical="center"/>
    </xf>
    <xf numFmtId="0" fontId="19" fillId="0" borderId="53" xfId="0" applyFont="1" applyBorder="1" applyAlignment="1">
      <alignment horizontal="center" vertical="center"/>
    </xf>
    <xf numFmtId="0" fontId="19" fillId="0" borderId="38" xfId="0" applyFont="1" applyBorder="1" applyAlignment="1">
      <alignment horizontal="center" vertical="center"/>
    </xf>
    <xf numFmtId="0" fontId="19" fillId="0" borderId="7" xfId="0" applyFont="1" applyBorder="1" applyAlignment="1">
      <alignment horizontal="center" vertical="center"/>
    </xf>
    <xf numFmtId="0" fontId="19" fillId="0" borderId="36" xfId="0" applyFont="1" applyBorder="1" applyAlignment="1">
      <alignment horizontal="center" vertical="center"/>
    </xf>
    <xf numFmtId="0" fontId="3" fillId="22" borderId="39" xfId="0" applyFont="1" applyFill="1" applyBorder="1" applyAlignment="1">
      <alignment horizontal="center" vertical="center"/>
    </xf>
    <xf numFmtId="0" fontId="3" fillId="22" borderId="33" xfId="0" applyFont="1" applyFill="1" applyBorder="1" applyAlignment="1">
      <alignment horizontal="center" vertical="center"/>
    </xf>
    <xf numFmtId="0" fontId="3" fillId="31" borderId="39" xfId="0" applyFont="1" applyFill="1" applyBorder="1" applyAlignment="1">
      <alignment horizontal="center"/>
    </xf>
    <xf numFmtId="0" fontId="3" fillId="31" borderId="33" xfId="0" applyFont="1" applyFill="1" applyBorder="1" applyAlignment="1">
      <alignment horizontal="center"/>
    </xf>
    <xf numFmtId="0" fontId="2" fillId="22" borderId="39" xfId="0" applyFont="1" applyFill="1" applyBorder="1" applyAlignment="1">
      <alignment horizontal="center" vertical="center"/>
    </xf>
    <xf numFmtId="0" fontId="0" fillId="22" borderId="1" xfId="0" applyFill="1" applyBorder="1" applyAlignment="1">
      <alignment horizontal="center" vertical="center"/>
    </xf>
    <xf numFmtId="0" fontId="0" fillId="22" borderId="33" xfId="0" applyFill="1" applyBorder="1" applyAlignment="1">
      <alignment horizontal="center" vertical="center"/>
    </xf>
    <xf numFmtId="0" fontId="2" fillId="28" borderId="39" xfId="0" applyFont="1" applyFill="1" applyBorder="1" applyAlignment="1">
      <alignment horizontal="center" vertical="top" wrapText="1"/>
    </xf>
    <xf numFmtId="0" fontId="2" fillId="28" borderId="1" xfId="0" applyFont="1" applyFill="1" applyBorder="1" applyAlignment="1">
      <alignment horizontal="center" vertical="top" wrapText="1"/>
    </xf>
    <xf numFmtId="0" fontId="2" fillId="28" borderId="33" xfId="0" applyFont="1" applyFill="1" applyBorder="1" applyAlignment="1">
      <alignment horizontal="center" vertical="top" wrapText="1"/>
    </xf>
    <xf numFmtId="0" fontId="9" fillId="5" borderId="69" xfId="0" applyFont="1" applyFill="1" applyBorder="1" applyAlignment="1">
      <alignment horizontal="center" vertical="center" textRotation="90"/>
    </xf>
    <xf numFmtId="0" fontId="9" fillId="5" borderId="44" xfId="0" applyFont="1" applyFill="1" applyBorder="1" applyAlignment="1">
      <alignment horizontal="center" vertical="center" textRotation="90"/>
    </xf>
    <xf numFmtId="0" fontId="9" fillId="5" borderId="70" xfId="0" applyFont="1" applyFill="1" applyBorder="1" applyAlignment="1">
      <alignment horizontal="center" vertical="center" textRotation="90"/>
    </xf>
    <xf numFmtId="0" fontId="9" fillId="5" borderId="12" xfId="0" applyFont="1" applyFill="1" applyBorder="1" applyAlignment="1">
      <alignment horizontal="center" vertical="center" textRotation="90"/>
    </xf>
    <xf numFmtId="0" fontId="9" fillId="5" borderId="13" xfId="0" applyFont="1" applyFill="1" applyBorder="1" applyAlignment="1">
      <alignment horizontal="center" vertical="center" textRotation="90"/>
    </xf>
    <xf numFmtId="0" fontId="9" fillId="5" borderId="15" xfId="0" applyFont="1" applyFill="1" applyBorder="1" applyAlignment="1">
      <alignment horizontal="center" vertical="center" textRotation="90"/>
    </xf>
    <xf numFmtId="0" fontId="16" fillId="14" borderId="12" xfId="0" applyFont="1" applyFill="1" applyBorder="1" applyAlignment="1">
      <alignment horizontal="center" vertical="center"/>
    </xf>
    <xf numFmtId="0" fontId="16" fillId="14" borderId="80" xfId="0" applyFont="1" applyFill="1" applyBorder="1" applyAlignment="1">
      <alignment horizontal="center" vertical="center"/>
    </xf>
    <xf numFmtId="0" fontId="16" fillId="14" borderId="17" xfId="0" applyFont="1" applyFill="1" applyBorder="1" applyAlignment="1">
      <alignment horizontal="center" vertical="center"/>
    </xf>
    <xf numFmtId="0" fontId="16" fillId="14" borderId="22" xfId="0" applyFont="1" applyFill="1" applyBorder="1" applyAlignment="1">
      <alignment horizontal="center" vertical="center"/>
    </xf>
    <xf numFmtId="0" fontId="16" fillId="14" borderId="7" xfId="0" applyFont="1" applyFill="1" applyBorder="1" applyAlignment="1">
      <alignment horizontal="center" vertical="center"/>
    </xf>
    <xf numFmtId="0" fontId="16" fillId="14" borderId="10" xfId="0" applyFont="1" applyFill="1" applyBorder="1" applyAlignment="1">
      <alignment horizontal="center" vertical="center"/>
    </xf>
    <xf numFmtId="0" fontId="16" fillId="12" borderId="12" xfId="0" applyFont="1" applyFill="1" applyBorder="1" applyAlignment="1">
      <alignment horizontal="center" vertical="center"/>
    </xf>
    <xf numFmtId="0" fontId="16" fillId="12" borderId="80" xfId="0" applyFont="1" applyFill="1" applyBorder="1" applyAlignment="1">
      <alignment horizontal="center" vertical="center"/>
    </xf>
    <xf numFmtId="0" fontId="16" fillId="12" borderId="17" xfId="0" applyFont="1" applyFill="1" applyBorder="1" applyAlignment="1">
      <alignment horizontal="center" vertical="center"/>
    </xf>
    <xf numFmtId="0" fontId="16" fillId="12" borderId="22" xfId="0" applyFont="1" applyFill="1" applyBorder="1" applyAlignment="1">
      <alignment horizontal="center" vertical="center"/>
    </xf>
    <xf numFmtId="0" fontId="16" fillId="12" borderId="7" xfId="0" applyFont="1" applyFill="1" applyBorder="1" applyAlignment="1">
      <alignment horizontal="center" vertical="center"/>
    </xf>
    <xf numFmtId="0" fontId="16" fillId="12" borderId="10"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80"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0" xfId="0" applyFont="1" applyFill="1" applyAlignment="1">
      <alignment horizontal="center" vertical="center"/>
    </xf>
    <xf numFmtId="0" fontId="17" fillId="3" borderId="10"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9" xfId="0" applyFont="1" applyFill="1" applyBorder="1" applyAlignment="1">
      <alignment horizontal="center" vertical="center"/>
    </xf>
    <xf numFmtId="0" fontId="16" fillId="13" borderId="12" xfId="0" applyFont="1" applyFill="1" applyBorder="1" applyAlignment="1">
      <alignment horizontal="center" vertical="center"/>
    </xf>
    <xf numFmtId="0" fontId="16" fillId="13" borderId="80" xfId="0" applyFont="1" applyFill="1" applyBorder="1" applyAlignment="1">
      <alignment horizontal="center" vertical="center"/>
    </xf>
    <xf numFmtId="0" fontId="16" fillId="13" borderId="17" xfId="0" applyFont="1" applyFill="1" applyBorder="1" applyAlignment="1">
      <alignment horizontal="center" vertical="center"/>
    </xf>
    <xf numFmtId="0" fontId="16" fillId="13" borderId="22" xfId="0" applyFont="1" applyFill="1" applyBorder="1" applyAlignment="1">
      <alignment horizontal="center" vertical="center"/>
    </xf>
    <xf numFmtId="0" fontId="16" fillId="13" borderId="7" xfId="0" applyFont="1" applyFill="1" applyBorder="1" applyAlignment="1">
      <alignment horizontal="center" vertical="center"/>
    </xf>
    <xf numFmtId="0" fontId="16" fillId="13" borderId="10" xfId="0" applyFont="1" applyFill="1" applyBorder="1" applyAlignment="1">
      <alignment horizontal="center" vertical="center"/>
    </xf>
    <xf numFmtId="0" fontId="9" fillId="5" borderId="69" xfId="0" applyFont="1" applyFill="1" applyBorder="1" applyAlignment="1">
      <alignment horizontal="left" vertical="center" textRotation="90"/>
    </xf>
    <xf numFmtId="0" fontId="9" fillId="5" borderId="44" xfId="0" applyFont="1" applyFill="1" applyBorder="1" applyAlignment="1">
      <alignment horizontal="left" vertical="center" textRotation="90"/>
    </xf>
    <xf numFmtId="0" fontId="9" fillId="5" borderId="70" xfId="0" applyFont="1" applyFill="1" applyBorder="1" applyAlignment="1">
      <alignment horizontal="left" vertical="center" textRotation="90"/>
    </xf>
    <xf numFmtId="0" fontId="2" fillId="8" borderId="12" xfId="0" applyFont="1" applyFill="1" applyBorder="1" applyAlignment="1">
      <alignment horizontal="center"/>
    </xf>
    <xf numFmtId="0" fontId="2" fillId="8" borderId="14" xfId="0" applyFont="1" applyFill="1" applyBorder="1" applyAlignment="1">
      <alignment horizontal="center"/>
    </xf>
    <xf numFmtId="0" fontId="2" fillId="8" borderId="17" xfId="0" applyFont="1" applyFill="1" applyBorder="1" applyAlignment="1">
      <alignment horizontal="center"/>
    </xf>
    <xf numFmtId="0" fontId="24" fillId="3" borderId="12"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0" xfId="0" applyFont="1" applyFill="1" applyAlignment="1">
      <alignment horizontal="center" vertical="center"/>
    </xf>
    <xf numFmtId="0" fontId="24" fillId="3" borderId="10"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6" xfId="0" applyFont="1" applyFill="1" applyBorder="1" applyAlignment="1">
      <alignment horizontal="center" vertical="center"/>
    </xf>
    <xf numFmtId="0" fontId="24" fillId="3" borderId="9" xfId="0" applyFont="1" applyFill="1" applyBorder="1" applyAlignment="1">
      <alignment horizontal="center" vertical="center"/>
    </xf>
    <xf numFmtId="0" fontId="14" fillId="12" borderId="12" xfId="0" applyFont="1" applyFill="1" applyBorder="1" applyAlignment="1">
      <alignment horizontal="center" vertical="center"/>
    </xf>
    <xf numFmtId="0" fontId="14" fillId="12" borderId="80" xfId="0" applyFont="1" applyFill="1" applyBorder="1" applyAlignment="1">
      <alignment horizontal="center" vertical="center"/>
    </xf>
    <xf numFmtId="0" fontId="14" fillId="12" borderId="17" xfId="0"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0" xfId="0" applyFont="1" applyFill="1" applyAlignment="1">
      <alignment horizontal="center" vertical="center"/>
    </xf>
    <xf numFmtId="0" fontId="14" fillId="12" borderId="10" xfId="0" applyFont="1" applyFill="1" applyBorder="1" applyAlignment="1">
      <alignment horizontal="center" vertical="center"/>
    </xf>
    <xf numFmtId="0" fontId="14" fillId="12" borderId="15" xfId="0" applyFont="1" applyFill="1" applyBorder="1" applyAlignment="1">
      <alignment horizontal="center" vertical="center"/>
    </xf>
    <xf numFmtId="0" fontId="14" fillId="12" borderId="16" xfId="0" applyFont="1" applyFill="1" applyBorder="1" applyAlignment="1">
      <alignment horizontal="center" vertical="center"/>
    </xf>
    <xf numFmtId="0" fontId="14" fillId="12" borderId="9" xfId="0" applyFont="1" applyFill="1" applyBorder="1" applyAlignment="1">
      <alignment horizontal="center" vertical="center"/>
    </xf>
    <xf numFmtId="49" fontId="3" fillId="12" borderId="78" xfId="0" applyNumberFormat="1" applyFont="1" applyFill="1" applyBorder="1" applyAlignment="1">
      <alignment horizontal="center" textRotation="90"/>
    </xf>
    <xf numFmtId="49" fontId="3" fillId="12" borderId="21" xfId="0" applyNumberFormat="1" applyFont="1" applyFill="1" applyBorder="1" applyAlignment="1">
      <alignment horizontal="center" textRotation="90"/>
    </xf>
    <xf numFmtId="49" fontId="3" fillId="12" borderId="54" xfId="0" applyNumberFormat="1" applyFont="1" applyFill="1" applyBorder="1" applyAlignment="1">
      <alignment horizontal="center" textRotation="90"/>
    </xf>
    <xf numFmtId="0" fontId="3" fillId="12" borderId="12" xfId="0" applyFont="1" applyFill="1" applyBorder="1" applyAlignment="1">
      <alignment horizontal="center" vertical="center"/>
    </xf>
    <xf numFmtId="0" fontId="3" fillId="12" borderId="14" xfId="0" applyFont="1" applyFill="1" applyBorder="1" applyAlignment="1">
      <alignment horizontal="center" vertical="center"/>
    </xf>
    <xf numFmtId="0" fontId="3" fillId="12" borderId="17" xfId="0" applyFont="1" applyFill="1" applyBorder="1" applyAlignment="1">
      <alignment horizontal="center" vertical="center"/>
    </xf>
    <xf numFmtId="0" fontId="3" fillId="12" borderId="13" xfId="0" applyFont="1" applyFill="1" applyBorder="1" applyAlignment="1">
      <alignment horizontal="center" vertical="center"/>
    </xf>
    <xf numFmtId="0" fontId="3" fillId="12" borderId="0" xfId="0" applyFont="1" applyFill="1" applyAlignment="1">
      <alignment horizontal="center" vertical="center"/>
    </xf>
    <xf numFmtId="0" fontId="3" fillId="12" borderId="10" xfId="0" applyFont="1" applyFill="1" applyBorder="1" applyAlignment="1">
      <alignment horizontal="center" vertical="center"/>
    </xf>
    <xf numFmtId="0" fontId="8" fillId="12" borderId="71" xfId="0" applyFont="1" applyFill="1" applyBorder="1" applyAlignment="1">
      <alignment horizontal="center" vertical="center"/>
    </xf>
    <xf numFmtId="0" fontId="8" fillId="12" borderId="72" xfId="0" applyFont="1" applyFill="1" applyBorder="1" applyAlignment="1">
      <alignment horizontal="center" vertical="center"/>
    </xf>
    <xf numFmtId="0" fontId="8" fillId="12" borderId="73" xfId="0" applyFont="1" applyFill="1" applyBorder="1" applyAlignment="1">
      <alignment horizontal="center" vertical="center"/>
    </xf>
    <xf numFmtId="49" fontId="3" fillId="12" borderId="65" xfId="0" applyNumberFormat="1" applyFont="1" applyFill="1" applyBorder="1" applyAlignment="1">
      <alignment horizontal="center" textRotation="90"/>
    </xf>
    <xf numFmtId="49" fontId="3" fillId="12" borderId="66" xfId="0" applyNumberFormat="1" applyFont="1" applyFill="1" applyBorder="1" applyAlignment="1">
      <alignment horizontal="center" textRotation="90"/>
    </xf>
    <xf numFmtId="49" fontId="3" fillId="12" borderId="55" xfId="0" applyNumberFormat="1" applyFont="1" applyFill="1" applyBorder="1" applyAlignment="1">
      <alignment horizontal="center" textRotation="90"/>
    </xf>
    <xf numFmtId="0" fontId="8" fillId="12" borderId="82" xfId="0" applyFont="1" applyFill="1" applyBorder="1" applyAlignment="1">
      <alignment horizontal="center" vertical="center"/>
    </xf>
    <xf numFmtId="0" fontId="8" fillId="12" borderId="83" xfId="0" applyFont="1" applyFill="1" applyBorder="1" applyAlignment="1">
      <alignment horizontal="center" vertical="center"/>
    </xf>
    <xf numFmtId="0" fontId="8" fillId="12" borderId="84" xfId="0" applyFont="1" applyFill="1" applyBorder="1" applyAlignment="1">
      <alignment horizontal="center" vertical="center"/>
    </xf>
    <xf numFmtId="49" fontId="3" fillId="12" borderId="12" xfId="0" applyNumberFormat="1" applyFont="1" applyFill="1" applyBorder="1" applyAlignment="1">
      <alignment horizontal="center" textRotation="90"/>
    </xf>
    <xf numFmtId="49" fontId="3" fillId="12" borderId="13" xfId="0" applyNumberFormat="1" applyFont="1" applyFill="1" applyBorder="1" applyAlignment="1">
      <alignment horizontal="center" textRotation="90"/>
    </xf>
    <xf numFmtId="49" fontId="3" fillId="12" borderId="15" xfId="0" applyNumberFormat="1" applyFont="1" applyFill="1" applyBorder="1" applyAlignment="1">
      <alignment horizontal="center" textRotation="90"/>
    </xf>
    <xf numFmtId="0" fontId="12" fillId="12" borderId="12" xfId="0" applyFont="1" applyFill="1" applyBorder="1" applyAlignment="1">
      <alignment horizontal="center" vertical="center"/>
    </xf>
    <xf numFmtId="0" fontId="12" fillId="12" borderId="80" xfId="0" applyFont="1" applyFill="1" applyBorder="1" applyAlignment="1">
      <alignment horizontal="center" vertical="center"/>
    </xf>
    <xf numFmtId="0" fontId="12" fillId="12" borderId="17" xfId="0" applyFont="1" applyFill="1" applyBorder="1" applyAlignment="1">
      <alignment horizontal="center" vertical="center"/>
    </xf>
    <xf numFmtId="0" fontId="12" fillId="12" borderId="13" xfId="0" applyFont="1" applyFill="1" applyBorder="1" applyAlignment="1">
      <alignment horizontal="center" vertical="center"/>
    </xf>
    <xf numFmtId="0" fontId="12" fillId="12" borderId="0" xfId="0" applyFont="1" applyFill="1" applyAlignment="1">
      <alignment horizontal="center" vertical="center"/>
    </xf>
    <xf numFmtId="0" fontId="12" fillId="12" borderId="10" xfId="0" applyFont="1" applyFill="1" applyBorder="1" applyAlignment="1">
      <alignment horizontal="center" vertical="center"/>
    </xf>
    <xf numFmtId="0" fontId="12" fillId="12" borderId="15"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9" xfId="0" applyFont="1" applyFill="1" applyBorder="1" applyAlignment="1">
      <alignment horizontal="center" vertical="center"/>
    </xf>
    <xf numFmtId="0" fontId="3" fillId="12" borderId="80" xfId="0" applyFont="1" applyFill="1" applyBorder="1" applyAlignment="1">
      <alignment horizontal="center" vertical="center"/>
    </xf>
    <xf numFmtId="0" fontId="3" fillId="12" borderId="15" xfId="0" applyFont="1" applyFill="1" applyBorder="1" applyAlignment="1">
      <alignment horizontal="center" vertical="center"/>
    </xf>
    <xf numFmtId="0" fontId="3" fillId="12" borderId="16" xfId="0" applyFont="1" applyFill="1" applyBorder="1" applyAlignment="1">
      <alignment horizontal="center" vertical="center"/>
    </xf>
    <xf numFmtId="0" fontId="3" fillId="12" borderId="9" xfId="0" applyFont="1" applyFill="1" applyBorder="1" applyAlignment="1">
      <alignment horizontal="center" vertical="center"/>
    </xf>
    <xf numFmtId="49" fontId="3" fillId="12" borderId="79" xfId="0" applyNumberFormat="1" applyFont="1" applyFill="1" applyBorder="1" applyAlignment="1">
      <alignment horizontal="center" textRotation="90"/>
    </xf>
    <xf numFmtId="49" fontId="3" fillId="12" borderId="51" xfId="0" applyNumberFormat="1" applyFont="1" applyFill="1" applyBorder="1" applyAlignment="1">
      <alignment horizontal="center" textRotation="90"/>
    </xf>
    <xf numFmtId="49" fontId="3" fillId="12" borderId="52" xfId="0" applyNumberFormat="1" applyFont="1" applyFill="1" applyBorder="1" applyAlignment="1">
      <alignment horizontal="center" textRotation="90"/>
    </xf>
    <xf numFmtId="49" fontId="3" fillId="12" borderId="58" xfId="0" applyNumberFormat="1" applyFont="1" applyFill="1" applyBorder="1" applyAlignment="1">
      <alignment horizontal="center" textRotation="90"/>
    </xf>
    <xf numFmtId="49" fontId="3" fillId="12" borderId="59" xfId="0" applyNumberFormat="1" applyFont="1" applyFill="1" applyBorder="1" applyAlignment="1">
      <alignment horizontal="center" textRotation="90"/>
    </xf>
    <xf numFmtId="49" fontId="3" fillId="12" borderId="60" xfId="0" applyNumberFormat="1" applyFont="1" applyFill="1" applyBorder="1" applyAlignment="1">
      <alignment horizontal="center" textRotation="90"/>
    </xf>
    <xf numFmtId="0" fontId="8" fillId="12" borderId="75" xfId="0" applyFont="1" applyFill="1" applyBorder="1" applyAlignment="1">
      <alignment horizontal="center" vertical="center"/>
    </xf>
    <xf numFmtId="0" fontId="8" fillId="12" borderId="76" xfId="0" applyFont="1" applyFill="1" applyBorder="1" applyAlignment="1">
      <alignment horizontal="center" vertical="center"/>
    </xf>
    <xf numFmtId="0" fontId="8" fillId="12" borderId="77"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80"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0" xfId="0" applyFont="1" applyFill="1" applyAlignment="1">
      <alignment horizontal="center" vertical="center"/>
    </xf>
    <xf numFmtId="0" fontId="14" fillId="13" borderId="10" xfId="0" applyFont="1" applyFill="1" applyBorder="1" applyAlignment="1">
      <alignment horizontal="center" vertical="center"/>
    </xf>
    <xf numFmtId="0" fontId="14" fillId="13" borderId="15"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9" xfId="0" applyFont="1" applyFill="1" applyBorder="1" applyAlignment="1">
      <alignment horizontal="center" vertical="center"/>
    </xf>
    <xf numFmtId="0" fontId="8" fillId="13" borderId="82" xfId="0" applyFont="1" applyFill="1" applyBorder="1" applyAlignment="1">
      <alignment horizontal="center" vertical="center"/>
    </xf>
    <xf numFmtId="0" fontId="8" fillId="13" borderId="83" xfId="0" applyFont="1" applyFill="1" applyBorder="1" applyAlignment="1">
      <alignment horizontal="center" vertical="center"/>
    </xf>
    <xf numFmtId="0" fontId="8" fillId="13" borderId="84" xfId="0" applyFont="1" applyFill="1" applyBorder="1" applyAlignment="1">
      <alignment horizontal="center" vertical="center"/>
    </xf>
    <xf numFmtId="49" fontId="3" fillId="13" borderId="65" xfId="0" applyNumberFormat="1" applyFont="1" applyFill="1" applyBorder="1" applyAlignment="1">
      <alignment horizontal="center" textRotation="90"/>
    </xf>
    <xf numFmtId="49" fontId="3" fillId="13" borderId="66" xfId="0" applyNumberFormat="1" applyFont="1" applyFill="1" applyBorder="1" applyAlignment="1">
      <alignment horizontal="center" textRotation="90"/>
    </xf>
    <xf numFmtId="49" fontId="3" fillId="13" borderId="55" xfId="0" applyNumberFormat="1" applyFont="1" applyFill="1" applyBorder="1" applyAlignment="1">
      <alignment horizontal="center" textRotation="90"/>
    </xf>
    <xf numFmtId="0" fontId="3" fillId="13" borderId="12" xfId="0" applyFont="1" applyFill="1" applyBorder="1" applyAlignment="1">
      <alignment horizontal="center" vertical="center"/>
    </xf>
    <xf numFmtId="0" fontId="3" fillId="13" borderId="80" xfId="0" applyFont="1" applyFill="1" applyBorder="1" applyAlignment="1">
      <alignment horizontal="center" vertical="center"/>
    </xf>
    <xf numFmtId="0" fontId="3" fillId="13" borderId="14"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5" xfId="0" applyFont="1" applyFill="1" applyBorder="1" applyAlignment="1">
      <alignment horizontal="center" vertical="center"/>
    </xf>
    <xf numFmtId="0" fontId="3" fillId="13" borderId="16" xfId="0" applyFont="1" applyFill="1" applyBorder="1" applyAlignment="1">
      <alignment horizontal="center" vertical="center"/>
    </xf>
    <xf numFmtId="0" fontId="3" fillId="13" borderId="9" xfId="0" applyFont="1" applyFill="1" applyBorder="1" applyAlignment="1">
      <alignment horizontal="center" vertical="center"/>
    </xf>
    <xf numFmtId="49" fontId="3" fillId="13" borderId="79" xfId="0" applyNumberFormat="1" applyFont="1" applyFill="1" applyBorder="1" applyAlignment="1">
      <alignment horizontal="center" textRotation="90"/>
    </xf>
    <xf numFmtId="49" fontId="3" fillId="13" borderId="51" xfId="0" applyNumberFormat="1" applyFont="1" applyFill="1" applyBorder="1" applyAlignment="1">
      <alignment horizontal="center" textRotation="90"/>
    </xf>
    <xf numFmtId="49" fontId="3" fillId="13" borderId="52" xfId="0" applyNumberFormat="1" applyFont="1" applyFill="1" applyBorder="1" applyAlignment="1">
      <alignment horizontal="center" textRotation="90"/>
    </xf>
    <xf numFmtId="0" fontId="12" fillId="13" borderId="12" xfId="0" applyFont="1" applyFill="1" applyBorder="1" applyAlignment="1">
      <alignment horizontal="center" vertical="center"/>
    </xf>
    <xf numFmtId="0" fontId="12" fillId="13" borderId="80"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3" xfId="0" applyFont="1" applyFill="1" applyBorder="1" applyAlignment="1">
      <alignment horizontal="center" vertical="center"/>
    </xf>
    <xf numFmtId="0" fontId="12" fillId="13" borderId="0" xfId="0" applyFont="1" applyFill="1" applyAlignment="1">
      <alignment horizontal="center" vertical="center"/>
    </xf>
    <xf numFmtId="0" fontId="12" fillId="13" borderId="10" xfId="0" applyFont="1" applyFill="1" applyBorder="1" applyAlignment="1">
      <alignment horizontal="center" vertical="center"/>
    </xf>
    <xf numFmtId="0" fontId="12" fillId="13" borderId="15" xfId="0" applyFont="1" applyFill="1" applyBorder="1" applyAlignment="1">
      <alignment horizontal="center" vertical="center"/>
    </xf>
    <xf numFmtId="0" fontId="12" fillId="13" borderId="16" xfId="0" applyFont="1" applyFill="1" applyBorder="1" applyAlignment="1">
      <alignment horizontal="center" vertical="center"/>
    </xf>
    <xf numFmtId="0" fontId="12" fillId="13" borderId="9" xfId="0" applyFont="1" applyFill="1" applyBorder="1" applyAlignment="1">
      <alignment horizontal="center" vertical="center"/>
    </xf>
    <xf numFmtId="0" fontId="8" fillId="13" borderId="75" xfId="0" applyFont="1" applyFill="1" applyBorder="1" applyAlignment="1">
      <alignment horizontal="center" vertical="center"/>
    </xf>
    <xf numFmtId="0" fontId="8" fillId="13" borderId="76" xfId="0" applyFont="1" applyFill="1" applyBorder="1" applyAlignment="1">
      <alignment horizontal="center" vertical="center"/>
    </xf>
    <xf numFmtId="0" fontId="8" fillId="13" borderId="77" xfId="0" applyFont="1" applyFill="1" applyBorder="1" applyAlignment="1">
      <alignment horizontal="center" vertical="center"/>
    </xf>
    <xf numFmtId="49" fontId="3" fillId="13" borderId="78" xfId="0" applyNumberFormat="1" applyFont="1" applyFill="1" applyBorder="1" applyAlignment="1">
      <alignment horizontal="center" textRotation="90"/>
    </xf>
    <xf numFmtId="49" fontId="3" fillId="13" borderId="21" xfId="0" applyNumberFormat="1" applyFont="1" applyFill="1" applyBorder="1" applyAlignment="1">
      <alignment horizontal="center" textRotation="90"/>
    </xf>
    <xf numFmtId="49" fontId="3" fillId="13" borderId="54" xfId="0" applyNumberFormat="1" applyFont="1" applyFill="1" applyBorder="1" applyAlignment="1">
      <alignment horizontal="center" textRotation="90"/>
    </xf>
    <xf numFmtId="49" fontId="3" fillId="13" borderId="12" xfId="0" applyNumberFormat="1" applyFont="1" applyFill="1" applyBorder="1" applyAlignment="1">
      <alignment horizontal="center" textRotation="90"/>
    </xf>
    <xf numFmtId="49" fontId="84" fillId="13" borderId="13" xfId="0" applyNumberFormat="1" applyFont="1" applyFill="1" applyBorder="1" applyAlignment="1">
      <alignment horizontal="center" textRotation="90"/>
    </xf>
    <xf numFmtId="49" fontId="84" fillId="13" borderId="15" xfId="0" applyNumberFormat="1" applyFont="1" applyFill="1" applyBorder="1" applyAlignment="1">
      <alignment horizontal="center" textRotation="90"/>
    </xf>
    <xf numFmtId="49" fontId="3" fillId="13" borderId="13" xfId="0" applyNumberFormat="1" applyFont="1" applyFill="1" applyBorder="1" applyAlignment="1">
      <alignment horizontal="center" textRotation="90"/>
    </xf>
    <xf numFmtId="49" fontId="3" fillId="13" borderId="15" xfId="0" applyNumberFormat="1" applyFont="1" applyFill="1" applyBorder="1" applyAlignment="1">
      <alignment horizontal="center" textRotation="90"/>
    </xf>
    <xf numFmtId="0" fontId="8" fillId="13" borderId="74" xfId="0" applyFont="1" applyFill="1" applyBorder="1" applyAlignment="1">
      <alignment horizontal="center" vertical="center"/>
    </xf>
    <xf numFmtId="0" fontId="8" fillId="13" borderId="72" xfId="0" applyFont="1" applyFill="1" applyBorder="1" applyAlignment="1">
      <alignment horizontal="center" vertical="center"/>
    </xf>
    <xf numFmtId="0" fontId="8" fillId="13" borderId="73" xfId="0" applyFont="1" applyFill="1" applyBorder="1" applyAlignment="1">
      <alignment horizontal="center" vertical="center"/>
    </xf>
    <xf numFmtId="0" fontId="8" fillId="13" borderId="71" xfId="0" applyFont="1" applyFill="1" applyBorder="1" applyAlignment="1">
      <alignment horizontal="center" vertical="center"/>
    </xf>
    <xf numFmtId="49" fontId="3" fillId="14" borderId="65" xfId="0" applyNumberFormat="1" applyFont="1" applyFill="1" applyBorder="1" applyAlignment="1">
      <alignment horizontal="center" textRotation="90"/>
    </xf>
    <xf numFmtId="49" fontId="3" fillId="14" borderId="66" xfId="0" applyNumberFormat="1" applyFont="1" applyFill="1" applyBorder="1" applyAlignment="1">
      <alignment horizontal="center" textRotation="90"/>
    </xf>
    <xf numFmtId="49" fontId="3" fillId="14" borderId="55" xfId="0" applyNumberFormat="1" applyFont="1" applyFill="1" applyBorder="1" applyAlignment="1">
      <alignment horizontal="center" textRotation="90"/>
    </xf>
    <xf numFmtId="0" fontId="12" fillId="14" borderId="12" xfId="0" applyFont="1" applyFill="1" applyBorder="1" applyAlignment="1">
      <alignment horizontal="center" vertical="center"/>
    </xf>
    <xf numFmtId="0" fontId="12" fillId="14" borderId="80"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13" xfId="0" applyFont="1" applyFill="1" applyBorder="1" applyAlignment="1">
      <alignment horizontal="center" vertical="center"/>
    </xf>
    <xf numFmtId="0" fontId="12" fillId="14" borderId="0" xfId="0" applyFont="1" applyFill="1" applyAlignment="1">
      <alignment horizontal="center" vertical="center"/>
    </xf>
    <xf numFmtId="0" fontId="12" fillId="14" borderId="10" xfId="0" applyFont="1" applyFill="1" applyBorder="1" applyAlignment="1">
      <alignment horizontal="center" vertical="center"/>
    </xf>
    <xf numFmtId="0" fontId="12" fillId="14" borderId="15"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9" xfId="0" applyFont="1" applyFill="1" applyBorder="1" applyAlignment="1">
      <alignment horizontal="center" vertical="center"/>
    </xf>
    <xf numFmtId="0" fontId="8" fillId="14" borderId="71" xfId="0" applyFont="1" applyFill="1" applyBorder="1" applyAlignment="1">
      <alignment horizontal="center" vertical="center"/>
    </xf>
    <xf numFmtId="0" fontId="8" fillId="14" borderId="72" xfId="0" applyFont="1" applyFill="1" applyBorder="1" applyAlignment="1">
      <alignment horizontal="center" vertical="center"/>
    </xf>
    <xf numFmtId="0" fontId="8" fillId="14" borderId="73" xfId="0" applyFont="1" applyFill="1" applyBorder="1" applyAlignment="1">
      <alignment horizontal="center" vertical="center"/>
    </xf>
    <xf numFmtId="0" fontId="8" fillId="14" borderId="74" xfId="0" applyFont="1" applyFill="1" applyBorder="1" applyAlignment="1">
      <alignment horizontal="center" vertical="center"/>
    </xf>
    <xf numFmtId="0" fontId="8" fillId="14" borderId="82" xfId="0" applyFont="1" applyFill="1" applyBorder="1" applyAlignment="1">
      <alignment horizontal="center" vertical="center"/>
    </xf>
    <xf numFmtId="0" fontId="8" fillId="14" borderId="83" xfId="0" applyFont="1" applyFill="1" applyBorder="1" applyAlignment="1">
      <alignment horizontal="center" vertical="center"/>
    </xf>
    <xf numFmtId="0" fontId="8" fillId="14" borderId="84" xfId="0" applyFont="1" applyFill="1" applyBorder="1" applyAlignment="1">
      <alignment horizontal="center" vertical="center"/>
    </xf>
    <xf numFmtId="0" fontId="8" fillId="14" borderId="75" xfId="0" applyFont="1" applyFill="1" applyBorder="1" applyAlignment="1">
      <alignment horizontal="center" vertical="center"/>
    </xf>
    <xf numFmtId="0" fontId="8" fillId="14" borderId="76" xfId="0" applyFont="1" applyFill="1" applyBorder="1" applyAlignment="1">
      <alignment horizontal="center" vertical="center"/>
    </xf>
    <xf numFmtId="0" fontId="8" fillId="14" borderId="77" xfId="0" applyFont="1" applyFill="1" applyBorder="1" applyAlignment="1">
      <alignment horizontal="center" vertical="center"/>
    </xf>
    <xf numFmtId="0" fontId="3" fillId="14" borderId="12" xfId="0" applyFont="1" applyFill="1" applyBorder="1" applyAlignment="1">
      <alignment horizontal="center" vertical="center"/>
    </xf>
    <xf numFmtId="0" fontId="3" fillId="14" borderId="80" xfId="0" applyFont="1" applyFill="1" applyBorder="1" applyAlignment="1">
      <alignment horizontal="center" vertical="center"/>
    </xf>
    <xf numFmtId="0" fontId="3" fillId="14" borderId="86" xfId="0" applyFont="1" applyFill="1" applyBorder="1" applyAlignment="1">
      <alignment horizontal="center" vertical="center"/>
    </xf>
    <xf numFmtId="0" fontId="3" fillId="14" borderId="15" xfId="0" applyFont="1" applyFill="1" applyBorder="1" applyAlignment="1">
      <alignment horizontal="center" vertical="center"/>
    </xf>
    <xf numFmtId="0" fontId="3" fillId="14" borderId="16" xfId="0" applyFont="1" applyFill="1" applyBorder="1" applyAlignment="1">
      <alignment horizontal="center" vertical="center"/>
    </xf>
    <xf numFmtId="0" fontId="3" fillId="14" borderId="9" xfId="0" applyFont="1" applyFill="1" applyBorder="1" applyAlignment="1">
      <alignment horizontal="center" vertical="center"/>
    </xf>
    <xf numFmtId="49" fontId="3" fillId="14" borderId="10" xfId="0" applyNumberFormat="1" applyFont="1" applyFill="1" applyBorder="1" applyAlignment="1">
      <alignment horizontal="center" textRotation="90"/>
    </xf>
    <xf numFmtId="49" fontId="3" fillId="14" borderId="9" xfId="0" applyNumberFormat="1" applyFont="1" applyFill="1" applyBorder="1" applyAlignment="1">
      <alignment horizontal="center" textRotation="90"/>
    </xf>
    <xf numFmtId="0" fontId="5" fillId="31" borderId="12" xfId="0" applyFont="1" applyFill="1" applyBorder="1" applyAlignment="1">
      <alignment horizontal="center" vertical="center"/>
    </xf>
    <xf numFmtId="0" fontId="0" fillId="31" borderId="80" xfId="0" applyFill="1" applyBorder="1" applyAlignment="1">
      <alignment horizontal="center" vertical="center"/>
    </xf>
    <xf numFmtId="0" fontId="0" fillId="31" borderId="86" xfId="0" applyFill="1" applyBorder="1" applyAlignment="1">
      <alignment horizontal="center" vertical="center"/>
    </xf>
    <xf numFmtId="0" fontId="0" fillId="31" borderId="13" xfId="0" applyFill="1" applyBorder="1" applyAlignment="1">
      <alignment horizontal="center" vertical="center"/>
    </xf>
    <xf numFmtId="0" fontId="0" fillId="31" borderId="0" xfId="0" applyFill="1" applyAlignment="1">
      <alignment horizontal="center" vertical="center"/>
    </xf>
    <xf numFmtId="0" fontId="0" fillId="31" borderId="10" xfId="0" applyFill="1" applyBorder="1" applyAlignment="1">
      <alignment horizontal="center" vertical="center"/>
    </xf>
    <xf numFmtId="0" fontId="9" fillId="14" borderId="12" xfId="0" applyFont="1" applyFill="1" applyBorder="1" applyAlignment="1">
      <alignment horizontal="center" vertical="center"/>
    </xf>
    <xf numFmtId="0" fontId="9" fillId="14" borderId="80" xfId="0" applyFont="1" applyFill="1" applyBorder="1" applyAlignment="1">
      <alignment horizontal="center" vertical="center"/>
    </xf>
    <xf numFmtId="0" fontId="9" fillId="14" borderId="17" xfId="0" applyFont="1" applyFill="1" applyBorder="1" applyAlignment="1">
      <alignment horizontal="center" vertical="center"/>
    </xf>
    <xf numFmtId="0" fontId="9" fillId="14" borderId="13" xfId="0" applyFont="1" applyFill="1" applyBorder="1" applyAlignment="1">
      <alignment horizontal="center" vertical="center"/>
    </xf>
    <xf numFmtId="0" fontId="9" fillId="14" borderId="0" xfId="0" applyFont="1" applyFill="1" applyAlignment="1">
      <alignment horizontal="center" vertical="center"/>
    </xf>
    <xf numFmtId="0" fontId="9" fillId="14" borderId="10" xfId="0" applyFont="1" applyFill="1" applyBorder="1" applyAlignment="1">
      <alignment horizontal="center" vertical="center"/>
    </xf>
    <xf numFmtId="0" fontId="9" fillId="14" borderId="15" xfId="0" applyFont="1" applyFill="1" applyBorder="1" applyAlignment="1">
      <alignment horizontal="center" vertical="center"/>
    </xf>
    <xf numFmtId="0" fontId="9" fillId="14" borderId="16" xfId="0" applyFont="1" applyFill="1" applyBorder="1" applyAlignment="1">
      <alignment horizontal="center" vertical="center"/>
    </xf>
    <xf numFmtId="0" fontId="9" fillId="14" borderId="9" xfId="0" applyFont="1" applyFill="1" applyBorder="1" applyAlignment="1">
      <alignment horizontal="center" vertical="center"/>
    </xf>
    <xf numFmtId="0" fontId="3" fillId="31" borderId="12" xfId="0" applyFont="1" applyFill="1" applyBorder="1" applyAlignment="1">
      <alignment horizontal="center" vertical="center"/>
    </xf>
    <xf numFmtId="0" fontId="3" fillId="31" borderId="80" xfId="0" applyFont="1" applyFill="1" applyBorder="1" applyAlignment="1">
      <alignment horizontal="center" vertical="center"/>
    </xf>
    <xf numFmtId="0" fontId="3" fillId="31" borderId="17" xfId="0" applyFont="1" applyFill="1" applyBorder="1" applyAlignment="1">
      <alignment horizontal="center" vertical="center"/>
    </xf>
    <xf numFmtId="0" fontId="3" fillId="31" borderId="15" xfId="0" applyFont="1" applyFill="1" applyBorder="1" applyAlignment="1">
      <alignment horizontal="center" vertical="center"/>
    </xf>
    <xf numFmtId="0" fontId="3" fillId="31" borderId="16" xfId="0" applyFont="1" applyFill="1" applyBorder="1" applyAlignment="1">
      <alignment horizontal="center" vertical="center"/>
    </xf>
    <xf numFmtId="0" fontId="3" fillId="31" borderId="9" xfId="0" applyFont="1" applyFill="1" applyBorder="1" applyAlignment="1">
      <alignment horizontal="center" vertical="center"/>
    </xf>
    <xf numFmtId="49" fontId="3" fillId="31" borderId="58" xfId="0" applyNumberFormat="1" applyFont="1" applyFill="1" applyBorder="1" applyAlignment="1">
      <alignment horizontal="center" textRotation="90"/>
    </xf>
    <xf numFmtId="49" fontId="3" fillId="31" borderId="59" xfId="0" applyNumberFormat="1" applyFont="1" applyFill="1" applyBorder="1" applyAlignment="1">
      <alignment horizontal="center" textRotation="90"/>
    </xf>
    <xf numFmtId="49" fontId="3" fillId="31" borderId="60" xfId="0" applyNumberFormat="1" applyFont="1" applyFill="1" applyBorder="1" applyAlignment="1">
      <alignment horizontal="center" textRotation="90"/>
    </xf>
    <xf numFmtId="49" fontId="3" fillId="31" borderId="65" xfId="0" applyNumberFormat="1" applyFont="1" applyFill="1" applyBorder="1" applyAlignment="1">
      <alignment horizontal="center" textRotation="90"/>
    </xf>
    <xf numFmtId="49" fontId="3" fillId="31" borderId="66" xfId="0" applyNumberFormat="1" applyFont="1" applyFill="1" applyBorder="1" applyAlignment="1">
      <alignment horizontal="center" textRotation="90"/>
    </xf>
    <xf numFmtId="49" fontId="3" fillId="31" borderId="55" xfId="0" applyNumberFormat="1" applyFont="1" applyFill="1" applyBorder="1" applyAlignment="1">
      <alignment horizontal="center" textRotation="90"/>
    </xf>
    <xf numFmtId="49" fontId="3" fillId="31" borderId="79" xfId="0" applyNumberFormat="1" applyFont="1" applyFill="1" applyBorder="1" applyAlignment="1">
      <alignment horizontal="center" textRotation="90"/>
    </xf>
    <xf numFmtId="49" fontId="3" fillId="31" borderId="51" xfId="0" applyNumberFormat="1" applyFont="1" applyFill="1" applyBorder="1" applyAlignment="1">
      <alignment horizontal="center" textRotation="90"/>
    </xf>
    <xf numFmtId="49" fontId="3" fillId="31" borderId="52" xfId="0" applyNumberFormat="1" applyFont="1" applyFill="1" applyBorder="1" applyAlignment="1">
      <alignment horizontal="center" textRotation="90"/>
    </xf>
    <xf numFmtId="0" fontId="3" fillId="14" borderId="17" xfId="0" applyFont="1" applyFill="1" applyBorder="1" applyAlignment="1">
      <alignment horizontal="center" vertical="center"/>
    </xf>
    <xf numFmtId="49" fontId="3" fillId="14" borderId="79" xfId="0" applyNumberFormat="1" applyFont="1" applyFill="1" applyBorder="1" applyAlignment="1">
      <alignment horizontal="center" textRotation="90"/>
    </xf>
    <xf numFmtId="49" fontId="3" fillId="14" borderId="51" xfId="0" applyNumberFormat="1" applyFont="1" applyFill="1" applyBorder="1" applyAlignment="1">
      <alignment horizontal="center" textRotation="90"/>
    </xf>
    <xf numFmtId="49" fontId="3" fillId="14" borderId="52" xfId="0" applyNumberFormat="1" applyFont="1" applyFill="1" applyBorder="1" applyAlignment="1">
      <alignment horizontal="center" textRotation="90"/>
    </xf>
    <xf numFmtId="49" fontId="3" fillId="14" borderId="78" xfId="0" applyNumberFormat="1" applyFont="1" applyFill="1" applyBorder="1" applyAlignment="1">
      <alignment horizontal="center" textRotation="90"/>
    </xf>
    <xf numFmtId="49" fontId="3" fillId="14" borderId="21" xfId="0" applyNumberFormat="1" applyFont="1" applyFill="1" applyBorder="1" applyAlignment="1">
      <alignment horizontal="center" textRotation="90"/>
    </xf>
    <xf numFmtId="49" fontId="3" fillId="14" borderId="54" xfId="0" applyNumberFormat="1" applyFont="1" applyFill="1" applyBorder="1" applyAlignment="1">
      <alignment horizontal="center" textRotation="90"/>
    </xf>
    <xf numFmtId="49" fontId="3" fillId="14" borderId="13" xfId="0" applyNumberFormat="1" applyFont="1" applyFill="1" applyBorder="1" applyAlignment="1">
      <alignment horizontal="center" textRotation="90"/>
    </xf>
    <xf numFmtId="49" fontId="3" fillId="14" borderId="15" xfId="0" applyNumberFormat="1" applyFont="1" applyFill="1" applyBorder="1" applyAlignment="1">
      <alignment horizontal="center" textRotation="90"/>
    </xf>
    <xf numFmtId="49" fontId="3" fillId="14" borderId="12" xfId="0" applyNumberFormat="1" applyFont="1" applyFill="1" applyBorder="1" applyAlignment="1">
      <alignment horizontal="center" textRotation="90"/>
    </xf>
    <xf numFmtId="0" fontId="12" fillId="14" borderId="14" xfId="0" applyFont="1" applyFill="1" applyBorder="1" applyAlignment="1">
      <alignment horizontal="center" vertical="center"/>
    </xf>
    <xf numFmtId="0" fontId="2" fillId="14" borderId="14" xfId="0" applyFont="1" applyFill="1" applyBorder="1" applyAlignment="1">
      <alignment horizontal="center" vertical="center"/>
    </xf>
    <xf numFmtId="0" fontId="2" fillId="14" borderId="17" xfId="0" applyFont="1" applyFill="1" applyBorder="1" applyAlignment="1">
      <alignment horizontal="center" vertical="center"/>
    </xf>
    <xf numFmtId="0" fontId="2" fillId="14" borderId="16" xfId="0" applyFont="1" applyFill="1" applyBorder="1" applyAlignment="1">
      <alignment horizontal="center" vertical="center"/>
    </xf>
    <xf numFmtId="0" fontId="2" fillId="14" borderId="9"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0" fontId="7" fillId="14" borderId="19" xfId="0" applyFont="1" applyFill="1" applyBorder="1" applyAlignment="1">
      <alignment horizontal="center" vertical="center"/>
    </xf>
    <xf numFmtId="0" fontId="7" fillId="14" borderId="23" xfId="0" applyFont="1" applyFill="1" applyBorder="1" applyAlignment="1">
      <alignment horizontal="center" vertical="center"/>
    </xf>
    <xf numFmtId="0" fontId="7" fillId="14" borderId="67" xfId="0" applyFont="1" applyFill="1" applyBorder="1" applyAlignment="1">
      <alignment horizontal="center" vertical="center"/>
    </xf>
    <xf numFmtId="0" fontId="2" fillId="10" borderId="0" xfId="0" applyFont="1" applyFill="1" applyAlignment="1">
      <alignment horizontal="center" vertical="center"/>
    </xf>
    <xf numFmtId="0" fontId="7" fillId="2" borderId="5" xfId="0" applyFont="1" applyFill="1" applyBorder="1" applyAlignment="1">
      <alignment horizontal="right" vertical="center"/>
    </xf>
    <xf numFmtId="0" fontId="7" fillId="2" borderId="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7" xfId="0" applyFont="1" applyFill="1" applyBorder="1" applyAlignment="1">
      <alignment horizontal="right" vertical="center"/>
    </xf>
    <xf numFmtId="0" fontId="7" fillId="10" borderId="0" xfId="0" applyFont="1" applyFill="1" applyAlignment="1">
      <alignment horizontal="center" vertical="center"/>
    </xf>
    <xf numFmtId="0" fontId="7" fillId="13" borderId="19" xfId="0" applyFont="1" applyFill="1" applyBorder="1" applyAlignment="1">
      <alignment horizontal="center" vertical="center"/>
    </xf>
    <xf numFmtId="0" fontId="7" fillId="13" borderId="23" xfId="0" applyFont="1" applyFill="1" applyBorder="1" applyAlignment="1">
      <alignment horizontal="center" vertical="center"/>
    </xf>
    <xf numFmtId="0" fontId="7" fillId="13" borderId="67" xfId="0" applyFont="1" applyFill="1" applyBorder="1" applyAlignment="1">
      <alignment horizontal="center" vertical="center"/>
    </xf>
    <xf numFmtId="0" fontId="7" fillId="13" borderId="20" xfId="0" applyFont="1" applyFill="1" applyBorder="1" applyAlignment="1">
      <alignment horizontal="center" vertical="center"/>
    </xf>
    <xf numFmtId="0" fontId="7" fillId="13" borderId="24" xfId="0" applyFont="1" applyFill="1" applyBorder="1" applyAlignment="1">
      <alignment horizontal="center" vertical="center"/>
    </xf>
    <xf numFmtId="0" fontId="7" fillId="14" borderId="20" xfId="0" applyFont="1" applyFill="1" applyBorder="1" applyAlignment="1">
      <alignment horizontal="center" vertical="center"/>
    </xf>
    <xf numFmtId="0" fontId="7" fillId="14" borderId="24" xfId="0" applyFont="1" applyFill="1" applyBorder="1" applyAlignment="1">
      <alignment horizontal="center" vertical="center"/>
    </xf>
    <xf numFmtId="0" fontId="7" fillId="2" borderId="5" xfId="6" applyFont="1" applyFill="1" applyBorder="1" applyAlignment="1">
      <alignment horizontal="right" vertical="center"/>
    </xf>
    <xf numFmtId="0" fontId="7" fillId="2" borderId="1" xfId="6" applyFont="1" applyFill="1" applyBorder="1" applyAlignment="1">
      <alignment horizontal="right" vertical="center"/>
    </xf>
    <xf numFmtId="0" fontId="2" fillId="13" borderId="2"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4" xfId="0" applyFont="1" applyFill="1" applyBorder="1" applyAlignment="1">
      <alignment horizontal="center" vertical="center"/>
    </xf>
    <xf numFmtId="0" fontId="12" fillId="13" borderId="14" xfId="0" applyFont="1" applyFill="1" applyBorder="1" applyAlignment="1">
      <alignment horizontal="center" vertical="center"/>
    </xf>
    <xf numFmtId="0" fontId="2" fillId="13" borderId="14" xfId="0" applyFont="1" applyFill="1" applyBorder="1" applyAlignment="1">
      <alignment horizontal="center" vertical="center"/>
    </xf>
    <xf numFmtId="0" fontId="2" fillId="13" borderId="17"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9" xfId="0" applyFont="1" applyFill="1" applyBorder="1" applyAlignment="1">
      <alignment horizontal="center" vertical="center"/>
    </xf>
    <xf numFmtId="0" fontId="7" fillId="12" borderId="16" xfId="0" applyFont="1" applyFill="1" applyBorder="1" applyAlignment="1">
      <alignment horizontal="center" vertical="center"/>
    </xf>
    <xf numFmtId="0" fontId="7" fillId="12" borderId="9" xfId="0" applyFont="1" applyFill="1" applyBorder="1" applyAlignment="1">
      <alignment horizontal="center" vertical="center"/>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7" fillId="12" borderId="19" xfId="0" applyFont="1" applyFill="1" applyBorder="1" applyAlignment="1">
      <alignment horizontal="center" vertical="center"/>
    </xf>
    <xf numFmtId="0" fontId="7" fillId="12" borderId="23" xfId="0" applyFont="1" applyFill="1" applyBorder="1" applyAlignment="1">
      <alignment horizontal="center" vertical="center"/>
    </xf>
    <xf numFmtId="0" fontId="7" fillId="12" borderId="67" xfId="0" applyFont="1" applyFill="1" applyBorder="1" applyAlignment="1">
      <alignment horizontal="center" vertical="center"/>
    </xf>
    <xf numFmtId="0" fontId="2" fillId="12" borderId="80" xfId="0" applyFont="1" applyFill="1" applyBorder="1" applyAlignment="1">
      <alignment horizontal="center" vertical="center"/>
    </xf>
    <xf numFmtId="0" fontId="2" fillId="12" borderId="17"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9" xfId="0" applyFont="1" applyFill="1" applyBorder="1" applyAlignment="1">
      <alignment horizontal="center" vertical="center"/>
    </xf>
    <xf numFmtId="0" fontId="7" fillId="0" borderId="2" xfId="6" applyFont="1" applyBorder="1" applyAlignment="1">
      <alignment horizontal="right" vertical="center"/>
    </xf>
    <xf numFmtId="0" fontId="7" fillId="0" borderId="3" xfId="6" applyFont="1" applyBorder="1" applyAlignment="1">
      <alignment horizontal="right" vertical="center"/>
    </xf>
    <xf numFmtId="0" fontId="7" fillId="10" borderId="3" xfId="6" applyFont="1" applyFill="1" applyBorder="1" applyAlignment="1">
      <alignment horizontal="left" vertical="center"/>
    </xf>
    <xf numFmtId="0" fontId="7" fillId="10" borderId="4" xfId="6" applyFont="1" applyFill="1" applyBorder="1" applyAlignment="1">
      <alignment horizontal="left" vertical="center"/>
    </xf>
    <xf numFmtId="0" fontId="7" fillId="10" borderId="1" xfId="6" applyFont="1" applyFill="1" applyBorder="1" applyAlignment="1">
      <alignment horizontal="left" vertical="center"/>
    </xf>
    <xf numFmtId="0" fontId="7" fillId="10" borderId="6" xfId="6" applyFont="1" applyFill="1" applyBorder="1" applyAlignment="1">
      <alignment horizontal="left" vertical="center"/>
    </xf>
    <xf numFmtId="0" fontId="5" fillId="10" borderId="0" xfId="0" applyFont="1" applyFill="1" applyAlignment="1">
      <alignment horizontal="center" vertical="center" wrapText="1"/>
    </xf>
    <xf numFmtId="0" fontId="2" fillId="8" borderId="12" xfId="0" applyFont="1" applyFill="1" applyBorder="1" applyAlignment="1">
      <alignment horizontal="center" vertical="center"/>
    </xf>
    <xf numFmtId="0" fontId="2" fillId="8" borderId="80" xfId="0" applyFont="1" applyFill="1" applyBorder="1" applyAlignment="1">
      <alignment horizontal="center" vertical="center"/>
    </xf>
    <xf numFmtId="0" fontId="2" fillId="8" borderId="17" xfId="0" applyFont="1" applyFill="1" applyBorder="1" applyAlignment="1">
      <alignment horizontal="center" vertical="center"/>
    </xf>
    <xf numFmtId="0" fontId="24" fillId="3" borderId="80" xfId="0" applyFont="1" applyFill="1" applyBorder="1" applyAlignment="1">
      <alignment horizontal="center" vertical="center"/>
    </xf>
    <xf numFmtId="0" fontId="2" fillId="27" borderId="12" xfId="0" applyFont="1" applyFill="1" applyBorder="1" applyAlignment="1">
      <alignment horizontal="center"/>
    </xf>
    <xf numFmtId="0" fontId="2" fillId="27" borderId="80" xfId="0" applyFont="1" applyFill="1" applyBorder="1" applyAlignment="1">
      <alignment horizontal="center"/>
    </xf>
    <xf numFmtId="0" fontId="2" fillId="27" borderId="17" xfId="0" applyFont="1" applyFill="1" applyBorder="1" applyAlignment="1">
      <alignment horizontal="center"/>
    </xf>
    <xf numFmtId="0" fontId="2" fillId="8" borderId="13" xfId="0" applyFont="1" applyFill="1" applyBorder="1" applyAlignment="1">
      <alignment horizontal="center" vertical="center"/>
    </xf>
    <xf numFmtId="0" fontId="2" fillId="8" borderId="0" xfId="0" applyFont="1" applyFill="1" applyAlignment="1">
      <alignment horizontal="center" vertical="center"/>
    </xf>
    <xf numFmtId="0" fontId="16" fillId="12" borderId="86" xfId="0" applyFont="1" applyFill="1" applyBorder="1" applyAlignment="1">
      <alignment horizontal="center" vertical="center"/>
    </xf>
    <xf numFmtId="0" fontId="16" fillId="12" borderId="13" xfId="0" applyFont="1" applyFill="1" applyBorder="1" applyAlignment="1">
      <alignment horizontal="center" vertical="center"/>
    </xf>
    <xf numFmtId="0" fontId="16" fillId="12" borderId="0" xfId="0" applyFont="1" applyFill="1" applyAlignment="1">
      <alignment horizontal="center" vertical="center"/>
    </xf>
    <xf numFmtId="0" fontId="16" fillId="12" borderId="15" xfId="0" applyFont="1" applyFill="1" applyBorder="1" applyAlignment="1">
      <alignment horizontal="center" vertical="center"/>
    </xf>
    <xf numFmtId="0" fontId="16" fillId="12" borderId="16" xfId="0" applyFont="1" applyFill="1" applyBorder="1" applyAlignment="1">
      <alignment horizontal="center" vertical="center"/>
    </xf>
    <xf numFmtId="0" fontId="16" fillId="12" borderId="9" xfId="0" applyFont="1" applyFill="1" applyBorder="1" applyAlignment="1">
      <alignment horizontal="center" vertical="center"/>
    </xf>
    <xf numFmtId="0" fontId="8" fillId="12" borderId="74" xfId="0" applyFont="1" applyFill="1" applyBorder="1" applyAlignment="1">
      <alignment horizontal="center" vertical="center"/>
    </xf>
    <xf numFmtId="0" fontId="5" fillId="10" borderId="0" xfId="0" applyFont="1" applyFill="1" applyAlignment="1">
      <alignment horizontal="center" vertical="center"/>
    </xf>
    <xf numFmtId="49" fontId="5" fillId="10" borderId="0" xfId="0" applyNumberFormat="1" applyFont="1" applyFill="1" applyAlignment="1">
      <alignment horizontal="center" vertical="center"/>
    </xf>
    <xf numFmtId="49" fontId="5" fillId="10" borderId="16" xfId="0" applyNumberFormat="1" applyFont="1" applyFill="1" applyBorder="1" applyAlignment="1">
      <alignment horizontal="center" vertical="center"/>
    </xf>
    <xf numFmtId="0" fontId="16" fillId="13" borderId="13" xfId="0" applyFont="1" applyFill="1" applyBorder="1" applyAlignment="1">
      <alignment horizontal="center" vertical="center"/>
    </xf>
    <xf numFmtId="0" fontId="16" fillId="13" borderId="0" xfId="0" applyFont="1" applyFill="1" applyAlignment="1">
      <alignment horizontal="center" vertical="center"/>
    </xf>
    <xf numFmtId="0" fontId="16" fillId="13" borderId="15" xfId="0" applyFont="1" applyFill="1" applyBorder="1" applyAlignment="1">
      <alignment horizontal="center" vertical="center"/>
    </xf>
    <xf numFmtId="0" fontId="16" fillId="13" borderId="16" xfId="0" applyFont="1" applyFill="1" applyBorder="1" applyAlignment="1">
      <alignment horizontal="center" vertical="center"/>
    </xf>
    <xf numFmtId="0" fontId="16" fillId="13" borderId="9" xfId="0" applyFont="1" applyFill="1" applyBorder="1" applyAlignment="1">
      <alignment horizontal="center" vertical="center"/>
    </xf>
    <xf numFmtId="0" fontId="3" fillId="23" borderId="15" xfId="0" applyFont="1" applyFill="1" applyBorder="1" applyAlignment="1">
      <alignment horizontal="center" vertical="center"/>
    </xf>
    <xf numFmtId="0" fontId="3" fillId="23" borderId="16" xfId="0" applyFont="1" applyFill="1" applyBorder="1" applyAlignment="1">
      <alignment horizontal="center" vertical="center"/>
    </xf>
    <xf numFmtId="0" fontId="3" fillId="23" borderId="9" xfId="0" applyFont="1" applyFill="1" applyBorder="1" applyAlignment="1">
      <alignment horizontal="center" vertical="center"/>
    </xf>
    <xf numFmtId="0" fontId="12" fillId="19" borderId="12" xfId="0" applyFont="1" applyFill="1" applyBorder="1" applyAlignment="1">
      <alignment horizontal="center" vertical="center"/>
    </xf>
    <xf numFmtId="0" fontId="12" fillId="19" borderId="80" xfId="0" applyFont="1" applyFill="1" applyBorder="1" applyAlignment="1">
      <alignment horizontal="center" vertical="center"/>
    </xf>
    <xf numFmtId="0" fontId="12" fillId="19" borderId="17" xfId="0" applyFont="1" applyFill="1" applyBorder="1" applyAlignment="1">
      <alignment horizontal="center" vertical="center"/>
    </xf>
    <xf numFmtId="0" fontId="12" fillId="19" borderId="13" xfId="0" applyFont="1" applyFill="1" applyBorder="1" applyAlignment="1">
      <alignment horizontal="center" vertical="center"/>
    </xf>
    <xf numFmtId="0" fontId="12" fillId="19" borderId="0" xfId="0" applyFont="1" applyFill="1" applyAlignment="1">
      <alignment horizontal="center" vertical="center"/>
    </xf>
    <xf numFmtId="0" fontId="12" fillId="19" borderId="10" xfId="0" applyFont="1" applyFill="1" applyBorder="1" applyAlignment="1">
      <alignment horizontal="center" vertical="center"/>
    </xf>
    <xf numFmtId="0" fontId="12" fillId="19" borderId="15" xfId="0" applyFont="1" applyFill="1" applyBorder="1" applyAlignment="1">
      <alignment horizontal="center" vertical="center"/>
    </xf>
    <xf numFmtId="0" fontId="12" fillId="19" borderId="16" xfId="0" applyFont="1" applyFill="1" applyBorder="1" applyAlignment="1">
      <alignment horizontal="center" vertical="center"/>
    </xf>
    <xf numFmtId="0" fontId="12" fillId="19" borderId="9" xfId="0" applyFont="1" applyFill="1" applyBorder="1" applyAlignment="1">
      <alignment horizontal="center" vertical="center"/>
    </xf>
    <xf numFmtId="49" fontId="3" fillId="13" borderId="58" xfId="0" applyNumberFormat="1" applyFont="1" applyFill="1" applyBorder="1" applyAlignment="1">
      <alignment horizontal="center" textRotation="90"/>
    </xf>
    <xf numFmtId="49" fontId="3" fillId="13" borderId="59" xfId="0" applyNumberFormat="1" applyFont="1" applyFill="1" applyBorder="1" applyAlignment="1">
      <alignment horizontal="center" textRotation="90"/>
    </xf>
    <xf numFmtId="49" fontId="3" fillId="13" borderId="60" xfId="0" applyNumberFormat="1" applyFont="1" applyFill="1" applyBorder="1" applyAlignment="1">
      <alignment horizontal="center" textRotation="90"/>
    </xf>
    <xf numFmtId="0" fontId="3" fillId="19" borderId="13" xfId="0" applyFont="1" applyFill="1" applyBorder="1" applyAlignment="1">
      <alignment horizontal="center" vertical="center"/>
    </xf>
    <xf numFmtId="0" fontId="3" fillId="19" borderId="0" xfId="0" applyFont="1" applyFill="1" applyAlignment="1">
      <alignment horizontal="center" vertical="center"/>
    </xf>
    <xf numFmtId="0" fontId="3" fillId="19" borderId="10" xfId="0" applyFont="1" applyFill="1" applyBorder="1" applyAlignment="1">
      <alignment horizontal="center" vertical="center"/>
    </xf>
    <xf numFmtId="49" fontId="3" fillId="14" borderId="58" xfId="0" applyNumberFormat="1" applyFont="1" applyFill="1" applyBorder="1" applyAlignment="1">
      <alignment horizontal="center" textRotation="90"/>
    </xf>
    <xf numFmtId="49" fontId="3" fillId="14" borderId="59" xfId="0" applyNumberFormat="1" applyFont="1" applyFill="1" applyBorder="1" applyAlignment="1">
      <alignment horizontal="center" textRotation="90"/>
    </xf>
    <xf numFmtId="49" fontId="3" fillId="14" borderId="60" xfId="0" applyNumberFormat="1" applyFont="1" applyFill="1" applyBorder="1" applyAlignment="1">
      <alignment horizontal="center" textRotation="90"/>
    </xf>
    <xf numFmtId="0" fontId="5" fillId="31" borderId="12" xfId="0" applyFont="1" applyFill="1" applyBorder="1" applyAlignment="1">
      <alignment horizontal="center" vertical="center" wrapText="1"/>
    </xf>
    <xf numFmtId="0" fontId="5" fillId="31" borderId="80" xfId="0" applyFont="1" applyFill="1" applyBorder="1" applyAlignment="1">
      <alignment horizontal="center" vertical="center" wrapText="1"/>
    </xf>
    <xf numFmtId="0" fontId="5" fillId="31" borderId="13" xfId="0" applyFont="1" applyFill="1" applyBorder="1" applyAlignment="1">
      <alignment horizontal="center" vertical="center" wrapText="1"/>
    </xf>
    <xf numFmtId="0" fontId="5" fillId="31" borderId="0" xfId="0" applyFont="1" applyFill="1" applyAlignment="1">
      <alignment horizontal="center" vertical="center" wrapText="1"/>
    </xf>
    <xf numFmtId="0" fontId="5" fillId="31" borderId="15" xfId="0" applyFont="1" applyFill="1" applyBorder="1" applyAlignment="1">
      <alignment horizontal="center" vertical="center" wrapText="1"/>
    </xf>
    <xf numFmtId="0" fontId="5" fillId="31" borderId="16" xfId="0" applyFont="1" applyFill="1" applyBorder="1" applyAlignment="1">
      <alignment horizontal="center" vertical="center" wrapText="1"/>
    </xf>
    <xf numFmtId="0" fontId="3" fillId="14" borderId="13" xfId="0" applyFont="1" applyFill="1" applyBorder="1" applyAlignment="1">
      <alignment horizontal="center" vertical="center"/>
    </xf>
    <xf numFmtId="0" fontId="3" fillId="14" borderId="0" xfId="0" applyFont="1" applyFill="1" applyAlignment="1">
      <alignment horizontal="center" vertical="center"/>
    </xf>
    <xf numFmtId="0" fontId="3" fillId="14" borderId="10" xfId="0" applyFont="1" applyFill="1" applyBorder="1" applyAlignment="1">
      <alignment horizontal="center" vertical="center"/>
    </xf>
    <xf numFmtId="0" fontId="16" fillId="14" borderId="86" xfId="0" applyFont="1" applyFill="1" applyBorder="1" applyAlignment="1">
      <alignment horizontal="center" vertical="center"/>
    </xf>
    <xf numFmtId="0" fontId="16" fillId="14" borderId="13" xfId="0" applyFont="1" applyFill="1" applyBorder="1" applyAlignment="1">
      <alignment horizontal="center" vertical="center"/>
    </xf>
    <xf numFmtId="0" fontId="16" fillId="14" borderId="0" xfId="0" applyFont="1" applyFill="1" applyAlignment="1">
      <alignment horizontal="center" vertical="center"/>
    </xf>
    <xf numFmtId="0" fontId="16" fillId="14" borderId="15" xfId="0" applyFont="1" applyFill="1" applyBorder="1" applyAlignment="1">
      <alignment horizontal="center" vertical="center"/>
    </xf>
    <xf numFmtId="0" fontId="16" fillId="14" borderId="16" xfId="0" applyFont="1" applyFill="1" applyBorder="1" applyAlignment="1">
      <alignment horizontal="center" vertical="center"/>
    </xf>
    <xf numFmtId="0" fontId="16" fillId="14" borderId="9" xfId="0" applyFont="1" applyFill="1" applyBorder="1" applyAlignment="1">
      <alignment horizontal="center" vertical="center"/>
    </xf>
    <xf numFmtId="0" fontId="3" fillId="31" borderId="13" xfId="0" applyFont="1" applyFill="1" applyBorder="1" applyAlignment="1">
      <alignment horizontal="center" vertical="center"/>
    </xf>
    <xf numFmtId="0" fontId="3" fillId="31" borderId="0" xfId="0" applyFont="1" applyFill="1" applyAlignment="1">
      <alignment horizontal="center" vertical="center"/>
    </xf>
    <xf numFmtId="0" fontId="3" fillId="31" borderId="10" xfId="0" applyFont="1" applyFill="1" applyBorder="1" applyAlignment="1">
      <alignment horizontal="center" vertical="center"/>
    </xf>
    <xf numFmtId="0" fontId="2" fillId="12" borderId="86" xfId="0" applyFont="1" applyFill="1" applyBorder="1" applyAlignment="1">
      <alignment horizontal="center" vertical="center"/>
    </xf>
    <xf numFmtId="0" fontId="2" fillId="12" borderId="22" xfId="0" applyFont="1" applyFill="1" applyBorder="1" applyAlignment="1">
      <alignment horizontal="center" vertical="center"/>
    </xf>
    <xf numFmtId="0" fontId="2" fillId="12" borderId="7" xfId="0" applyFont="1" applyFill="1" applyBorder="1" applyAlignment="1">
      <alignment horizontal="center" vertical="center"/>
    </xf>
    <xf numFmtId="0" fontId="2" fillId="12" borderId="8"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23" xfId="0" applyFont="1" applyFill="1" applyBorder="1" applyAlignment="1">
      <alignment horizontal="center" vertical="center"/>
    </xf>
    <xf numFmtId="0" fontId="7" fillId="24" borderId="67"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9" xfId="0" applyFont="1" applyFill="1" applyBorder="1" applyAlignment="1">
      <alignment horizontal="center" vertical="center"/>
    </xf>
    <xf numFmtId="0" fontId="2" fillId="24" borderId="22" xfId="0" applyFont="1" applyFill="1" applyBorder="1" applyAlignment="1">
      <alignment horizontal="center" vertical="center"/>
    </xf>
    <xf numFmtId="0" fontId="2" fillId="24" borderId="7" xfId="0" applyFont="1" applyFill="1" applyBorder="1" applyAlignment="1">
      <alignment horizontal="center" vertical="center"/>
    </xf>
    <xf numFmtId="0" fontId="2" fillId="24" borderId="8" xfId="0" applyFont="1" applyFill="1" applyBorder="1" applyAlignment="1">
      <alignment horizontal="center" vertical="center"/>
    </xf>
    <xf numFmtId="0" fontId="2" fillId="13" borderId="80" xfId="0" applyFont="1" applyFill="1" applyBorder="1" applyAlignment="1">
      <alignment horizontal="center" vertical="center"/>
    </xf>
    <xf numFmtId="0" fontId="2" fillId="13" borderId="86" xfId="0" applyFont="1" applyFill="1" applyBorder="1" applyAlignment="1">
      <alignment horizontal="center" vertical="center"/>
    </xf>
    <xf numFmtId="0" fontId="7" fillId="14" borderId="16" xfId="0" applyFont="1" applyFill="1" applyBorder="1" applyAlignment="1">
      <alignment horizontal="center" vertical="center"/>
    </xf>
    <xf numFmtId="0" fontId="7" fillId="14" borderId="9"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9" xfId="0" applyFont="1" applyFill="1" applyBorder="1" applyAlignment="1">
      <alignment horizontal="center" vertical="center"/>
    </xf>
    <xf numFmtId="0" fontId="2" fillId="14" borderId="80" xfId="0" applyFont="1" applyFill="1" applyBorder="1" applyAlignment="1">
      <alignment horizontal="center" vertical="center"/>
    </xf>
    <xf numFmtId="0" fontId="2" fillId="14" borderId="86" xfId="0" applyFont="1" applyFill="1" applyBorder="1" applyAlignment="1">
      <alignment horizontal="center" vertical="center"/>
    </xf>
    <xf numFmtId="0" fontId="2" fillId="10" borderId="13" xfId="0" applyFont="1" applyFill="1" applyBorder="1" applyAlignment="1">
      <alignment horizontal="center" vertical="center"/>
    </xf>
    <xf numFmtId="0" fontId="7" fillId="10" borderId="13" xfId="0" applyFont="1" applyFill="1" applyBorder="1" applyAlignment="1">
      <alignment horizontal="center" vertical="center"/>
    </xf>
  </cellXfs>
  <cellStyles count="7">
    <cellStyle name="Currency" xfId="3" builtinId="4"/>
    <cellStyle name="Currency 2" xfId="4" xr:uid="{80C6E2D5-EAF7-4DAA-993A-C4D1E8899E57}"/>
    <cellStyle name="Normal" xfId="0" builtinId="0"/>
    <cellStyle name="Normal 2" xfId="1" xr:uid="{00000000-0005-0000-0000-000003000000}"/>
    <cellStyle name="Normal 2 2" xfId="2" xr:uid="{00000000-0005-0000-0000-000004000000}"/>
    <cellStyle name="Normal 2 3" xfId="6" xr:uid="{E46E5685-777C-43E1-8A14-768E076A711C}"/>
    <cellStyle name="Normal 3" xfId="5" xr:uid="{AC89A711-8EE6-40D7-95F2-704D681A0F07}"/>
  </cellStyles>
  <dxfs count="0"/>
  <tableStyles count="0" defaultTableStyle="TableStyleMedium9" defaultPivotStyle="PivotStyleLight16"/>
  <colors>
    <mruColors>
      <color rgb="FFFFFF99"/>
      <color rgb="FF0000FF"/>
      <color rgb="FFD8E4B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pageSetUpPr fitToPage="1"/>
  </sheetPr>
  <dimension ref="A1:FQ561"/>
  <sheetViews>
    <sheetView tabSelected="1" zoomScaleNormal="100" workbookViewId="0">
      <pane ySplit="6" topLeftCell="A7" activePane="bottomLeft" state="frozen"/>
      <selection pane="bottomLeft" sqref="A1:X2"/>
    </sheetView>
  </sheetViews>
  <sheetFormatPr defaultColWidth="8.77734375" defaultRowHeight="13.2"/>
  <cols>
    <col min="1" max="4" width="5.44140625" customWidth="1"/>
    <col min="5" max="5" width="2.44140625" customWidth="1"/>
    <col min="6" max="6" width="3.44140625" customWidth="1"/>
    <col min="7" max="12" width="2.44140625" customWidth="1"/>
    <col min="13" max="13" width="1" style="155" customWidth="1"/>
    <col min="14" max="14" width="2.44140625" customWidth="1"/>
    <col min="15" max="15" width="3.44140625" customWidth="1"/>
    <col min="16" max="21" width="2.44140625" customWidth="1"/>
    <col min="22" max="22" width="1" customWidth="1"/>
    <col min="23" max="23" width="2.44140625" customWidth="1"/>
    <col min="24" max="24" width="3.44140625" customWidth="1"/>
    <col min="25" max="30" width="2.44140625" customWidth="1"/>
    <col min="31" max="31" width="1" customWidth="1"/>
    <col min="32" max="32" width="2.44140625" customWidth="1"/>
    <col min="33" max="34" width="3.44140625" customWidth="1"/>
    <col min="35" max="35" width="1.44140625" customWidth="1"/>
    <col min="36" max="37" width="3.44140625" customWidth="1"/>
    <col min="38" max="38" width="1.44140625" customWidth="1"/>
    <col min="39" max="40" width="3.44140625" customWidth="1"/>
    <col min="41" max="41" width="1.44140625" customWidth="1"/>
    <col min="42" max="43" width="3.44140625" customWidth="1"/>
    <col min="44" max="44" width="2.44140625" hidden="1" customWidth="1"/>
    <col min="45" max="45" width="3.44140625" hidden="1" customWidth="1"/>
    <col min="46" max="51" width="2.44140625" hidden="1" customWidth="1"/>
    <col min="52" max="52" width="1" style="155" hidden="1" customWidth="1"/>
    <col min="53" max="53" width="1.44140625" style="155" customWidth="1"/>
    <col min="54" max="54" width="3.44140625" style="155" customWidth="1"/>
    <col min="55" max="55" width="3.44140625" style="35" customWidth="1"/>
    <col min="56" max="56" width="1.77734375" style="35" customWidth="1"/>
    <col min="57" max="57" width="3.44140625" style="155" customWidth="1"/>
    <col min="58" max="58" width="3.44140625" style="35" customWidth="1"/>
    <col min="59" max="59" width="1.44140625" style="35" customWidth="1"/>
    <col min="60" max="61" width="3.44140625" style="155" customWidth="1"/>
    <col min="62" max="62" width="1.44140625" style="155" customWidth="1"/>
    <col min="63" max="64" width="3.44140625" style="155" customWidth="1"/>
    <col min="65" max="65" width="1.44140625" style="155" customWidth="1"/>
    <col min="66" max="67" width="3.44140625" style="155" customWidth="1"/>
    <col min="68" max="68" width="1.44140625" style="155" customWidth="1"/>
    <col min="69" max="70" width="3.44140625" style="155" customWidth="1"/>
    <col min="71" max="71" width="1.44140625" style="155" customWidth="1"/>
    <col min="72" max="73" width="3.44140625" style="155" customWidth="1"/>
    <col min="74" max="74" width="1.44140625" style="155" customWidth="1"/>
    <col min="75" max="76" width="3.44140625" style="155" customWidth="1"/>
    <col min="77" max="77" width="1.44140625" style="155" customWidth="1"/>
    <col min="78" max="79" width="3.44140625" style="35" customWidth="1"/>
    <col min="80" max="80" width="1.44140625" style="155" customWidth="1"/>
    <col min="81" max="82" width="3.44140625" style="155" customWidth="1"/>
    <col min="83" max="83" width="1.44140625" style="155" customWidth="1"/>
    <col min="84" max="85" width="3.44140625" style="155" customWidth="1"/>
    <col min="86" max="86" width="1.44140625" style="155" customWidth="1"/>
    <col min="87" max="88" width="3.44140625" style="155" customWidth="1"/>
    <col min="89" max="89" width="1.44140625" style="155" customWidth="1"/>
    <col min="90" max="122" width="3.44140625" style="155" customWidth="1"/>
    <col min="123" max="146" width="9.109375" style="155" customWidth="1"/>
    <col min="147" max="173" width="9.109375" style="35" customWidth="1"/>
  </cols>
  <sheetData>
    <row r="1" spans="1:95" ht="17.399999999999999">
      <c r="A1" s="1137" t="s">
        <v>151</v>
      </c>
      <c r="B1" s="1138"/>
      <c r="C1" s="1138"/>
      <c r="D1" s="1138"/>
      <c r="E1" s="1138"/>
      <c r="F1" s="1138"/>
      <c r="G1" s="1138"/>
      <c r="H1" s="1138"/>
      <c r="I1" s="1138"/>
      <c r="J1" s="1138"/>
      <c r="K1" s="1138"/>
      <c r="L1" s="1138"/>
      <c r="M1" s="1138"/>
      <c r="N1" s="1138"/>
      <c r="O1" s="1138"/>
      <c r="P1" s="1138"/>
      <c r="Q1" s="1138"/>
      <c r="R1" s="1138"/>
      <c r="S1" s="1138"/>
      <c r="T1" s="1138"/>
      <c r="U1" s="1138"/>
      <c r="V1" s="1138"/>
      <c r="W1" s="1138"/>
      <c r="X1" s="1139"/>
      <c r="Y1" s="156"/>
      <c r="Z1" s="1188" t="s">
        <v>42</v>
      </c>
      <c r="AA1" s="1189"/>
      <c r="AB1" s="1189"/>
      <c r="AC1" s="1189"/>
      <c r="AD1" s="1189"/>
      <c r="AE1" s="1189"/>
      <c r="AF1" s="1189"/>
      <c r="AG1" s="1189"/>
      <c r="AH1" s="1189"/>
      <c r="AI1" s="1189"/>
      <c r="AJ1" s="1189"/>
      <c r="AK1" s="1189"/>
      <c r="AL1" s="1190"/>
      <c r="AM1" s="157"/>
      <c r="AN1" s="1134" t="s">
        <v>15</v>
      </c>
      <c r="AO1" s="1135"/>
      <c r="AP1" s="1135"/>
      <c r="AQ1" s="1135"/>
      <c r="AR1" s="1135"/>
      <c r="AS1" s="1135"/>
      <c r="AT1" s="1135"/>
      <c r="AU1" s="1135"/>
      <c r="AV1" s="1135"/>
      <c r="AW1" s="1135"/>
      <c r="AX1" s="1135"/>
      <c r="AY1" s="1135"/>
      <c r="AZ1" s="1135"/>
      <c r="BA1" s="1135"/>
      <c r="BB1" s="1135"/>
      <c r="BC1" s="1135"/>
      <c r="BD1" s="1135"/>
      <c r="BE1" s="1136"/>
      <c r="BZ1" s="155"/>
      <c r="CA1" s="155"/>
    </row>
    <row r="2" spans="1:95" ht="17.399999999999999">
      <c r="A2" s="1140"/>
      <c r="B2" s="1141"/>
      <c r="C2" s="1141"/>
      <c r="D2" s="1141"/>
      <c r="E2" s="1141"/>
      <c r="F2" s="1141"/>
      <c r="G2" s="1141"/>
      <c r="H2" s="1141"/>
      <c r="I2" s="1141"/>
      <c r="J2" s="1141"/>
      <c r="K2" s="1141"/>
      <c r="L2" s="1141"/>
      <c r="M2" s="1141"/>
      <c r="N2" s="1141"/>
      <c r="O2" s="1141"/>
      <c r="P2" s="1141"/>
      <c r="Q2" s="1141"/>
      <c r="R2" s="1141"/>
      <c r="S2" s="1141"/>
      <c r="T2" s="1141"/>
      <c r="U2" s="1141"/>
      <c r="V2" s="1141"/>
      <c r="W2" s="1141"/>
      <c r="X2" s="1142"/>
      <c r="Y2" s="156"/>
      <c r="Z2" s="1140">
        <f>SUM(AG84)</f>
        <v>549</v>
      </c>
      <c r="AA2" s="1141"/>
      <c r="AB2" s="1141"/>
      <c r="AC2" s="1141"/>
      <c r="AD2" s="1141"/>
      <c r="AE2" s="1141"/>
      <c r="AF2" s="1141"/>
      <c r="AG2" s="1141"/>
      <c r="AH2" s="1141"/>
      <c r="AI2" s="1141"/>
      <c r="AJ2" s="1141"/>
      <c r="AK2" s="1141"/>
      <c r="AL2" s="1142"/>
      <c r="AM2" s="157"/>
      <c r="AN2" s="469"/>
      <c r="AO2" s="649" t="s">
        <v>816</v>
      </c>
      <c r="AP2" s="467"/>
      <c r="AQ2" s="467"/>
      <c r="AR2" s="467"/>
      <c r="AS2" s="467"/>
      <c r="AT2" s="467"/>
      <c r="AU2" s="467"/>
      <c r="AV2" s="467"/>
      <c r="AW2" s="467"/>
      <c r="AX2" s="467"/>
      <c r="AY2" s="467"/>
      <c r="AZ2" s="467"/>
      <c r="BA2" s="467"/>
      <c r="BB2" s="467"/>
      <c r="BC2" s="467"/>
      <c r="BD2" s="467"/>
      <c r="BE2" s="468"/>
      <c r="BI2" s="155" t="s">
        <v>0</v>
      </c>
      <c r="BZ2" s="155"/>
      <c r="CA2" s="155"/>
    </row>
    <row r="3" spans="1:95" s="155" customFormat="1" ht="13.8" thickBot="1"/>
    <row r="4" spans="1:95" ht="17.399999999999999">
      <c r="A4" s="1225" t="s">
        <v>40</v>
      </c>
      <c r="B4" s="1226"/>
      <c r="C4" s="1226"/>
      <c r="D4" s="1227"/>
      <c r="E4" s="1191" t="s">
        <v>99</v>
      </c>
      <c r="F4" s="1191"/>
      <c r="G4" s="1191"/>
      <c r="H4" s="1191"/>
      <c r="I4" s="1191"/>
      <c r="J4" s="1191"/>
      <c r="K4" s="1191"/>
      <c r="L4" s="1192"/>
      <c r="M4" s="1157"/>
      <c r="N4" s="1199" t="s">
        <v>96</v>
      </c>
      <c r="O4" s="1200"/>
      <c r="P4" s="1200"/>
      <c r="Q4" s="1200"/>
      <c r="R4" s="1200"/>
      <c r="S4" s="1200"/>
      <c r="T4" s="1200"/>
      <c r="U4" s="1201"/>
      <c r="V4" s="1157"/>
      <c r="W4" s="1158" t="s">
        <v>100</v>
      </c>
      <c r="X4" s="1159"/>
      <c r="Y4" s="1159"/>
      <c r="Z4" s="1159"/>
      <c r="AA4" s="1159"/>
      <c r="AB4" s="1159"/>
      <c r="AC4" s="1159"/>
      <c r="AD4" s="1160"/>
      <c r="AE4" s="1157"/>
      <c r="AF4" s="155"/>
      <c r="AG4" s="1206" t="s">
        <v>1</v>
      </c>
      <c r="AH4" s="1207"/>
      <c r="AI4" s="155"/>
      <c r="AJ4" s="1096" t="s">
        <v>78</v>
      </c>
      <c r="AK4" s="1097"/>
      <c r="AL4" s="1097"/>
      <c r="AM4" s="1097"/>
      <c r="AN4" s="1097"/>
      <c r="AO4" s="1097"/>
      <c r="AP4" s="1097"/>
      <c r="AQ4" s="1097"/>
      <c r="AR4" s="1097"/>
      <c r="AS4" s="1097"/>
      <c r="AT4" s="1097"/>
      <c r="AU4" s="1097"/>
      <c r="AV4" s="1097"/>
      <c r="AW4" s="1097"/>
      <c r="AX4" s="1097"/>
      <c r="AY4" s="1097"/>
      <c r="AZ4" s="1097"/>
      <c r="BA4" s="1097"/>
      <c r="BB4" s="1097"/>
      <c r="BC4" s="1097"/>
      <c r="BD4" s="1097"/>
      <c r="BE4" s="1097"/>
      <c r="BF4" s="1097"/>
      <c r="BG4" s="1097"/>
      <c r="BH4" s="1097"/>
      <c r="BI4" s="1097"/>
      <c r="BJ4" s="1097"/>
      <c r="BK4" s="1097"/>
      <c r="BL4" s="1097"/>
      <c r="BM4" s="1097"/>
      <c r="BN4" s="1097"/>
      <c r="BO4" s="1097"/>
      <c r="BP4" s="1097"/>
      <c r="BQ4" s="1097"/>
      <c r="BR4" s="1097"/>
      <c r="BS4" s="1097"/>
      <c r="BT4" s="1097"/>
      <c r="BU4" s="1097"/>
      <c r="BV4" s="1097"/>
      <c r="BW4" s="1097"/>
      <c r="BX4" s="1097"/>
      <c r="BY4" s="1097"/>
      <c r="BZ4" s="1097"/>
      <c r="CA4" s="1097"/>
      <c r="CB4" s="1097"/>
      <c r="CC4" s="1097"/>
      <c r="CD4" s="1097"/>
      <c r="CE4" s="1097"/>
      <c r="CF4" s="1097"/>
      <c r="CG4" s="1097"/>
      <c r="CH4" s="1097"/>
      <c r="CI4" s="1097"/>
      <c r="CJ4" s="1097"/>
      <c r="CK4" s="1097"/>
      <c r="CL4" s="1097"/>
      <c r="CM4" s="1098"/>
      <c r="CO4" s="1128" t="s">
        <v>22</v>
      </c>
      <c r="CP4" s="1129"/>
      <c r="CQ4" s="1130"/>
    </row>
    <row r="5" spans="1:95" ht="16.8" customHeight="1">
      <c r="A5" s="1228" t="s">
        <v>655</v>
      </c>
      <c r="B5" s="1229"/>
      <c r="C5" s="1229"/>
      <c r="D5" s="1230"/>
      <c r="E5" s="1122" t="s">
        <v>40</v>
      </c>
      <c r="F5" s="1123"/>
      <c r="G5" s="1208" t="s">
        <v>19</v>
      </c>
      <c r="H5" s="1209"/>
      <c r="I5" s="1209"/>
      <c r="J5" s="1209"/>
      <c r="K5" s="1209"/>
      <c r="L5" s="1210"/>
      <c r="M5" s="1157"/>
      <c r="N5" s="1175" t="s">
        <v>40</v>
      </c>
      <c r="O5" s="1176"/>
      <c r="P5" s="1179" t="s">
        <v>19</v>
      </c>
      <c r="Q5" s="1180"/>
      <c r="R5" s="1180"/>
      <c r="S5" s="1180"/>
      <c r="T5" s="1180"/>
      <c r="U5" s="1181"/>
      <c r="V5" s="1157"/>
      <c r="W5" s="1212" t="s">
        <v>40</v>
      </c>
      <c r="X5" s="1213"/>
      <c r="Y5" s="1183" t="s">
        <v>19</v>
      </c>
      <c r="Z5" s="1184"/>
      <c r="AA5" s="1184"/>
      <c r="AB5" s="1184"/>
      <c r="AC5" s="1184"/>
      <c r="AD5" s="1185"/>
      <c r="AE5" s="1157"/>
      <c r="AF5" s="155"/>
      <c r="AG5" s="1102"/>
      <c r="AH5" s="1103"/>
      <c r="AI5" s="155"/>
      <c r="AJ5" s="1099"/>
      <c r="AK5" s="1100"/>
      <c r="AL5" s="1100"/>
      <c r="AM5" s="1100"/>
      <c r="AN5" s="1100"/>
      <c r="AO5" s="1100"/>
      <c r="AP5" s="1100"/>
      <c r="AQ5" s="1100"/>
      <c r="AR5" s="1100"/>
      <c r="AS5" s="1100"/>
      <c r="AT5" s="1100"/>
      <c r="AU5" s="1100"/>
      <c r="AV5" s="1100"/>
      <c r="AW5" s="1100"/>
      <c r="AX5" s="1100"/>
      <c r="AY5" s="1100"/>
      <c r="AZ5" s="1100"/>
      <c r="BA5" s="1100"/>
      <c r="BB5" s="1100"/>
      <c r="BC5" s="1100"/>
      <c r="BD5" s="1100"/>
      <c r="BE5" s="1100"/>
      <c r="BF5" s="1100"/>
      <c r="BG5" s="1100"/>
      <c r="BH5" s="1100"/>
      <c r="BI5" s="1100"/>
      <c r="BJ5" s="1100"/>
      <c r="BK5" s="1100"/>
      <c r="BL5" s="1100"/>
      <c r="BM5" s="1100"/>
      <c r="BN5" s="1100"/>
      <c r="BO5" s="1100"/>
      <c r="BP5" s="1100"/>
      <c r="BQ5" s="1100"/>
      <c r="BR5" s="1100"/>
      <c r="BS5" s="1100"/>
      <c r="BT5" s="1100"/>
      <c r="BU5" s="1100"/>
      <c r="BV5" s="1100"/>
      <c r="BW5" s="1100"/>
      <c r="BX5" s="1100"/>
      <c r="BY5" s="1100"/>
      <c r="BZ5" s="1100"/>
      <c r="CA5" s="1100"/>
      <c r="CB5" s="1100"/>
      <c r="CC5" s="1100"/>
      <c r="CD5" s="1100"/>
      <c r="CE5" s="1100"/>
      <c r="CF5" s="1100"/>
      <c r="CG5" s="1100"/>
      <c r="CH5" s="1100"/>
      <c r="CI5" s="1100"/>
      <c r="CJ5" s="1100"/>
      <c r="CK5" s="1100"/>
      <c r="CL5" s="1100"/>
      <c r="CM5" s="1101"/>
      <c r="CO5" s="1131"/>
      <c r="CP5" s="1132"/>
      <c r="CQ5" s="1133"/>
    </row>
    <row r="6" spans="1:95" ht="15.75" customHeight="1" thickBot="1">
      <c r="A6" s="963"/>
      <c r="B6" s="963"/>
      <c r="C6" s="963"/>
      <c r="D6" s="963"/>
      <c r="E6" s="1124"/>
      <c r="F6" s="1125"/>
      <c r="G6" s="1170" t="s">
        <v>20</v>
      </c>
      <c r="H6" s="1171"/>
      <c r="I6" s="1170" t="s">
        <v>21</v>
      </c>
      <c r="J6" s="1171"/>
      <c r="K6" s="1170" t="s">
        <v>22</v>
      </c>
      <c r="L6" s="1173"/>
      <c r="M6" s="1157"/>
      <c r="N6" s="1177"/>
      <c r="O6" s="1178"/>
      <c r="P6" s="1202" t="s">
        <v>20</v>
      </c>
      <c r="Q6" s="1203"/>
      <c r="R6" s="1202" t="s">
        <v>21</v>
      </c>
      <c r="S6" s="1203"/>
      <c r="T6" s="1202" t="s">
        <v>22</v>
      </c>
      <c r="U6" s="1211"/>
      <c r="V6" s="1157"/>
      <c r="W6" s="1214"/>
      <c r="X6" s="1215"/>
      <c r="Y6" s="1165" t="s">
        <v>20</v>
      </c>
      <c r="Z6" s="1166"/>
      <c r="AA6" s="1165" t="s">
        <v>21</v>
      </c>
      <c r="AB6" s="1166"/>
      <c r="AC6" s="1165" t="s">
        <v>22</v>
      </c>
      <c r="AD6" s="1167"/>
      <c r="AE6" s="1157"/>
      <c r="AF6" s="155"/>
      <c r="AG6" s="1204">
        <v>2024</v>
      </c>
      <c r="AH6" s="1205"/>
      <c r="AI6" s="155"/>
      <c r="AJ6" s="1102">
        <v>2023</v>
      </c>
      <c r="AK6" s="1103"/>
      <c r="AL6" s="155"/>
      <c r="AM6" s="1102">
        <v>2022</v>
      </c>
      <c r="AN6" s="1103"/>
      <c r="AO6" s="456"/>
      <c r="AP6" s="1102">
        <v>2021</v>
      </c>
      <c r="AQ6" s="1103"/>
      <c r="AR6" s="456"/>
      <c r="AS6" s="751"/>
      <c r="AT6" s="756" t="s">
        <v>20</v>
      </c>
      <c r="AU6" s="757"/>
      <c r="AV6" s="756" t="s">
        <v>21</v>
      </c>
      <c r="AW6" s="757"/>
      <c r="AX6" s="756" t="s">
        <v>22</v>
      </c>
      <c r="AY6" s="758"/>
      <c r="BB6" s="1102">
        <v>2020</v>
      </c>
      <c r="BC6" s="1103"/>
      <c r="BD6" s="456"/>
      <c r="BE6" s="1102">
        <v>2019</v>
      </c>
      <c r="BF6" s="1103"/>
      <c r="BG6" s="456"/>
      <c r="BH6" s="1102">
        <v>2018</v>
      </c>
      <c r="BI6" s="1103"/>
      <c r="BK6" s="1102">
        <v>2017</v>
      </c>
      <c r="BL6" s="1103"/>
      <c r="BM6" s="456"/>
      <c r="BN6" s="1102">
        <v>2016</v>
      </c>
      <c r="BO6" s="1103"/>
      <c r="BP6" s="161"/>
      <c r="BQ6" s="1102">
        <v>2015</v>
      </c>
      <c r="BR6" s="1103"/>
      <c r="BS6" s="161"/>
      <c r="BT6" s="1102">
        <v>2014</v>
      </c>
      <c r="BU6" s="1103"/>
      <c r="BV6" s="161"/>
      <c r="BW6" s="1102">
        <v>2013</v>
      </c>
      <c r="BX6" s="1103"/>
      <c r="BY6" s="161"/>
      <c r="BZ6" s="1102">
        <v>2012</v>
      </c>
      <c r="CA6" s="1103"/>
      <c r="CB6" s="161"/>
      <c r="CC6" s="1102">
        <v>2011</v>
      </c>
      <c r="CD6" s="1103"/>
      <c r="CE6" s="161"/>
      <c r="CF6" s="1102">
        <v>2010</v>
      </c>
      <c r="CG6" s="1103"/>
      <c r="CH6" s="161"/>
      <c r="CI6" s="1102">
        <v>2009</v>
      </c>
      <c r="CJ6" s="1103"/>
      <c r="CK6" s="161"/>
      <c r="CL6" s="1102">
        <v>2008</v>
      </c>
      <c r="CM6" s="1103"/>
    </row>
    <row r="7" spans="1:95" s="155" customFormat="1" ht="7.5" customHeight="1">
      <c r="A7" s="964"/>
      <c r="B7" s="964"/>
      <c r="C7" s="964"/>
      <c r="D7" s="964"/>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S7" s="158"/>
      <c r="AT7" s="158"/>
      <c r="AU7" s="158"/>
      <c r="AV7" s="158"/>
      <c r="AW7" s="158"/>
      <c r="AX7" s="158"/>
      <c r="AY7" s="158"/>
      <c r="AZ7" s="158"/>
    </row>
    <row r="8" spans="1:95" ht="13.5" customHeight="1">
      <c r="A8" s="1193" t="s">
        <v>23</v>
      </c>
      <c r="B8" s="1194"/>
      <c r="C8" s="1194"/>
      <c r="D8" s="1195"/>
      <c r="E8" s="1168" t="s">
        <v>143</v>
      </c>
      <c r="F8" s="1169"/>
      <c r="G8" s="1094">
        <v>7</v>
      </c>
      <c r="H8" s="1095"/>
      <c r="I8" s="1094">
        <v>1</v>
      </c>
      <c r="J8" s="1095"/>
      <c r="K8" s="1092">
        <f>SUM(G8:J8)</f>
        <v>8</v>
      </c>
      <c r="L8" s="1093"/>
      <c r="M8" s="165"/>
      <c r="N8" s="1168" t="s">
        <v>143</v>
      </c>
      <c r="O8" s="1169"/>
      <c r="P8" s="1094">
        <v>7</v>
      </c>
      <c r="Q8" s="1095"/>
      <c r="R8" s="1094">
        <v>7</v>
      </c>
      <c r="S8" s="1095"/>
      <c r="T8" s="1118">
        <f>SUM(P8:S8)</f>
        <v>14</v>
      </c>
      <c r="U8" s="1119"/>
      <c r="V8" s="1172"/>
      <c r="W8" s="1094" t="s">
        <v>17</v>
      </c>
      <c r="X8" s="1095"/>
      <c r="Y8" s="1094"/>
      <c r="Z8" s="1095"/>
      <c r="AA8" s="1094"/>
      <c r="AB8" s="1095"/>
      <c r="AC8" s="1112">
        <f>SUM(Y8:AB8)</f>
        <v>0</v>
      </c>
      <c r="AD8" s="1113"/>
      <c r="AE8" s="1172"/>
      <c r="AF8" s="155"/>
      <c r="AG8" s="1075">
        <f>SUM(AC8,AC9,T8,T9,K8,K9)</f>
        <v>29</v>
      </c>
      <c r="AH8" s="1076"/>
      <c r="AI8" s="155"/>
      <c r="AJ8" s="1075">
        <v>27</v>
      </c>
      <c r="AK8" s="1076"/>
      <c r="AL8" s="155"/>
      <c r="AM8" s="1075">
        <v>32</v>
      </c>
      <c r="AN8" s="1076"/>
      <c r="AO8" s="448"/>
      <c r="AP8" s="1104">
        <v>19</v>
      </c>
      <c r="AQ8" s="1105"/>
      <c r="AR8" s="448"/>
      <c r="AS8" s="745"/>
      <c r="AT8" s="735"/>
      <c r="AU8" s="736"/>
      <c r="AV8" s="735"/>
      <c r="AW8" s="736"/>
      <c r="AX8" s="741">
        <f>SUM(AT8:AW9)</f>
        <v>0</v>
      </c>
      <c r="AY8" s="742"/>
      <c r="BB8" s="1104">
        <v>21</v>
      </c>
      <c r="BC8" s="1105"/>
      <c r="BD8" s="448"/>
      <c r="BE8" s="1104">
        <v>11</v>
      </c>
      <c r="BF8" s="1105"/>
      <c r="BG8" s="448"/>
      <c r="BH8" s="1104">
        <v>26</v>
      </c>
      <c r="BI8" s="1105"/>
      <c r="BK8" s="1075">
        <v>29</v>
      </c>
      <c r="BL8" s="1076"/>
      <c r="BM8" s="448"/>
      <c r="BN8" s="1075">
        <v>12</v>
      </c>
      <c r="BO8" s="1076"/>
      <c r="BQ8" s="1075">
        <v>39</v>
      </c>
      <c r="BR8" s="1076"/>
      <c r="BT8" s="1075">
        <v>56</v>
      </c>
      <c r="BU8" s="1076"/>
      <c r="BW8" s="1075">
        <v>56</v>
      </c>
      <c r="BX8" s="1076"/>
      <c r="BZ8" s="1075">
        <v>41</v>
      </c>
      <c r="CA8" s="1076"/>
      <c r="CC8" s="1075">
        <v>54</v>
      </c>
      <c r="CD8" s="1076"/>
      <c r="CF8" s="1075">
        <v>37</v>
      </c>
      <c r="CG8" s="1076"/>
      <c r="CI8" s="1075">
        <v>12</v>
      </c>
      <c r="CJ8" s="1076"/>
      <c r="CL8" s="1075">
        <v>25</v>
      </c>
      <c r="CM8" s="1076"/>
      <c r="CO8" s="1128">
        <f>SUM(AG8,AP8,BE8,BH8,BK8,BN8,BQ8,BT8,BW8,BZ8,CC8,CF8,CI8,CL8,BB8,AM8,AJ8)</f>
        <v>526</v>
      </c>
      <c r="CP8" s="1129"/>
      <c r="CQ8" s="1130"/>
    </row>
    <row r="9" spans="1:95" ht="13.5" customHeight="1">
      <c r="A9" s="1196"/>
      <c r="B9" s="1197"/>
      <c r="C9" s="1197"/>
      <c r="D9" s="1198"/>
      <c r="E9" s="1094" t="s">
        <v>18</v>
      </c>
      <c r="F9" s="1095"/>
      <c r="G9" s="1094"/>
      <c r="H9" s="1095"/>
      <c r="I9" s="1094">
        <v>3</v>
      </c>
      <c r="J9" s="1095"/>
      <c r="K9" s="1092">
        <f>SUM(G9:J9)</f>
        <v>3</v>
      </c>
      <c r="L9" s="1093"/>
      <c r="M9" s="165"/>
      <c r="N9" s="1094" t="s">
        <v>18</v>
      </c>
      <c r="O9" s="1095"/>
      <c r="P9" s="1094">
        <v>1</v>
      </c>
      <c r="Q9" s="1095"/>
      <c r="R9" s="1094"/>
      <c r="S9" s="1095"/>
      <c r="T9" s="1118">
        <f>SUM(P9:S9)</f>
        <v>1</v>
      </c>
      <c r="U9" s="1119"/>
      <c r="V9" s="1172"/>
      <c r="W9" s="1094" t="s">
        <v>18</v>
      </c>
      <c r="X9" s="1095"/>
      <c r="Y9" s="1094">
        <v>1</v>
      </c>
      <c r="Z9" s="1095"/>
      <c r="AA9" s="1094">
        <v>2</v>
      </c>
      <c r="AB9" s="1095"/>
      <c r="AC9" s="1112">
        <f>SUM(Y9:AB9)</f>
        <v>3</v>
      </c>
      <c r="AD9" s="1113"/>
      <c r="AE9" s="1172"/>
      <c r="AF9" s="155"/>
      <c r="AG9" s="1077"/>
      <c r="AH9" s="1078"/>
      <c r="AI9" s="155"/>
      <c r="AJ9" s="1077"/>
      <c r="AK9" s="1078"/>
      <c r="AL9" s="155"/>
      <c r="AM9" s="1077"/>
      <c r="AN9" s="1078"/>
      <c r="AO9" s="448"/>
      <c r="AP9" s="1106"/>
      <c r="AQ9" s="1107"/>
      <c r="AR9" s="448"/>
      <c r="AS9" s="746"/>
      <c r="AT9" s="509"/>
      <c r="AU9" s="510"/>
      <c r="AV9" s="509"/>
      <c r="AW9" s="510"/>
      <c r="AX9" s="743"/>
      <c r="AY9" s="744"/>
      <c r="BB9" s="1106"/>
      <c r="BC9" s="1107"/>
      <c r="BD9" s="448"/>
      <c r="BE9" s="1106"/>
      <c r="BF9" s="1107"/>
      <c r="BG9" s="448"/>
      <c r="BH9" s="1106"/>
      <c r="BI9" s="1107"/>
      <c r="BK9" s="1077"/>
      <c r="BL9" s="1078"/>
      <c r="BM9" s="448"/>
      <c r="BN9" s="1077"/>
      <c r="BO9" s="1078"/>
      <c r="BQ9" s="1077"/>
      <c r="BR9" s="1078"/>
      <c r="BT9" s="1077"/>
      <c r="BU9" s="1078"/>
      <c r="BW9" s="1077"/>
      <c r="BX9" s="1078"/>
      <c r="BZ9" s="1077"/>
      <c r="CA9" s="1078"/>
      <c r="CC9" s="1077"/>
      <c r="CD9" s="1078"/>
      <c r="CF9" s="1077"/>
      <c r="CG9" s="1078"/>
      <c r="CI9" s="1077"/>
      <c r="CJ9" s="1078"/>
      <c r="CL9" s="1077"/>
      <c r="CM9" s="1078"/>
      <c r="CO9" s="1131"/>
      <c r="CP9" s="1132"/>
      <c r="CQ9" s="1133"/>
    </row>
    <row r="10" spans="1:95" s="155" customFormat="1" ht="5.25" customHeight="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S10" s="161"/>
      <c r="AT10" s="161"/>
      <c r="AU10" s="161"/>
      <c r="AV10" s="161"/>
      <c r="AW10" s="161"/>
      <c r="AX10" s="161"/>
      <c r="AY10" s="161"/>
    </row>
    <row r="11" spans="1:95" ht="13.5" customHeight="1">
      <c r="A11" s="1193" t="s">
        <v>24</v>
      </c>
      <c r="B11" s="1194"/>
      <c r="C11" s="1194"/>
      <c r="D11" s="1195"/>
      <c r="E11" s="1120" t="s">
        <v>17</v>
      </c>
      <c r="F11" s="1121"/>
      <c r="G11" s="1094">
        <v>11</v>
      </c>
      <c r="H11" s="1095"/>
      <c r="I11" s="1094">
        <v>5</v>
      </c>
      <c r="J11" s="1095"/>
      <c r="K11" s="1092">
        <f>SUM(G11:J11)</f>
        <v>16</v>
      </c>
      <c r="L11" s="1093"/>
      <c r="M11" s="1182"/>
      <c r="N11" s="1161" t="s">
        <v>17</v>
      </c>
      <c r="O11" s="1162"/>
      <c r="P11" s="1174">
        <v>5</v>
      </c>
      <c r="Q11" s="1095"/>
      <c r="R11" s="1094">
        <v>6</v>
      </c>
      <c r="S11" s="1095"/>
      <c r="T11" s="1118">
        <f>SUM(P11:S11)</f>
        <v>11</v>
      </c>
      <c r="U11" s="1119"/>
      <c r="V11" s="1172"/>
      <c r="W11" s="1186" t="s">
        <v>143</v>
      </c>
      <c r="X11" s="1187"/>
      <c r="Y11" s="1094">
        <v>4</v>
      </c>
      <c r="Z11" s="1095"/>
      <c r="AA11" s="1094">
        <v>3</v>
      </c>
      <c r="AB11" s="1095"/>
      <c r="AC11" s="1112">
        <f>SUM(Y11:AB11)</f>
        <v>7</v>
      </c>
      <c r="AD11" s="1113"/>
      <c r="AE11" s="1172"/>
      <c r="AF11" s="155"/>
      <c r="AG11" s="1075">
        <f>SUM(AC11,AC12,T11,T12,K11,K12)</f>
        <v>52</v>
      </c>
      <c r="AH11" s="1076"/>
      <c r="AI11" s="155"/>
      <c r="AJ11" s="1075">
        <v>58</v>
      </c>
      <c r="AK11" s="1076"/>
      <c r="AL11" s="155"/>
      <c r="AM11" s="1075">
        <v>76</v>
      </c>
      <c r="AN11" s="1076"/>
      <c r="AO11" s="448"/>
      <c r="AP11" s="1104">
        <v>60</v>
      </c>
      <c r="AQ11" s="1105"/>
      <c r="AR11" s="448"/>
      <c r="AS11" s="745"/>
      <c r="AT11" s="735"/>
      <c r="AU11" s="736"/>
      <c r="AV11" s="735"/>
      <c r="AW11" s="736"/>
      <c r="AX11" s="741">
        <f>SUM(AT11:AW12)</f>
        <v>0</v>
      </c>
      <c r="AY11" s="742"/>
      <c r="BB11" s="1104">
        <v>77</v>
      </c>
      <c r="BC11" s="1105"/>
      <c r="BD11" s="448"/>
      <c r="BE11" s="1104">
        <v>75</v>
      </c>
      <c r="BF11" s="1105"/>
      <c r="BG11" s="448"/>
      <c r="BH11" s="1104">
        <v>62</v>
      </c>
      <c r="BI11" s="1105"/>
      <c r="BK11" s="1075">
        <v>53</v>
      </c>
      <c r="BL11" s="1076"/>
      <c r="BM11" s="448"/>
      <c r="BN11" s="1075">
        <v>53</v>
      </c>
      <c r="BO11" s="1076"/>
      <c r="BQ11" s="1075">
        <v>32</v>
      </c>
      <c r="BR11" s="1076"/>
      <c r="BT11" s="1075">
        <v>31</v>
      </c>
      <c r="BU11" s="1076"/>
      <c r="BW11" s="1075">
        <v>14</v>
      </c>
      <c r="BX11" s="1076"/>
      <c r="BZ11" s="1075">
        <v>17</v>
      </c>
      <c r="CA11" s="1076"/>
      <c r="CC11" s="1075">
        <v>20</v>
      </c>
      <c r="CD11" s="1076"/>
      <c r="CF11" s="1075">
        <v>15</v>
      </c>
      <c r="CG11" s="1076"/>
      <c r="CI11" s="1075">
        <v>46</v>
      </c>
      <c r="CJ11" s="1076"/>
      <c r="CL11" s="1075">
        <v>18</v>
      </c>
      <c r="CM11" s="1076"/>
      <c r="CO11" s="1128">
        <f>SUM(AG11,AP11,BE11,BH11,BK11,BN11,BQ11,BT11,BW11,BZ11,CC11,CF11,CI11,CL11,BB11,AM11,AJ11)</f>
        <v>759</v>
      </c>
      <c r="CP11" s="1129"/>
      <c r="CQ11" s="1130"/>
    </row>
    <row r="12" spans="1:95" ht="13.5" customHeight="1">
      <c r="A12" s="1196"/>
      <c r="B12" s="1197"/>
      <c r="C12" s="1197"/>
      <c r="D12" s="1198"/>
      <c r="E12" s="1126" t="s">
        <v>18</v>
      </c>
      <c r="F12" s="1127"/>
      <c r="G12" s="1094"/>
      <c r="H12" s="1095"/>
      <c r="I12" s="1094">
        <v>2</v>
      </c>
      <c r="J12" s="1095"/>
      <c r="K12" s="1092">
        <f>SUM(G12:J12)</f>
        <v>2</v>
      </c>
      <c r="L12" s="1093"/>
      <c r="M12" s="1182"/>
      <c r="N12" s="1126" t="s">
        <v>18</v>
      </c>
      <c r="O12" s="1127"/>
      <c r="P12" s="1174">
        <v>3</v>
      </c>
      <c r="Q12" s="1095"/>
      <c r="R12" s="1094">
        <v>6</v>
      </c>
      <c r="S12" s="1095"/>
      <c r="T12" s="1118">
        <f>SUM(P12:S12)</f>
        <v>9</v>
      </c>
      <c r="U12" s="1119"/>
      <c r="V12" s="1172"/>
      <c r="W12" s="1094" t="s">
        <v>18</v>
      </c>
      <c r="X12" s="1095"/>
      <c r="Y12" s="1094">
        <v>1</v>
      </c>
      <c r="Z12" s="1095"/>
      <c r="AA12" s="1094">
        <v>6</v>
      </c>
      <c r="AB12" s="1095"/>
      <c r="AC12" s="1112">
        <f>SUM(Y12:AB12)</f>
        <v>7</v>
      </c>
      <c r="AD12" s="1113"/>
      <c r="AE12" s="1172"/>
      <c r="AF12" s="155"/>
      <c r="AG12" s="1077"/>
      <c r="AH12" s="1078"/>
      <c r="AI12" s="155"/>
      <c r="AJ12" s="1077"/>
      <c r="AK12" s="1078"/>
      <c r="AL12" s="155"/>
      <c r="AM12" s="1077"/>
      <c r="AN12" s="1078"/>
      <c r="AO12" s="448"/>
      <c r="AP12" s="1106"/>
      <c r="AQ12" s="1107"/>
      <c r="AR12" s="448"/>
      <c r="AS12" s="746"/>
      <c r="AT12" s="509"/>
      <c r="AU12" s="510"/>
      <c r="AV12" s="509"/>
      <c r="AW12" s="510"/>
      <c r="AX12" s="743"/>
      <c r="AY12" s="744"/>
      <c r="BB12" s="1106"/>
      <c r="BC12" s="1107"/>
      <c r="BD12" s="448"/>
      <c r="BE12" s="1106"/>
      <c r="BF12" s="1107"/>
      <c r="BG12" s="448"/>
      <c r="BH12" s="1106"/>
      <c r="BI12" s="1107"/>
      <c r="BK12" s="1077"/>
      <c r="BL12" s="1078"/>
      <c r="BM12" s="448"/>
      <c r="BN12" s="1077"/>
      <c r="BO12" s="1078"/>
      <c r="BQ12" s="1077"/>
      <c r="BR12" s="1078"/>
      <c r="BT12" s="1077"/>
      <c r="BU12" s="1078"/>
      <c r="BW12" s="1077"/>
      <c r="BX12" s="1078"/>
      <c r="BZ12" s="1077"/>
      <c r="CA12" s="1078"/>
      <c r="CC12" s="1077"/>
      <c r="CD12" s="1078"/>
      <c r="CF12" s="1077"/>
      <c r="CG12" s="1078"/>
      <c r="CI12" s="1077"/>
      <c r="CJ12" s="1078"/>
      <c r="CL12" s="1077"/>
      <c r="CM12" s="1078"/>
      <c r="CO12" s="1131"/>
      <c r="CP12" s="1132"/>
      <c r="CQ12" s="1133"/>
    </row>
    <row r="13" spans="1:95" s="155" customFormat="1" ht="5.25" customHeight="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S13" s="161"/>
      <c r="AT13" s="161"/>
      <c r="AU13" s="161"/>
      <c r="AV13" s="161"/>
      <c r="AW13" s="161"/>
      <c r="AX13" s="161"/>
      <c r="AY13" s="161"/>
    </row>
    <row r="14" spans="1:95" ht="13.5" customHeight="1">
      <c r="A14" s="1193" t="s">
        <v>25</v>
      </c>
      <c r="B14" s="1194"/>
      <c r="C14" s="1194"/>
      <c r="D14" s="1195"/>
      <c r="E14" s="1094" t="s">
        <v>17</v>
      </c>
      <c r="F14" s="1095"/>
      <c r="G14" s="1094"/>
      <c r="H14" s="1095"/>
      <c r="I14" s="1094">
        <v>5</v>
      </c>
      <c r="J14" s="1095"/>
      <c r="K14" s="1092">
        <f>SUM(G14:J14)</f>
        <v>5</v>
      </c>
      <c r="L14" s="1093"/>
      <c r="M14" s="1182"/>
      <c r="N14" s="1094" t="s">
        <v>17</v>
      </c>
      <c r="O14" s="1095"/>
      <c r="P14" s="1094"/>
      <c r="Q14" s="1095"/>
      <c r="R14" s="1094">
        <v>1</v>
      </c>
      <c r="S14" s="1095"/>
      <c r="T14" s="1118">
        <f>SUM(P14:S14)</f>
        <v>1</v>
      </c>
      <c r="U14" s="1119"/>
      <c r="V14" s="1172"/>
      <c r="W14" s="1094" t="s">
        <v>17</v>
      </c>
      <c r="X14" s="1095"/>
      <c r="Y14" s="1094"/>
      <c r="Z14" s="1095"/>
      <c r="AA14" s="1094">
        <v>5</v>
      </c>
      <c r="AB14" s="1095"/>
      <c r="AC14" s="1112">
        <f>SUM(Y14:AB14)</f>
        <v>5</v>
      </c>
      <c r="AD14" s="1113"/>
      <c r="AE14" s="1172"/>
      <c r="AF14" s="155"/>
      <c r="AG14" s="1075">
        <f>SUM(AC14,AC15,T14,T15,K14,K15)</f>
        <v>15</v>
      </c>
      <c r="AH14" s="1076"/>
      <c r="AI14" s="155"/>
      <c r="AJ14" s="1075">
        <v>19</v>
      </c>
      <c r="AK14" s="1076"/>
      <c r="AL14" s="155"/>
      <c r="AM14" s="1075">
        <v>18</v>
      </c>
      <c r="AN14" s="1076"/>
      <c r="AO14" s="448"/>
      <c r="AP14" s="1104">
        <v>30</v>
      </c>
      <c r="AQ14" s="1105"/>
      <c r="AR14" s="448"/>
      <c r="AS14" s="745"/>
      <c r="AT14" s="735"/>
      <c r="AU14" s="736"/>
      <c r="AV14" s="735"/>
      <c r="AW14" s="736"/>
      <c r="AX14" s="741">
        <f>SUM(AT14:AW15)</f>
        <v>0</v>
      </c>
      <c r="AY14" s="742"/>
      <c r="BB14" s="1104">
        <v>32</v>
      </c>
      <c r="BC14" s="1105"/>
      <c r="BD14" s="448"/>
      <c r="BE14" s="1104">
        <v>35</v>
      </c>
      <c r="BF14" s="1105"/>
      <c r="BG14" s="448"/>
      <c r="BH14" s="1104">
        <v>37</v>
      </c>
      <c r="BI14" s="1105"/>
      <c r="BK14" s="1075">
        <v>40</v>
      </c>
      <c r="BL14" s="1076"/>
      <c r="BM14" s="448"/>
      <c r="BN14" s="1075">
        <v>55</v>
      </c>
      <c r="BO14" s="1076"/>
      <c r="BQ14" s="1075">
        <v>74</v>
      </c>
      <c r="BR14" s="1076"/>
      <c r="BT14" s="1075">
        <v>64</v>
      </c>
      <c r="BU14" s="1076"/>
      <c r="BW14" s="1075">
        <v>65</v>
      </c>
      <c r="BX14" s="1076"/>
      <c r="BZ14" s="1075">
        <v>66</v>
      </c>
      <c r="CA14" s="1076"/>
      <c r="CC14" s="1075">
        <v>58</v>
      </c>
      <c r="CD14" s="1076"/>
      <c r="CF14" s="1075">
        <v>69</v>
      </c>
      <c r="CG14" s="1076"/>
      <c r="CI14" s="1075">
        <v>58</v>
      </c>
      <c r="CJ14" s="1076"/>
      <c r="CL14" s="1075">
        <v>50</v>
      </c>
      <c r="CM14" s="1076"/>
      <c r="CO14" s="1128">
        <f>SUM(AG14,AP14,BE14,BH14,BK14,BN14,BQ14,BT14,BW14,BZ14,CC14,CF14,CI14,CL14,BB14,AM14,AJ14)</f>
        <v>785</v>
      </c>
      <c r="CP14" s="1129"/>
      <c r="CQ14" s="1130"/>
    </row>
    <row r="15" spans="1:95" ht="13.5" customHeight="1">
      <c r="A15" s="1196"/>
      <c r="B15" s="1197"/>
      <c r="C15" s="1197"/>
      <c r="D15" s="1198"/>
      <c r="E15" s="1094" t="s">
        <v>18</v>
      </c>
      <c r="F15" s="1095"/>
      <c r="G15" s="1094"/>
      <c r="H15" s="1095"/>
      <c r="I15" s="1094">
        <v>1</v>
      </c>
      <c r="J15" s="1095"/>
      <c r="K15" s="1092">
        <f>SUM(G15:J15)</f>
        <v>1</v>
      </c>
      <c r="L15" s="1093"/>
      <c r="M15" s="1182"/>
      <c r="N15" s="1094" t="s">
        <v>18</v>
      </c>
      <c r="O15" s="1095"/>
      <c r="P15" s="1094"/>
      <c r="Q15" s="1095"/>
      <c r="R15" s="1094">
        <v>1</v>
      </c>
      <c r="S15" s="1095"/>
      <c r="T15" s="1118">
        <f>SUM(P15:S15)</f>
        <v>1</v>
      </c>
      <c r="U15" s="1119"/>
      <c r="V15" s="1172"/>
      <c r="W15" s="1094" t="s">
        <v>18</v>
      </c>
      <c r="X15" s="1095"/>
      <c r="Y15" s="1094"/>
      <c r="Z15" s="1095"/>
      <c r="AA15" s="1094">
        <v>2</v>
      </c>
      <c r="AB15" s="1095"/>
      <c r="AC15" s="1112">
        <f>SUM(Y15:AB15)</f>
        <v>2</v>
      </c>
      <c r="AD15" s="1113"/>
      <c r="AE15" s="1172"/>
      <c r="AF15" s="155"/>
      <c r="AG15" s="1077"/>
      <c r="AH15" s="1078"/>
      <c r="AI15" s="155"/>
      <c r="AJ15" s="1077"/>
      <c r="AK15" s="1078"/>
      <c r="AL15" s="155"/>
      <c r="AM15" s="1077"/>
      <c r="AN15" s="1078"/>
      <c r="AO15" s="448"/>
      <c r="AP15" s="1106"/>
      <c r="AQ15" s="1107"/>
      <c r="AR15" s="448"/>
      <c r="AS15" s="746"/>
      <c r="AT15" s="509"/>
      <c r="AU15" s="510"/>
      <c r="AV15" s="509"/>
      <c r="AW15" s="510"/>
      <c r="AX15" s="743"/>
      <c r="AY15" s="744"/>
      <c r="BB15" s="1106"/>
      <c r="BC15" s="1107"/>
      <c r="BD15" s="448"/>
      <c r="BE15" s="1106"/>
      <c r="BF15" s="1107"/>
      <c r="BG15" s="448"/>
      <c r="BH15" s="1106"/>
      <c r="BI15" s="1107"/>
      <c r="BK15" s="1077"/>
      <c r="BL15" s="1078"/>
      <c r="BM15" s="448"/>
      <c r="BN15" s="1077"/>
      <c r="BO15" s="1078"/>
      <c r="BQ15" s="1077"/>
      <c r="BR15" s="1078"/>
      <c r="BT15" s="1077"/>
      <c r="BU15" s="1078"/>
      <c r="BW15" s="1077"/>
      <c r="BX15" s="1078"/>
      <c r="BZ15" s="1077"/>
      <c r="CA15" s="1078"/>
      <c r="CC15" s="1077"/>
      <c r="CD15" s="1078"/>
      <c r="CF15" s="1077"/>
      <c r="CG15" s="1078"/>
      <c r="CI15" s="1077"/>
      <c r="CJ15" s="1078"/>
      <c r="CL15" s="1077"/>
      <c r="CM15" s="1078"/>
      <c r="CO15" s="1131"/>
      <c r="CP15" s="1132"/>
      <c r="CQ15" s="1133"/>
    </row>
    <row r="16" spans="1:95" s="155" customFormat="1" ht="5.25" customHeight="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S16" s="161"/>
      <c r="AT16" s="161"/>
      <c r="AU16" s="161"/>
      <c r="AV16" s="161"/>
      <c r="AW16" s="161"/>
      <c r="AX16" s="161"/>
      <c r="AY16" s="161"/>
    </row>
    <row r="17" spans="1:95" ht="13.5" customHeight="1">
      <c r="A17" s="1193" t="s">
        <v>84</v>
      </c>
      <c r="B17" s="1194"/>
      <c r="C17" s="1194"/>
      <c r="D17" s="1195"/>
      <c r="E17" s="1094" t="s">
        <v>17</v>
      </c>
      <c r="F17" s="1095"/>
      <c r="G17" s="1094"/>
      <c r="H17" s="1095"/>
      <c r="I17" s="1094"/>
      <c r="J17" s="1095"/>
      <c r="K17" s="1092">
        <f>SUM(G17:J17)</f>
        <v>0</v>
      </c>
      <c r="L17" s="1093"/>
      <c r="M17" s="1182"/>
      <c r="N17" s="1094" t="s">
        <v>17</v>
      </c>
      <c r="O17" s="1095"/>
      <c r="P17" s="1094"/>
      <c r="Q17" s="1095"/>
      <c r="R17" s="1094"/>
      <c r="S17" s="1095"/>
      <c r="T17" s="1118">
        <f>SUM(P17:S17)</f>
        <v>0</v>
      </c>
      <c r="U17" s="1119"/>
      <c r="V17" s="1172"/>
      <c r="W17" s="1094" t="s">
        <v>17</v>
      </c>
      <c r="X17" s="1095"/>
      <c r="Y17" s="1094"/>
      <c r="Z17" s="1095"/>
      <c r="AA17" s="1094"/>
      <c r="AB17" s="1095"/>
      <c r="AC17" s="1112">
        <f>SUM(Y17:AB17)</f>
        <v>0</v>
      </c>
      <c r="AD17" s="1113"/>
      <c r="AE17" s="1172"/>
      <c r="AF17" s="155"/>
      <c r="AG17" s="1075">
        <f>SUM(AC17,AC18,T17,T18,K17,K18)</f>
        <v>1</v>
      </c>
      <c r="AH17" s="1076"/>
      <c r="AI17" s="155"/>
      <c r="AJ17" s="1075">
        <v>5</v>
      </c>
      <c r="AK17" s="1076"/>
      <c r="AL17" s="155"/>
      <c r="AM17" s="1075">
        <v>8</v>
      </c>
      <c r="AN17" s="1076"/>
      <c r="AO17" s="448"/>
      <c r="AP17" s="1104">
        <v>6</v>
      </c>
      <c r="AQ17" s="1105"/>
      <c r="AR17" s="448"/>
      <c r="AS17" s="745"/>
      <c r="AT17" s="735"/>
      <c r="AU17" s="736"/>
      <c r="AV17" s="735"/>
      <c r="AW17" s="736"/>
      <c r="AX17" s="741">
        <f>SUM(AT17:AW18)</f>
        <v>0</v>
      </c>
      <c r="AY17" s="742"/>
      <c r="BB17" s="1104">
        <v>5</v>
      </c>
      <c r="BC17" s="1105"/>
      <c r="BD17" s="448"/>
      <c r="BE17" s="1104">
        <v>15</v>
      </c>
      <c r="BF17" s="1105"/>
      <c r="BG17" s="448"/>
      <c r="BH17" s="1104">
        <v>3</v>
      </c>
      <c r="BI17" s="1105"/>
      <c r="BK17" s="1075">
        <v>7</v>
      </c>
      <c r="BL17" s="1076"/>
      <c r="BM17" s="448"/>
      <c r="BN17" s="1075">
        <v>8</v>
      </c>
      <c r="BO17" s="1076"/>
      <c r="BQ17" s="1075">
        <v>23</v>
      </c>
      <c r="BR17" s="1076"/>
      <c r="BT17" s="1075">
        <v>34</v>
      </c>
      <c r="BU17" s="1076"/>
      <c r="BW17" s="1075">
        <v>14</v>
      </c>
      <c r="BX17" s="1076"/>
      <c r="BZ17" s="1075">
        <v>13</v>
      </c>
      <c r="CA17" s="1076"/>
      <c r="CC17" s="1075">
        <v>15</v>
      </c>
      <c r="CD17" s="1076"/>
      <c r="CF17" s="1075">
        <v>32</v>
      </c>
      <c r="CG17" s="1076"/>
      <c r="CI17" s="1075">
        <v>34</v>
      </c>
      <c r="CJ17" s="1076"/>
      <c r="CL17" s="1075">
        <v>40</v>
      </c>
      <c r="CM17" s="1076"/>
      <c r="CO17" s="1128">
        <f>SUM(AG17,AP17,BE17,BH17,BK17,BN17,BQ17,BT17,BW17,BZ17,CC17,CF17,CI17,CL17,BB17,AM17,AJ17)</f>
        <v>263</v>
      </c>
      <c r="CP17" s="1129"/>
      <c r="CQ17" s="1130"/>
    </row>
    <row r="18" spans="1:95" ht="13.5" customHeight="1">
      <c r="A18" s="1196"/>
      <c r="B18" s="1197"/>
      <c r="C18" s="1197"/>
      <c r="D18" s="1198"/>
      <c r="E18" s="1094" t="s">
        <v>18</v>
      </c>
      <c r="F18" s="1095"/>
      <c r="G18" s="1094"/>
      <c r="H18" s="1095"/>
      <c r="I18" s="1094">
        <v>1</v>
      </c>
      <c r="J18" s="1095"/>
      <c r="K18" s="1092">
        <f>SUM(G18:J18)</f>
        <v>1</v>
      </c>
      <c r="L18" s="1093"/>
      <c r="M18" s="1182"/>
      <c r="N18" s="1094" t="s">
        <v>18</v>
      </c>
      <c r="O18" s="1095"/>
      <c r="P18" s="1094"/>
      <c r="Q18" s="1095"/>
      <c r="R18" s="1094"/>
      <c r="S18" s="1095"/>
      <c r="T18" s="1118">
        <f>SUM(P18:S18)</f>
        <v>0</v>
      </c>
      <c r="U18" s="1119"/>
      <c r="V18" s="1172"/>
      <c r="W18" s="1094" t="s">
        <v>18</v>
      </c>
      <c r="X18" s="1095"/>
      <c r="Y18" s="1094"/>
      <c r="Z18" s="1095"/>
      <c r="AA18" s="1094"/>
      <c r="AB18" s="1095"/>
      <c r="AC18" s="1112">
        <f>SUM(Y18:AB18)</f>
        <v>0</v>
      </c>
      <c r="AD18" s="1113"/>
      <c r="AE18" s="1172"/>
      <c r="AF18" s="155"/>
      <c r="AG18" s="1077"/>
      <c r="AH18" s="1078"/>
      <c r="AI18" s="155"/>
      <c r="AJ18" s="1077"/>
      <c r="AK18" s="1078"/>
      <c r="AL18" s="155"/>
      <c r="AM18" s="1077"/>
      <c r="AN18" s="1078"/>
      <c r="AO18" s="448"/>
      <c r="AP18" s="1106"/>
      <c r="AQ18" s="1107"/>
      <c r="AR18" s="448"/>
      <c r="AS18" s="746"/>
      <c r="AT18" s="509"/>
      <c r="AU18" s="510"/>
      <c r="AV18" s="509"/>
      <c r="AW18" s="510"/>
      <c r="AX18" s="743"/>
      <c r="AY18" s="744"/>
      <c r="BB18" s="1106"/>
      <c r="BC18" s="1107"/>
      <c r="BD18" s="448"/>
      <c r="BE18" s="1106"/>
      <c r="BF18" s="1107"/>
      <c r="BG18" s="448"/>
      <c r="BH18" s="1106"/>
      <c r="BI18" s="1107"/>
      <c r="BK18" s="1077"/>
      <c r="BL18" s="1078"/>
      <c r="BM18" s="448"/>
      <c r="BN18" s="1077"/>
      <c r="BO18" s="1078"/>
      <c r="BQ18" s="1077"/>
      <c r="BR18" s="1078"/>
      <c r="BT18" s="1077"/>
      <c r="BU18" s="1078"/>
      <c r="BW18" s="1077"/>
      <c r="BX18" s="1078"/>
      <c r="BZ18" s="1077"/>
      <c r="CA18" s="1078"/>
      <c r="CC18" s="1077"/>
      <c r="CD18" s="1078"/>
      <c r="CF18" s="1077"/>
      <c r="CG18" s="1078"/>
      <c r="CI18" s="1077"/>
      <c r="CJ18" s="1078"/>
      <c r="CL18" s="1077"/>
      <c r="CM18" s="1078"/>
      <c r="CO18" s="1131"/>
      <c r="CP18" s="1132"/>
      <c r="CQ18" s="1133"/>
    </row>
    <row r="19" spans="1:95" s="155" customFormat="1" ht="5.25" customHeight="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S19" s="161"/>
      <c r="AT19" s="161"/>
      <c r="AU19" s="161"/>
      <c r="AV19" s="161"/>
      <c r="AW19" s="161"/>
      <c r="AX19" s="161"/>
      <c r="AY19" s="161"/>
    </row>
    <row r="20" spans="1:95" ht="13.5" customHeight="1">
      <c r="A20" s="1193" t="s">
        <v>26</v>
      </c>
      <c r="B20" s="1194"/>
      <c r="C20" s="1194"/>
      <c r="D20" s="1195"/>
      <c r="E20" s="1161" t="s">
        <v>17</v>
      </c>
      <c r="F20" s="1162"/>
      <c r="G20" s="1094">
        <v>20</v>
      </c>
      <c r="H20" s="1095"/>
      <c r="I20" s="1094">
        <v>1</v>
      </c>
      <c r="J20" s="1095"/>
      <c r="K20" s="1092">
        <f>SUM(G20:J20)</f>
        <v>21</v>
      </c>
      <c r="L20" s="1093"/>
      <c r="M20" s="1091"/>
      <c r="N20" s="1161" t="s">
        <v>17</v>
      </c>
      <c r="O20" s="1162"/>
      <c r="P20" s="1094">
        <v>17</v>
      </c>
      <c r="Q20" s="1095"/>
      <c r="R20" s="1094">
        <v>4</v>
      </c>
      <c r="S20" s="1095"/>
      <c r="T20" s="1118">
        <f>SUM(P20:S20)</f>
        <v>21</v>
      </c>
      <c r="U20" s="1119"/>
      <c r="V20" s="1172"/>
      <c r="W20" s="1161" t="s">
        <v>17</v>
      </c>
      <c r="X20" s="1162"/>
      <c r="Y20" s="1094">
        <v>18</v>
      </c>
      <c r="Z20" s="1095"/>
      <c r="AA20" s="1094">
        <v>5</v>
      </c>
      <c r="AB20" s="1095"/>
      <c r="AC20" s="1112">
        <f>SUM(Y20:AB20)</f>
        <v>23</v>
      </c>
      <c r="AD20" s="1113"/>
      <c r="AE20" s="1172"/>
      <c r="AF20" s="155"/>
      <c r="AG20" s="1075">
        <f>SUM(AC20,AC21,T20,T21,K20,K21)</f>
        <v>67</v>
      </c>
      <c r="AH20" s="1076"/>
      <c r="AI20" s="155"/>
      <c r="AJ20" s="1075">
        <v>63</v>
      </c>
      <c r="AK20" s="1076"/>
      <c r="AL20" s="155"/>
      <c r="AM20" s="1075">
        <v>86</v>
      </c>
      <c r="AN20" s="1076"/>
      <c r="AO20" s="448"/>
      <c r="AP20" s="1104">
        <v>86</v>
      </c>
      <c r="AQ20" s="1105"/>
      <c r="AR20" s="448"/>
      <c r="AS20" s="745"/>
      <c r="AT20" s="735"/>
      <c r="AU20" s="736"/>
      <c r="AV20" s="735"/>
      <c r="AW20" s="736"/>
      <c r="AX20" s="741">
        <f>SUM(AT20:AW21)</f>
        <v>0</v>
      </c>
      <c r="AY20" s="742"/>
      <c r="BB20" s="1104">
        <v>76</v>
      </c>
      <c r="BC20" s="1105"/>
      <c r="BD20" s="448"/>
      <c r="BE20" s="1104">
        <v>80</v>
      </c>
      <c r="BF20" s="1105"/>
      <c r="BG20" s="448"/>
      <c r="BH20" s="1104">
        <v>70</v>
      </c>
      <c r="BI20" s="1105"/>
      <c r="BK20" s="1075">
        <v>69</v>
      </c>
      <c r="BL20" s="1076"/>
      <c r="BM20" s="448"/>
      <c r="BN20" s="1075">
        <v>69</v>
      </c>
      <c r="BO20" s="1076"/>
      <c r="BQ20" s="1075">
        <v>60</v>
      </c>
      <c r="BR20" s="1076"/>
      <c r="BT20" s="1075">
        <v>59</v>
      </c>
      <c r="BU20" s="1076"/>
      <c r="BW20" s="1075">
        <v>61</v>
      </c>
      <c r="BX20" s="1076"/>
      <c r="BZ20" s="1075">
        <v>60</v>
      </c>
      <c r="CA20" s="1076"/>
      <c r="CC20" s="1075">
        <v>55</v>
      </c>
      <c r="CD20" s="1076"/>
      <c r="CF20" s="1075">
        <v>58</v>
      </c>
      <c r="CG20" s="1076"/>
      <c r="CI20" s="1075">
        <v>20</v>
      </c>
      <c r="CJ20" s="1076"/>
      <c r="CL20" s="1075">
        <v>22</v>
      </c>
      <c r="CM20" s="1076"/>
      <c r="CO20" s="1128">
        <f>SUM(AG20,AP20,BE20,BH20,BK20,BN20,BQ20,BT20,BW20,BZ20,CC20,CF20,CI20,CL20,BB20,AM20,AJ20)</f>
        <v>1061</v>
      </c>
      <c r="CP20" s="1129"/>
      <c r="CQ20" s="1130"/>
    </row>
    <row r="21" spans="1:95" ht="13.5" customHeight="1">
      <c r="A21" s="1196"/>
      <c r="B21" s="1197"/>
      <c r="C21" s="1197"/>
      <c r="D21" s="1198"/>
      <c r="E21" s="1094" t="s">
        <v>18</v>
      </c>
      <c r="F21" s="1095"/>
      <c r="G21" s="1094"/>
      <c r="H21" s="1095"/>
      <c r="I21" s="1094">
        <v>1</v>
      </c>
      <c r="J21" s="1095"/>
      <c r="K21" s="1092">
        <f>SUM(G21:J21)</f>
        <v>1</v>
      </c>
      <c r="L21" s="1093"/>
      <c r="M21" s="1091"/>
      <c r="N21" s="1094" t="s">
        <v>18</v>
      </c>
      <c r="O21" s="1095"/>
      <c r="R21" s="1094">
        <v>1</v>
      </c>
      <c r="S21" s="1095"/>
      <c r="T21" s="1118">
        <f>SUM(P21:S21)</f>
        <v>1</v>
      </c>
      <c r="U21" s="1119"/>
      <c r="V21" s="1172"/>
      <c r="W21" s="1094" t="s">
        <v>18</v>
      </c>
      <c r="X21" s="1095"/>
      <c r="Y21" s="1094"/>
      <c r="Z21" s="1095"/>
      <c r="AA21" s="1094"/>
      <c r="AB21" s="1095"/>
      <c r="AC21" s="1112">
        <f>SUM(Y21:AB21)</f>
        <v>0</v>
      </c>
      <c r="AD21" s="1113"/>
      <c r="AE21" s="1172"/>
      <c r="AF21" s="155"/>
      <c r="AG21" s="1077"/>
      <c r="AH21" s="1078"/>
      <c r="AI21" s="155"/>
      <c r="AJ21" s="1077"/>
      <c r="AK21" s="1078"/>
      <c r="AL21" s="155"/>
      <c r="AM21" s="1077"/>
      <c r="AN21" s="1078"/>
      <c r="AO21" s="448"/>
      <c r="AP21" s="1106"/>
      <c r="AQ21" s="1107"/>
      <c r="AR21" s="448"/>
      <c r="AS21" s="746"/>
      <c r="AT21" s="509"/>
      <c r="AU21" s="510"/>
      <c r="AV21" s="509"/>
      <c r="AW21" s="510"/>
      <c r="AX21" s="743"/>
      <c r="AY21" s="744"/>
      <c r="BB21" s="1106"/>
      <c r="BC21" s="1107"/>
      <c r="BD21" s="448"/>
      <c r="BE21" s="1106"/>
      <c r="BF21" s="1107"/>
      <c r="BG21" s="448"/>
      <c r="BH21" s="1106"/>
      <c r="BI21" s="1107"/>
      <c r="BK21" s="1077"/>
      <c r="BL21" s="1078"/>
      <c r="BM21" s="448"/>
      <c r="BN21" s="1077"/>
      <c r="BO21" s="1078"/>
      <c r="BQ21" s="1077"/>
      <c r="BR21" s="1078"/>
      <c r="BT21" s="1077"/>
      <c r="BU21" s="1078"/>
      <c r="BW21" s="1077"/>
      <c r="BX21" s="1078"/>
      <c r="BZ21" s="1077"/>
      <c r="CA21" s="1078"/>
      <c r="CC21" s="1077"/>
      <c r="CD21" s="1078"/>
      <c r="CF21" s="1077"/>
      <c r="CG21" s="1078"/>
      <c r="CI21" s="1077"/>
      <c r="CJ21" s="1078"/>
      <c r="CL21" s="1077"/>
      <c r="CM21" s="1078"/>
      <c r="CO21" s="1131"/>
      <c r="CP21" s="1132"/>
      <c r="CQ21" s="1133"/>
    </row>
    <row r="22" spans="1:95" s="155" customFormat="1" ht="5.25" customHeight="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S22" s="161"/>
      <c r="AT22" s="161"/>
      <c r="AU22" s="161"/>
      <c r="AV22" s="161"/>
      <c r="AW22" s="161"/>
      <c r="AX22" s="161"/>
      <c r="AY22" s="161"/>
    </row>
    <row r="23" spans="1:95" ht="13.5" customHeight="1">
      <c r="A23" s="1193" t="s">
        <v>43</v>
      </c>
      <c r="B23" s="1194"/>
      <c r="C23" s="1194"/>
      <c r="D23" s="1195"/>
      <c r="E23" s="1094" t="s">
        <v>17</v>
      </c>
      <c r="F23" s="1095"/>
      <c r="G23" s="1094"/>
      <c r="H23" s="1095"/>
      <c r="I23" s="1094">
        <v>2</v>
      </c>
      <c r="J23" s="1095"/>
      <c r="K23" s="1092">
        <f>SUM(G23:J23)</f>
        <v>2</v>
      </c>
      <c r="L23" s="1093"/>
      <c r="M23" s="1091"/>
      <c r="N23" s="1094" t="s">
        <v>17</v>
      </c>
      <c r="O23" s="1095"/>
      <c r="P23" s="1094"/>
      <c r="Q23" s="1095"/>
      <c r="R23" s="1094">
        <v>3</v>
      </c>
      <c r="S23" s="1095"/>
      <c r="T23" s="1118">
        <f>SUM(P23:S23)</f>
        <v>3</v>
      </c>
      <c r="U23" s="1119"/>
      <c r="V23" s="1091"/>
      <c r="W23" s="1094" t="s">
        <v>17</v>
      </c>
      <c r="X23" s="1095"/>
      <c r="Y23" s="1094"/>
      <c r="Z23" s="1095"/>
      <c r="AA23" s="1094">
        <v>2</v>
      </c>
      <c r="AB23" s="1095"/>
      <c r="AC23" s="1112">
        <f>SUM(Y23:AB23)</f>
        <v>2</v>
      </c>
      <c r="AD23" s="1113"/>
      <c r="AE23" s="1091"/>
      <c r="AF23" s="155"/>
      <c r="AG23" s="1075">
        <f>SUM(AC23,AC24,T23,T24,K23,K24)</f>
        <v>15</v>
      </c>
      <c r="AH23" s="1076"/>
      <c r="AI23" s="155"/>
      <c r="AJ23" s="1075">
        <v>15</v>
      </c>
      <c r="AK23" s="1076"/>
      <c r="AL23" s="155"/>
      <c r="AM23" s="1075">
        <v>5</v>
      </c>
      <c r="AN23" s="1076"/>
      <c r="AO23" s="448"/>
      <c r="AP23" s="1104">
        <v>9</v>
      </c>
      <c r="AQ23" s="1105"/>
      <c r="AR23" s="448"/>
      <c r="AS23" s="745"/>
      <c r="AT23" s="735"/>
      <c r="AU23" s="736"/>
      <c r="AV23" s="735"/>
      <c r="AW23" s="736"/>
      <c r="AX23" s="741">
        <f>SUM(AT23:AW24)</f>
        <v>0</v>
      </c>
      <c r="AY23" s="742"/>
      <c r="BB23" s="1104">
        <v>5</v>
      </c>
      <c r="BC23" s="1105"/>
      <c r="BD23" s="448"/>
      <c r="BE23" s="1104">
        <v>7</v>
      </c>
      <c r="BF23" s="1105"/>
      <c r="BG23" s="448"/>
      <c r="BH23" s="1104">
        <v>2</v>
      </c>
      <c r="BI23" s="1105"/>
      <c r="BK23" s="1075">
        <v>3</v>
      </c>
      <c r="BL23" s="1076"/>
      <c r="BM23" s="448"/>
      <c r="BN23" s="1075">
        <v>3</v>
      </c>
      <c r="BO23" s="1076"/>
      <c r="BQ23" s="1075">
        <v>8</v>
      </c>
      <c r="BR23" s="1076"/>
      <c r="BT23" s="1075">
        <v>4</v>
      </c>
      <c r="BU23" s="1076"/>
      <c r="BW23" s="1075">
        <v>8</v>
      </c>
      <c r="BX23" s="1076"/>
      <c r="BZ23" s="1075">
        <v>9</v>
      </c>
      <c r="CA23" s="1076"/>
      <c r="CC23" s="1075">
        <v>16</v>
      </c>
      <c r="CD23" s="1076"/>
      <c r="CF23" s="1075">
        <v>11</v>
      </c>
      <c r="CG23" s="1076"/>
      <c r="CI23" s="1075">
        <v>6</v>
      </c>
      <c r="CJ23" s="1076"/>
      <c r="CL23" s="1075">
        <v>1</v>
      </c>
      <c r="CM23" s="1076"/>
      <c r="CO23" s="1128">
        <f>SUM(AG23,AP23,BE23,BH23,BK23,BN23,BQ23,BT23,BW23,BZ23,CC23,CF23,CI23,CL23,BB23,AM23,AJ23)</f>
        <v>127</v>
      </c>
      <c r="CP23" s="1129"/>
      <c r="CQ23" s="1130"/>
    </row>
    <row r="24" spans="1:95" ht="13.5" customHeight="1">
      <c r="A24" s="1196"/>
      <c r="B24" s="1197"/>
      <c r="C24" s="1197"/>
      <c r="D24" s="1198"/>
      <c r="E24" s="1094" t="s">
        <v>18</v>
      </c>
      <c r="F24" s="1095"/>
      <c r="G24" s="1094"/>
      <c r="H24" s="1095"/>
      <c r="I24" s="1094">
        <v>4</v>
      </c>
      <c r="J24" s="1095"/>
      <c r="K24" s="1092">
        <f>SUM(G24:J24)</f>
        <v>4</v>
      </c>
      <c r="L24" s="1093"/>
      <c r="M24" s="1091"/>
      <c r="N24" s="1094" t="s">
        <v>18</v>
      </c>
      <c r="O24" s="1095"/>
      <c r="P24" s="1094"/>
      <c r="Q24" s="1095"/>
      <c r="R24" s="1094">
        <v>3</v>
      </c>
      <c r="S24" s="1095"/>
      <c r="T24" s="1118">
        <f>SUM(P24:S24)</f>
        <v>3</v>
      </c>
      <c r="U24" s="1119"/>
      <c r="V24" s="1091"/>
      <c r="W24" s="1094" t="s">
        <v>18</v>
      </c>
      <c r="X24" s="1095"/>
      <c r="Y24" s="1094"/>
      <c r="Z24" s="1095"/>
      <c r="AA24" s="1094">
        <v>1</v>
      </c>
      <c r="AB24" s="1095"/>
      <c r="AC24" s="1112">
        <f>SUM(Y24:AB24)</f>
        <v>1</v>
      </c>
      <c r="AD24" s="1113"/>
      <c r="AE24" s="1091"/>
      <c r="AF24" s="155"/>
      <c r="AG24" s="1077"/>
      <c r="AH24" s="1078"/>
      <c r="AI24" s="155"/>
      <c r="AJ24" s="1077"/>
      <c r="AK24" s="1078"/>
      <c r="AL24" s="155"/>
      <c r="AM24" s="1077"/>
      <c r="AN24" s="1078"/>
      <c r="AO24" s="448"/>
      <c r="AP24" s="1106"/>
      <c r="AQ24" s="1107"/>
      <c r="AR24" s="448"/>
      <c r="AS24" s="746"/>
      <c r="AT24" s="509"/>
      <c r="AU24" s="510"/>
      <c r="AV24" s="509"/>
      <c r="AW24" s="510"/>
      <c r="AX24" s="743"/>
      <c r="AY24" s="744"/>
      <c r="BB24" s="1106"/>
      <c r="BC24" s="1107"/>
      <c r="BD24" s="448"/>
      <c r="BE24" s="1106"/>
      <c r="BF24" s="1107"/>
      <c r="BG24" s="448"/>
      <c r="BH24" s="1106"/>
      <c r="BI24" s="1107"/>
      <c r="BK24" s="1077"/>
      <c r="BL24" s="1078"/>
      <c r="BM24" s="448"/>
      <c r="BN24" s="1077"/>
      <c r="BO24" s="1078"/>
      <c r="BQ24" s="1077"/>
      <c r="BR24" s="1078"/>
      <c r="BT24" s="1077"/>
      <c r="BU24" s="1078"/>
      <c r="BW24" s="1077"/>
      <c r="BX24" s="1078"/>
      <c r="BZ24" s="1077"/>
      <c r="CA24" s="1078"/>
      <c r="CC24" s="1077"/>
      <c r="CD24" s="1078"/>
      <c r="CF24" s="1077"/>
      <c r="CG24" s="1078"/>
      <c r="CI24" s="1077"/>
      <c r="CJ24" s="1078"/>
      <c r="CL24" s="1077"/>
      <c r="CM24" s="1078"/>
      <c r="CO24" s="1131"/>
      <c r="CP24" s="1132"/>
      <c r="CQ24" s="1133"/>
    </row>
    <row r="25" spans="1:95" s="155" customFormat="1" ht="5.25" customHeight="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S25" s="161"/>
      <c r="AT25" s="161"/>
      <c r="AU25" s="161"/>
      <c r="AV25" s="161"/>
      <c r="AW25" s="161"/>
      <c r="AX25" s="161"/>
      <c r="AY25" s="161"/>
    </row>
    <row r="26" spans="1:95" ht="13.5" customHeight="1">
      <c r="A26" s="1193" t="s">
        <v>27</v>
      </c>
      <c r="B26" s="1194"/>
      <c r="C26" s="1194"/>
      <c r="D26" s="1195"/>
      <c r="E26" s="1161" t="s">
        <v>17</v>
      </c>
      <c r="F26" s="1162"/>
      <c r="G26" s="1094">
        <v>7</v>
      </c>
      <c r="H26" s="1095"/>
      <c r="I26" s="1094">
        <v>2</v>
      </c>
      <c r="J26" s="1095"/>
      <c r="K26" s="1092">
        <f>SUM(G26:J26)</f>
        <v>9</v>
      </c>
      <c r="L26" s="1093"/>
      <c r="M26" s="1091"/>
      <c r="N26" s="1120" t="s">
        <v>17</v>
      </c>
      <c r="O26" s="1121"/>
      <c r="P26" s="1094">
        <v>5</v>
      </c>
      <c r="Q26" s="1095"/>
      <c r="R26" s="1094">
        <v>10</v>
      </c>
      <c r="S26" s="1095"/>
      <c r="T26" s="1118">
        <f>SUM(P26:S26)</f>
        <v>15</v>
      </c>
      <c r="U26" s="1119"/>
      <c r="V26" s="1091"/>
      <c r="W26" s="1161" t="s">
        <v>17</v>
      </c>
      <c r="X26" s="1162"/>
      <c r="Y26" s="1094">
        <v>2</v>
      </c>
      <c r="Z26" s="1095"/>
      <c r="AA26" s="1094">
        <v>4</v>
      </c>
      <c r="AB26" s="1095"/>
      <c r="AC26" s="1112">
        <f>SUM(Y26:AB26)</f>
        <v>6</v>
      </c>
      <c r="AD26" s="1113"/>
      <c r="AE26" s="1091"/>
      <c r="AF26" s="155"/>
      <c r="AG26" s="1075">
        <f>SUM(AC26,AC27,T26,T27,K26,K27)</f>
        <v>66</v>
      </c>
      <c r="AH26" s="1076"/>
      <c r="AI26" s="155"/>
      <c r="AJ26" s="1075">
        <v>63</v>
      </c>
      <c r="AK26" s="1076"/>
      <c r="AL26" s="155"/>
      <c r="AM26" s="1075">
        <v>84</v>
      </c>
      <c r="AN26" s="1076"/>
      <c r="AO26" s="448"/>
      <c r="AP26" s="1104">
        <v>81</v>
      </c>
      <c r="AQ26" s="1105"/>
      <c r="AR26" s="448"/>
      <c r="AS26" s="745"/>
      <c r="AT26" s="735"/>
      <c r="AU26" s="736"/>
      <c r="AV26" s="735">
        <v>2</v>
      </c>
      <c r="AW26" s="736"/>
      <c r="AX26" s="741">
        <f>SUM(AT26:AW27)</f>
        <v>2</v>
      </c>
      <c r="AY26" s="742"/>
      <c r="AZ26" s="159"/>
      <c r="BB26" s="1104">
        <v>90</v>
      </c>
      <c r="BC26" s="1105"/>
      <c r="BD26" s="448"/>
      <c r="BE26" s="1104">
        <v>85</v>
      </c>
      <c r="BF26" s="1105"/>
      <c r="BG26" s="448"/>
      <c r="BH26" s="1104">
        <v>95</v>
      </c>
      <c r="BI26" s="1105"/>
      <c r="BK26" s="1075">
        <v>91</v>
      </c>
      <c r="BL26" s="1076"/>
      <c r="BM26" s="448"/>
      <c r="BN26" s="1075">
        <v>97</v>
      </c>
      <c r="BO26" s="1076"/>
      <c r="BQ26" s="1075">
        <v>97</v>
      </c>
      <c r="BR26" s="1076"/>
      <c r="BT26" s="1075">
        <v>111</v>
      </c>
      <c r="BU26" s="1076"/>
      <c r="BW26" s="1075">
        <v>90</v>
      </c>
      <c r="BX26" s="1076"/>
      <c r="BZ26" s="1075">
        <v>83</v>
      </c>
      <c r="CA26" s="1076"/>
      <c r="CC26" s="1075">
        <v>94</v>
      </c>
      <c r="CD26" s="1076"/>
      <c r="CF26" s="1075">
        <v>71</v>
      </c>
      <c r="CG26" s="1076"/>
      <c r="CI26" s="1075">
        <v>66</v>
      </c>
      <c r="CJ26" s="1076"/>
      <c r="CL26" s="1075">
        <v>34</v>
      </c>
      <c r="CM26" s="1076"/>
      <c r="CO26" s="1128">
        <f>SUM(AG26,AP26,BE26,BH26,BK26,BN26,BQ26,BT26,BW26,BZ26,CC26,CF26,CI26,CL26,BB26,AM26,AJ26)</f>
        <v>1398</v>
      </c>
      <c r="CP26" s="1129"/>
      <c r="CQ26" s="1130"/>
    </row>
    <row r="27" spans="1:95" ht="13.5" customHeight="1">
      <c r="A27" s="1196"/>
      <c r="B27" s="1197"/>
      <c r="C27" s="1197"/>
      <c r="D27" s="1198"/>
      <c r="E27" s="1161" t="s">
        <v>18</v>
      </c>
      <c r="F27" s="1162"/>
      <c r="G27" s="1094">
        <v>7</v>
      </c>
      <c r="H27" s="1095"/>
      <c r="I27" s="1094">
        <v>11</v>
      </c>
      <c r="J27" s="1095"/>
      <c r="K27" s="1092">
        <f>SUM(G27:J27)</f>
        <v>18</v>
      </c>
      <c r="L27" s="1093"/>
      <c r="M27" s="1091"/>
      <c r="N27" s="1094" t="s">
        <v>18</v>
      </c>
      <c r="O27" s="1095"/>
      <c r="P27" s="1094">
        <v>1</v>
      </c>
      <c r="Q27" s="1095"/>
      <c r="R27" s="1094">
        <v>7</v>
      </c>
      <c r="S27" s="1095"/>
      <c r="T27" s="1118">
        <f>SUM(P27:S27)</f>
        <v>8</v>
      </c>
      <c r="U27" s="1119"/>
      <c r="V27" s="1091"/>
      <c r="W27" s="1163" t="s">
        <v>18</v>
      </c>
      <c r="X27" s="1164"/>
      <c r="Y27" s="1094">
        <v>2</v>
      </c>
      <c r="Z27" s="1095"/>
      <c r="AA27" s="1094">
        <v>8</v>
      </c>
      <c r="AB27" s="1095"/>
      <c r="AC27" s="1112">
        <f>SUM(Y27:AB27)</f>
        <v>10</v>
      </c>
      <c r="AD27" s="1113"/>
      <c r="AE27" s="1091"/>
      <c r="AF27" s="155"/>
      <c r="AG27" s="1077"/>
      <c r="AH27" s="1078"/>
      <c r="AI27" s="155"/>
      <c r="AJ27" s="1077"/>
      <c r="AK27" s="1078"/>
      <c r="AL27" s="155"/>
      <c r="AM27" s="1077"/>
      <c r="AN27" s="1078"/>
      <c r="AO27" s="448"/>
      <c r="AP27" s="1106"/>
      <c r="AQ27" s="1107"/>
      <c r="AR27" s="448"/>
      <c r="AS27" s="746"/>
      <c r="AT27" s="509"/>
      <c r="AU27" s="510"/>
      <c r="AV27" s="509"/>
      <c r="AW27" s="510"/>
      <c r="AX27" s="743"/>
      <c r="AY27" s="744"/>
      <c r="AZ27" s="159"/>
      <c r="BB27" s="1106"/>
      <c r="BC27" s="1107"/>
      <c r="BD27" s="448"/>
      <c r="BE27" s="1106"/>
      <c r="BF27" s="1107"/>
      <c r="BG27" s="448"/>
      <c r="BH27" s="1106"/>
      <c r="BI27" s="1107"/>
      <c r="BK27" s="1077"/>
      <c r="BL27" s="1078"/>
      <c r="BM27" s="448"/>
      <c r="BN27" s="1077"/>
      <c r="BO27" s="1078"/>
      <c r="BQ27" s="1077"/>
      <c r="BR27" s="1078"/>
      <c r="BT27" s="1077"/>
      <c r="BU27" s="1078"/>
      <c r="BW27" s="1077"/>
      <c r="BX27" s="1078"/>
      <c r="BZ27" s="1077"/>
      <c r="CA27" s="1078"/>
      <c r="CC27" s="1077"/>
      <c r="CD27" s="1078"/>
      <c r="CF27" s="1077"/>
      <c r="CG27" s="1078"/>
      <c r="CI27" s="1077"/>
      <c r="CJ27" s="1078"/>
      <c r="CL27" s="1077"/>
      <c r="CM27" s="1078"/>
      <c r="CO27" s="1131"/>
      <c r="CP27" s="1132"/>
      <c r="CQ27" s="1133"/>
    </row>
    <row r="28" spans="1:95" s="155" customFormat="1" ht="5.25" customHeight="1">
      <c r="A28" s="162"/>
      <c r="B28" s="162"/>
      <c r="C28" s="162"/>
      <c r="D28" s="162"/>
      <c r="E28" s="164"/>
      <c r="F28" s="163"/>
      <c r="G28" s="163"/>
      <c r="H28" s="163"/>
      <c r="I28" s="163"/>
      <c r="J28" s="163"/>
      <c r="K28" s="163"/>
      <c r="L28" s="163"/>
      <c r="M28" s="163"/>
      <c r="N28" s="164"/>
      <c r="O28" s="163"/>
      <c r="P28" s="163"/>
      <c r="Q28" s="163"/>
      <c r="R28" s="163"/>
      <c r="S28" s="163"/>
      <c r="T28" s="163"/>
      <c r="U28" s="163"/>
      <c r="V28" s="163"/>
      <c r="W28" s="164"/>
      <c r="X28" s="163"/>
      <c r="Y28" s="163"/>
      <c r="Z28" s="163"/>
      <c r="AA28" s="163"/>
      <c r="AB28" s="163"/>
      <c r="AC28" s="163"/>
      <c r="AD28" s="163"/>
      <c r="AE28" s="163"/>
      <c r="AS28" s="163"/>
      <c r="AT28" s="163"/>
      <c r="AU28" s="163"/>
      <c r="AV28" s="163"/>
      <c r="AW28" s="163"/>
      <c r="AX28" s="163"/>
      <c r="AY28" s="163"/>
    </row>
    <row r="29" spans="1:95" ht="13.5" customHeight="1">
      <c r="A29" s="1193" t="s">
        <v>28</v>
      </c>
      <c r="B29" s="1194"/>
      <c r="C29" s="1194"/>
      <c r="D29" s="1195"/>
      <c r="E29" s="1094" t="s">
        <v>17</v>
      </c>
      <c r="F29" s="1095"/>
      <c r="G29" s="1094"/>
      <c r="H29" s="1095"/>
      <c r="I29" s="1094">
        <v>1</v>
      </c>
      <c r="J29" s="1095"/>
      <c r="K29" s="1092">
        <f>SUM(G29:J29)</f>
        <v>1</v>
      </c>
      <c r="L29" s="1093"/>
      <c r="M29" s="1091"/>
      <c r="N29" s="1094" t="s">
        <v>17</v>
      </c>
      <c r="O29" s="1095"/>
      <c r="P29" s="1094"/>
      <c r="Q29" s="1095"/>
      <c r="R29" s="1094"/>
      <c r="S29" s="1095"/>
      <c r="T29" s="1118">
        <f>SUM(P29:S29)</f>
        <v>0</v>
      </c>
      <c r="U29" s="1119"/>
      <c r="V29" s="1091"/>
      <c r="W29" s="1094" t="s">
        <v>17</v>
      </c>
      <c r="X29" s="1095"/>
      <c r="Y29" s="1094"/>
      <c r="Z29" s="1095"/>
      <c r="AA29" s="1094">
        <v>1</v>
      </c>
      <c r="AB29" s="1095"/>
      <c r="AC29" s="1112">
        <f>SUM(Y29:AB29)</f>
        <v>1</v>
      </c>
      <c r="AD29" s="1113"/>
      <c r="AE29" s="1091"/>
      <c r="AF29" s="155"/>
      <c r="AG29" s="1075">
        <f>SUM(AC29,AC30,T29,T30,K29,K30)</f>
        <v>5</v>
      </c>
      <c r="AH29" s="1076"/>
      <c r="AI29" s="155"/>
      <c r="AJ29" s="1075">
        <v>3</v>
      </c>
      <c r="AK29" s="1076"/>
      <c r="AL29" s="155"/>
      <c r="AM29" s="1075">
        <v>1</v>
      </c>
      <c r="AN29" s="1076"/>
      <c r="AO29" s="448"/>
      <c r="AP29" s="1104">
        <v>2</v>
      </c>
      <c r="AQ29" s="1105"/>
      <c r="AR29" s="448"/>
      <c r="AS29" s="745"/>
      <c r="AT29" s="735"/>
      <c r="AU29" s="736"/>
      <c r="AV29" s="735"/>
      <c r="AW29" s="736"/>
      <c r="AX29" s="741">
        <f>SUM(AT29:AW30)</f>
        <v>0</v>
      </c>
      <c r="AY29" s="742"/>
      <c r="BB29" s="1104">
        <v>2</v>
      </c>
      <c r="BC29" s="1105"/>
      <c r="BD29" s="448"/>
      <c r="BE29" s="1104">
        <v>5</v>
      </c>
      <c r="BF29" s="1105"/>
      <c r="BG29" s="448"/>
      <c r="BH29" s="1104">
        <v>6</v>
      </c>
      <c r="BI29" s="1105"/>
      <c r="BK29" s="1075">
        <v>6</v>
      </c>
      <c r="BL29" s="1076"/>
      <c r="BM29" s="448"/>
      <c r="BN29" s="1075">
        <v>10</v>
      </c>
      <c r="BO29" s="1076"/>
      <c r="BQ29" s="1075">
        <v>19</v>
      </c>
      <c r="BR29" s="1076"/>
      <c r="BT29" s="1075">
        <v>8</v>
      </c>
      <c r="BU29" s="1076"/>
      <c r="BW29" s="1075">
        <v>7</v>
      </c>
      <c r="BX29" s="1076"/>
      <c r="BZ29" s="1075">
        <v>7</v>
      </c>
      <c r="CA29" s="1076"/>
      <c r="CC29" s="1075">
        <v>11</v>
      </c>
      <c r="CD29" s="1076"/>
      <c r="CF29" s="1075">
        <v>10</v>
      </c>
      <c r="CG29" s="1076"/>
      <c r="CI29" s="1075">
        <v>8</v>
      </c>
      <c r="CJ29" s="1076"/>
      <c r="CL29" s="1075">
        <v>11</v>
      </c>
      <c r="CM29" s="1076"/>
      <c r="CO29" s="1128">
        <f>SUM(AG29,AP29,BE29,BH29,BK29,BN29,BQ29,BT29,BW29,BZ29,CC29,CF29,CI29,CL29,BB29,AM29,AJ29)</f>
        <v>121</v>
      </c>
      <c r="CP29" s="1129"/>
      <c r="CQ29" s="1130"/>
    </row>
    <row r="30" spans="1:95" ht="13.5" customHeight="1">
      <c r="A30" s="1196"/>
      <c r="B30" s="1197"/>
      <c r="C30" s="1197"/>
      <c r="D30" s="1198"/>
      <c r="E30" s="1094" t="s">
        <v>18</v>
      </c>
      <c r="F30" s="1095"/>
      <c r="G30" s="1094"/>
      <c r="H30" s="1095"/>
      <c r="I30" s="1094">
        <v>2</v>
      </c>
      <c r="J30" s="1095"/>
      <c r="K30" s="1092">
        <f>SUM(G30:J30)</f>
        <v>2</v>
      </c>
      <c r="L30" s="1093"/>
      <c r="M30" s="1091"/>
      <c r="N30" s="1094" t="s">
        <v>18</v>
      </c>
      <c r="O30" s="1095"/>
      <c r="P30" s="1094"/>
      <c r="Q30" s="1095"/>
      <c r="R30" s="1094"/>
      <c r="S30" s="1095"/>
      <c r="T30" s="1118">
        <f>SUM(P30:S30)</f>
        <v>0</v>
      </c>
      <c r="U30" s="1119"/>
      <c r="V30" s="1091"/>
      <c r="W30" s="1094" t="s">
        <v>18</v>
      </c>
      <c r="X30" s="1095"/>
      <c r="Y30" s="1094"/>
      <c r="Z30" s="1095"/>
      <c r="AA30" s="1094">
        <v>1</v>
      </c>
      <c r="AB30" s="1095"/>
      <c r="AC30" s="1112">
        <f>SUM(Y30:AB30)</f>
        <v>1</v>
      </c>
      <c r="AD30" s="1113"/>
      <c r="AE30" s="1091"/>
      <c r="AF30" s="155"/>
      <c r="AG30" s="1077"/>
      <c r="AH30" s="1078"/>
      <c r="AI30" s="155"/>
      <c r="AJ30" s="1077"/>
      <c r="AK30" s="1078"/>
      <c r="AL30" s="155"/>
      <c r="AM30" s="1077"/>
      <c r="AN30" s="1078"/>
      <c r="AO30" s="448"/>
      <c r="AP30" s="1106"/>
      <c r="AQ30" s="1107"/>
      <c r="AR30" s="448"/>
      <c r="AS30" s="746"/>
      <c r="AT30" s="509"/>
      <c r="AU30" s="510"/>
      <c r="AV30" s="509"/>
      <c r="AW30" s="510"/>
      <c r="AX30" s="743"/>
      <c r="AY30" s="744"/>
      <c r="BB30" s="1106"/>
      <c r="BC30" s="1107"/>
      <c r="BD30" s="448"/>
      <c r="BE30" s="1106"/>
      <c r="BF30" s="1107"/>
      <c r="BG30" s="448"/>
      <c r="BH30" s="1106"/>
      <c r="BI30" s="1107"/>
      <c r="BK30" s="1077"/>
      <c r="BL30" s="1078"/>
      <c r="BM30" s="448"/>
      <c r="BN30" s="1077"/>
      <c r="BO30" s="1078"/>
      <c r="BQ30" s="1077"/>
      <c r="BR30" s="1078"/>
      <c r="BT30" s="1077"/>
      <c r="BU30" s="1078"/>
      <c r="BW30" s="1077"/>
      <c r="BX30" s="1078"/>
      <c r="BZ30" s="1077"/>
      <c r="CA30" s="1078"/>
      <c r="CC30" s="1077"/>
      <c r="CD30" s="1078"/>
      <c r="CF30" s="1077"/>
      <c r="CG30" s="1078"/>
      <c r="CI30" s="1077"/>
      <c r="CJ30" s="1078"/>
      <c r="CL30" s="1077"/>
      <c r="CM30" s="1078"/>
      <c r="CO30" s="1131"/>
      <c r="CP30" s="1132"/>
      <c r="CQ30" s="1133"/>
    </row>
    <row r="31" spans="1:95" s="155" customFormat="1" ht="5.25" customHeight="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S31" s="161"/>
      <c r="AT31" s="161"/>
      <c r="AU31" s="161"/>
      <c r="AV31" s="161"/>
      <c r="AW31" s="161"/>
      <c r="AX31" s="161"/>
      <c r="AY31" s="161"/>
    </row>
    <row r="32" spans="1:95" ht="13.5" customHeight="1">
      <c r="A32" s="1193" t="s">
        <v>29</v>
      </c>
      <c r="B32" s="1194"/>
      <c r="C32" s="1194"/>
      <c r="D32" s="1195"/>
      <c r="E32" s="1221" t="s">
        <v>17</v>
      </c>
      <c r="F32" s="1222"/>
      <c r="G32" s="1094">
        <v>3</v>
      </c>
      <c r="H32" s="1095"/>
      <c r="I32" s="1094">
        <v>11</v>
      </c>
      <c r="J32" s="1095"/>
      <c r="K32" s="1092">
        <f>SUM(G32:J32)</f>
        <v>14</v>
      </c>
      <c r="L32" s="1093"/>
      <c r="M32" s="1091"/>
      <c r="N32" s="1094" t="s">
        <v>17</v>
      </c>
      <c r="O32" s="1095"/>
      <c r="P32" s="1094">
        <v>1</v>
      </c>
      <c r="Q32" s="1095"/>
      <c r="R32" s="1094">
        <v>8</v>
      </c>
      <c r="S32" s="1095"/>
      <c r="T32" s="1118">
        <f>SUM(P32:S32)</f>
        <v>9</v>
      </c>
      <c r="U32" s="1119"/>
      <c r="V32" s="1091"/>
      <c r="W32" s="1094" t="s">
        <v>17</v>
      </c>
      <c r="X32" s="1095"/>
      <c r="Y32" s="1094"/>
      <c r="Z32" s="1095"/>
      <c r="AA32" s="1094">
        <v>4</v>
      </c>
      <c r="AB32" s="1095"/>
      <c r="AC32" s="1112">
        <f>SUM(Y32:AB32)</f>
        <v>4</v>
      </c>
      <c r="AD32" s="1113"/>
      <c r="AE32" s="1091"/>
      <c r="AF32" s="155"/>
      <c r="AG32" s="1075">
        <f>SUM(AC32,AC33,T32,T33,K32,K33)</f>
        <v>61</v>
      </c>
      <c r="AH32" s="1076"/>
      <c r="AI32" s="155"/>
      <c r="AJ32" s="1075">
        <v>65</v>
      </c>
      <c r="AK32" s="1076"/>
      <c r="AL32" s="155"/>
      <c r="AM32" s="1075">
        <v>78</v>
      </c>
      <c r="AN32" s="1076"/>
      <c r="AO32" s="448"/>
      <c r="AP32" s="1104">
        <v>75</v>
      </c>
      <c r="AQ32" s="1105"/>
      <c r="AR32" s="448"/>
      <c r="AS32" s="745"/>
      <c r="AT32" s="735"/>
      <c r="AU32" s="736"/>
      <c r="AV32" s="735">
        <v>2</v>
      </c>
      <c r="AW32" s="736"/>
      <c r="AX32" s="741">
        <f>SUM(AT32:AW33)</f>
        <v>2</v>
      </c>
      <c r="AY32" s="742"/>
      <c r="BB32" s="1104">
        <v>78</v>
      </c>
      <c r="BC32" s="1105"/>
      <c r="BD32" s="448"/>
      <c r="BE32" s="1104">
        <v>90</v>
      </c>
      <c r="BF32" s="1105"/>
      <c r="BG32" s="448"/>
      <c r="BH32" s="1104">
        <v>77</v>
      </c>
      <c r="BI32" s="1105"/>
      <c r="BK32" s="1075">
        <v>73</v>
      </c>
      <c r="BL32" s="1076"/>
      <c r="BM32" s="448"/>
      <c r="BN32" s="1075">
        <v>80</v>
      </c>
      <c r="BO32" s="1076"/>
      <c r="BQ32" s="1075">
        <v>72</v>
      </c>
      <c r="BR32" s="1076"/>
      <c r="BT32" s="1075">
        <v>78</v>
      </c>
      <c r="BU32" s="1076"/>
      <c r="BW32" s="1075">
        <v>84</v>
      </c>
      <c r="BX32" s="1076"/>
      <c r="BZ32" s="1075">
        <v>75</v>
      </c>
      <c r="CA32" s="1076"/>
      <c r="CC32" s="1075">
        <v>74</v>
      </c>
      <c r="CD32" s="1076"/>
      <c r="CF32" s="1075">
        <v>55</v>
      </c>
      <c r="CG32" s="1076"/>
      <c r="CI32" s="1075">
        <v>55</v>
      </c>
      <c r="CJ32" s="1076"/>
      <c r="CL32" s="1075">
        <v>33</v>
      </c>
      <c r="CM32" s="1076"/>
      <c r="CO32" s="1128">
        <f>SUM(AG32,AP32,BE32,BH32,BK32,BN32,BQ32,BT32,BW32,BZ32,CC32,CF32,CI32,CL32,BB32,AM32,AJ32)</f>
        <v>1203</v>
      </c>
      <c r="CP32" s="1129"/>
      <c r="CQ32" s="1130"/>
    </row>
    <row r="33" spans="1:95" ht="13.5" customHeight="1">
      <c r="A33" s="1196"/>
      <c r="B33" s="1197"/>
      <c r="C33" s="1197"/>
      <c r="D33" s="1198"/>
      <c r="E33" s="1094" t="s">
        <v>18</v>
      </c>
      <c r="F33" s="1095"/>
      <c r="G33" s="1094"/>
      <c r="H33" s="1095"/>
      <c r="I33" s="1094">
        <v>6</v>
      </c>
      <c r="J33" s="1095"/>
      <c r="K33" s="1092">
        <f>SUM(G33:J33)</f>
        <v>6</v>
      </c>
      <c r="L33" s="1093"/>
      <c r="M33" s="1091"/>
      <c r="N33" s="1161" t="s">
        <v>18</v>
      </c>
      <c r="O33" s="1162"/>
      <c r="P33" s="1094">
        <v>3</v>
      </c>
      <c r="Q33" s="1095"/>
      <c r="R33" s="1094">
        <v>8</v>
      </c>
      <c r="S33" s="1095"/>
      <c r="T33" s="1118">
        <f>SUM(P33:R33)</f>
        <v>11</v>
      </c>
      <c r="U33" s="1119"/>
      <c r="V33" s="1091"/>
      <c r="W33" s="1163" t="s">
        <v>18</v>
      </c>
      <c r="X33" s="1164"/>
      <c r="Y33" s="1094">
        <v>4</v>
      </c>
      <c r="Z33" s="1095"/>
      <c r="AA33" s="1094">
        <v>13</v>
      </c>
      <c r="AB33" s="1095"/>
      <c r="AC33" s="1112">
        <f>SUM(Y33:AB33)</f>
        <v>17</v>
      </c>
      <c r="AD33" s="1113"/>
      <c r="AE33" s="1091"/>
      <c r="AF33" s="155"/>
      <c r="AG33" s="1077"/>
      <c r="AH33" s="1078"/>
      <c r="AI33" s="155"/>
      <c r="AJ33" s="1077"/>
      <c r="AK33" s="1078"/>
      <c r="AL33" s="155"/>
      <c r="AM33" s="1077"/>
      <c r="AN33" s="1078"/>
      <c r="AO33" s="448"/>
      <c r="AP33" s="1106"/>
      <c r="AQ33" s="1107"/>
      <c r="AR33" s="448"/>
      <c r="AS33" s="746"/>
      <c r="AT33" s="509"/>
      <c r="AU33" s="510"/>
      <c r="AV33" s="509"/>
      <c r="AW33" s="510"/>
      <c r="AX33" s="743"/>
      <c r="AY33" s="744"/>
      <c r="BB33" s="1106"/>
      <c r="BC33" s="1107"/>
      <c r="BD33" s="448"/>
      <c r="BE33" s="1106"/>
      <c r="BF33" s="1107"/>
      <c r="BG33" s="448"/>
      <c r="BH33" s="1106"/>
      <c r="BI33" s="1107"/>
      <c r="BK33" s="1077"/>
      <c r="BL33" s="1078"/>
      <c r="BM33" s="448"/>
      <c r="BN33" s="1077"/>
      <c r="BO33" s="1078"/>
      <c r="BQ33" s="1077"/>
      <c r="BR33" s="1078"/>
      <c r="BT33" s="1077"/>
      <c r="BU33" s="1078"/>
      <c r="BW33" s="1077"/>
      <c r="BX33" s="1078"/>
      <c r="BZ33" s="1077"/>
      <c r="CA33" s="1078"/>
      <c r="CC33" s="1077"/>
      <c r="CD33" s="1078"/>
      <c r="CF33" s="1077"/>
      <c r="CG33" s="1078"/>
      <c r="CI33" s="1077"/>
      <c r="CJ33" s="1078"/>
      <c r="CL33" s="1077"/>
      <c r="CM33" s="1078"/>
      <c r="CO33" s="1131"/>
      <c r="CP33" s="1132"/>
      <c r="CQ33" s="1133"/>
    </row>
    <row r="34" spans="1:95" s="155" customFormat="1" ht="5.25" customHeight="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S34" s="161"/>
      <c r="AT34" s="161"/>
      <c r="AU34" s="161"/>
      <c r="AV34" s="161"/>
      <c r="AW34" s="161"/>
      <c r="AX34" s="161"/>
      <c r="AY34" s="161"/>
    </row>
    <row r="35" spans="1:95" ht="13.5" customHeight="1">
      <c r="A35" s="1193" t="s">
        <v>30</v>
      </c>
      <c r="B35" s="1194"/>
      <c r="C35" s="1194"/>
      <c r="D35" s="1195"/>
      <c r="E35" s="1120" t="s">
        <v>17</v>
      </c>
      <c r="F35" s="1121"/>
      <c r="G35" s="1094">
        <v>2</v>
      </c>
      <c r="H35" s="1095"/>
      <c r="I35" s="1094">
        <v>3</v>
      </c>
      <c r="J35" s="1095"/>
      <c r="K35" s="1092">
        <f>SUM(G35:J35)</f>
        <v>5</v>
      </c>
      <c r="L35" s="1093"/>
      <c r="M35" s="1091"/>
      <c r="N35" s="1094" t="s">
        <v>17</v>
      </c>
      <c r="O35" s="1095"/>
      <c r="P35" s="1094">
        <v>1</v>
      </c>
      <c r="Q35" s="1095"/>
      <c r="R35" s="1094">
        <v>9</v>
      </c>
      <c r="S35" s="1095"/>
      <c r="T35" s="1118">
        <f>SUM(P35:S35)</f>
        <v>10</v>
      </c>
      <c r="U35" s="1119"/>
      <c r="V35" s="1091"/>
      <c r="W35" s="1168" t="s">
        <v>143</v>
      </c>
      <c r="X35" s="1169"/>
      <c r="Y35" s="1094">
        <v>3</v>
      </c>
      <c r="Z35" s="1095"/>
      <c r="AA35" s="1094">
        <v>6</v>
      </c>
      <c r="AB35" s="1095"/>
      <c r="AC35" s="1112">
        <f>SUM(Y35:AB35)</f>
        <v>9</v>
      </c>
      <c r="AD35" s="1113"/>
      <c r="AE35" s="1091"/>
      <c r="AF35" s="155"/>
      <c r="AG35" s="1075">
        <f>SUM(AC35,AC36,T35,T36,K35,K36)</f>
        <v>63</v>
      </c>
      <c r="AH35" s="1076"/>
      <c r="AI35" s="155"/>
      <c r="AJ35" s="1075">
        <v>61</v>
      </c>
      <c r="AK35" s="1076"/>
      <c r="AL35" s="155"/>
      <c r="AM35" s="1075">
        <v>61</v>
      </c>
      <c r="AN35" s="1076"/>
      <c r="AO35" s="448"/>
      <c r="AP35" s="1104">
        <v>69</v>
      </c>
      <c r="AQ35" s="1105"/>
      <c r="AR35" s="448"/>
      <c r="AS35" s="745"/>
      <c r="AT35" s="735">
        <v>1</v>
      </c>
      <c r="AU35" s="736"/>
      <c r="AV35" s="735">
        <v>1</v>
      </c>
      <c r="AW35" s="736"/>
      <c r="AX35" s="741">
        <f>SUM(AT35:AW36)</f>
        <v>2</v>
      </c>
      <c r="AY35" s="742"/>
      <c r="BB35" s="1104">
        <v>100</v>
      </c>
      <c r="BC35" s="1105"/>
      <c r="BD35" s="448"/>
      <c r="BE35" s="1104">
        <v>119</v>
      </c>
      <c r="BF35" s="1105"/>
      <c r="BG35" s="448"/>
      <c r="BH35" s="1104">
        <v>123</v>
      </c>
      <c r="BI35" s="1105"/>
      <c r="BK35" s="1075">
        <v>110</v>
      </c>
      <c r="BL35" s="1076"/>
      <c r="BM35" s="448"/>
      <c r="BN35" s="1075">
        <v>114</v>
      </c>
      <c r="BO35" s="1076"/>
      <c r="BQ35" s="1075">
        <v>120</v>
      </c>
      <c r="BR35" s="1076"/>
      <c r="BT35" s="1075">
        <v>102</v>
      </c>
      <c r="BU35" s="1076"/>
      <c r="BW35" s="1075">
        <v>96</v>
      </c>
      <c r="BX35" s="1076"/>
      <c r="BZ35" s="1075">
        <v>93</v>
      </c>
      <c r="CA35" s="1076"/>
      <c r="CC35" s="1075">
        <v>97</v>
      </c>
      <c r="CD35" s="1076"/>
      <c r="CF35" s="1075">
        <v>83</v>
      </c>
      <c r="CG35" s="1076"/>
      <c r="CI35" s="1075">
        <v>79</v>
      </c>
      <c r="CJ35" s="1076"/>
      <c r="CL35" s="1075">
        <v>67</v>
      </c>
      <c r="CM35" s="1076"/>
      <c r="CO35" s="1128">
        <f>SUM(AG35,AP35,BE35,BH35,BK35,BN35,BQ35,BT35,BW35,BZ35,CC35,CF35,CI35,CL35,BB35,AM35,AJ35)</f>
        <v>1557</v>
      </c>
      <c r="CP35" s="1129"/>
      <c r="CQ35" s="1130"/>
    </row>
    <row r="36" spans="1:95" ht="13.5" customHeight="1">
      <c r="A36" s="1196"/>
      <c r="B36" s="1197"/>
      <c r="C36" s="1197"/>
      <c r="D36" s="1198"/>
      <c r="E36" s="1161" t="s">
        <v>18</v>
      </c>
      <c r="F36" s="1162"/>
      <c r="G36" s="1094">
        <v>5</v>
      </c>
      <c r="H36" s="1095"/>
      <c r="I36" s="1094">
        <v>9</v>
      </c>
      <c r="J36" s="1095"/>
      <c r="K36" s="1092">
        <f>SUM(G36:J36)</f>
        <v>14</v>
      </c>
      <c r="L36" s="1093"/>
      <c r="M36" s="1091"/>
      <c r="N36" s="1120" t="s">
        <v>18</v>
      </c>
      <c r="O36" s="1121"/>
      <c r="P36" s="1094">
        <v>4</v>
      </c>
      <c r="Q36" s="1095"/>
      <c r="R36" s="1094">
        <v>5</v>
      </c>
      <c r="S36" s="1095"/>
      <c r="T36" s="1118">
        <f>SUM(P36:S36)</f>
        <v>9</v>
      </c>
      <c r="U36" s="1119"/>
      <c r="V36" s="1091"/>
      <c r="W36" s="1161" t="s">
        <v>18</v>
      </c>
      <c r="X36" s="1162"/>
      <c r="Y36" s="1094">
        <v>4</v>
      </c>
      <c r="Z36" s="1095"/>
      <c r="AA36" s="1094">
        <v>12</v>
      </c>
      <c r="AB36" s="1095"/>
      <c r="AC36" s="1112">
        <f>SUM(Y36:AB36)</f>
        <v>16</v>
      </c>
      <c r="AD36" s="1113"/>
      <c r="AE36" s="1091"/>
      <c r="AF36" s="155"/>
      <c r="AG36" s="1077"/>
      <c r="AH36" s="1078"/>
      <c r="AI36" s="155"/>
      <c r="AJ36" s="1077"/>
      <c r="AK36" s="1078"/>
      <c r="AL36" s="155"/>
      <c r="AM36" s="1077"/>
      <c r="AN36" s="1078"/>
      <c r="AO36" s="448"/>
      <c r="AP36" s="1106"/>
      <c r="AQ36" s="1107"/>
      <c r="AR36" s="448"/>
      <c r="AS36" s="746"/>
      <c r="AT36" s="509"/>
      <c r="AU36" s="510"/>
      <c r="AV36" s="509"/>
      <c r="AW36" s="510"/>
      <c r="AX36" s="743"/>
      <c r="AY36" s="744"/>
      <c r="BB36" s="1106"/>
      <c r="BC36" s="1107"/>
      <c r="BD36" s="448"/>
      <c r="BE36" s="1106"/>
      <c r="BF36" s="1107"/>
      <c r="BG36" s="448"/>
      <c r="BH36" s="1106"/>
      <c r="BI36" s="1107"/>
      <c r="BK36" s="1077"/>
      <c r="BL36" s="1078"/>
      <c r="BM36" s="448"/>
      <c r="BN36" s="1077"/>
      <c r="BO36" s="1078"/>
      <c r="BQ36" s="1077"/>
      <c r="BR36" s="1078"/>
      <c r="BT36" s="1077"/>
      <c r="BU36" s="1078"/>
      <c r="BW36" s="1077"/>
      <c r="BX36" s="1078"/>
      <c r="BZ36" s="1077"/>
      <c r="CA36" s="1078"/>
      <c r="CC36" s="1077"/>
      <c r="CD36" s="1078"/>
      <c r="CF36" s="1077"/>
      <c r="CG36" s="1078"/>
      <c r="CI36" s="1077"/>
      <c r="CJ36" s="1078"/>
      <c r="CL36" s="1077"/>
      <c r="CM36" s="1078"/>
      <c r="CO36" s="1131"/>
      <c r="CP36" s="1132"/>
      <c r="CQ36" s="1133"/>
    </row>
    <row r="37" spans="1:95" s="155" customFormat="1" ht="5.25" customHeight="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S37" s="161"/>
      <c r="AT37" s="161"/>
      <c r="AU37" s="161"/>
      <c r="AV37" s="161"/>
      <c r="AW37" s="161"/>
      <c r="AX37" s="161"/>
      <c r="AY37" s="161"/>
    </row>
    <row r="38" spans="1:95" ht="13.5" customHeight="1">
      <c r="A38" s="1193" t="s">
        <v>36</v>
      </c>
      <c r="B38" s="1216"/>
      <c r="C38" s="1216"/>
      <c r="D38" s="1217"/>
      <c r="E38" s="1094" t="s">
        <v>17</v>
      </c>
      <c r="F38" s="1095"/>
      <c r="G38" s="1094"/>
      <c r="H38" s="1095"/>
      <c r="I38" s="1094">
        <v>2</v>
      </c>
      <c r="J38" s="1095"/>
      <c r="K38" s="1092">
        <f>SUM(G38:J38)</f>
        <v>2</v>
      </c>
      <c r="L38" s="1093"/>
      <c r="M38" s="1091"/>
      <c r="N38" s="1161" t="s">
        <v>17</v>
      </c>
      <c r="O38" s="1162"/>
      <c r="P38" s="1094">
        <v>9</v>
      </c>
      <c r="Q38" s="1095"/>
      <c r="R38" s="1094">
        <v>8</v>
      </c>
      <c r="S38" s="1095"/>
      <c r="T38" s="1118">
        <f>SUM(P38:S38)</f>
        <v>17</v>
      </c>
      <c r="U38" s="1119"/>
      <c r="V38" s="1091"/>
      <c r="W38" s="1094" t="s">
        <v>17</v>
      </c>
      <c r="X38" s="1095"/>
      <c r="Y38" s="1094"/>
      <c r="Z38" s="1095"/>
      <c r="AA38" s="1094">
        <v>1</v>
      </c>
      <c r="AB38" s="1095"/>
      <c r="AC38" s="1112">
        <f>SUM(Y38:AB38)</f>
        <v>1</v>
      </c>
      <c r="AD38" s="1113"/>
      <c r="AE38" s="1091"/>
      <c r="AF38" s="155"/>
      <c r="AG38" s="1075">
        <f>SUM(AC38,AC39,T38,T39,K38,K39)</f>
        <v>25</v>
      </c>
      <c r="AH38" s="1076"/>
      <c r="AI38" s="155"/>
      <c r="AJ38" s="1075">
        <v>20</v>
      </c>
      <c r="AK38" s="1076"/>
      <c r="AL38" s="155"/>
      <c r="AM38" s="1075">
        <v>27</v>
      </c>
      <c r="AN38" s="1076"/>
      <c r="AO38" s="448"/>
      <c r="AP38" s="1104">
        <v>19</v>
      </c>
      <c r="AQ38" s="1105"/>
      <c r="AR38" s="448"/>
      <c r="AS38" s="745"/>
      <c r="AT38" s="735"/>
      <c r="AU38" s="736"/>
      <c r="AV38" s="735">
        <v>1</v>
      </c>
      <c r="AW38" s="736"/>
      <c r="AX38" s="741">
        <f>SUM(AT38:AW39)</f>
        <v>1</v>
      </c>
      <c r="AY38" s="742"/>
      <c r="BB38" s="1104">
        <v>22</v>
      </c>
      <c r="BC38" s="1105"/>
      <c r="BD38" s="448"/>
      <c r="BE38" s="1104">
        <v>35</v>
      </c>
      <c r="BF38" s="1105"/>
      <c r="BG38" s="448"/>
      <c r="BH38" s="1104">
        <v>24</v>
      </c>
      <c r="BI38" s="1105"/>
      <c r="BK38" s="1075">
        <v>40</v>
      </c>
      <c r="BL38" s="1076"/>
      <c r="BM38" s="448"/>
      <c r="BN38" s="1075">
        <v>47</v>
      </c>
      <c r="BO38" s="1076"/>
      <c r="BQ38" s="1075">
        <v>61</v>
      </c>
      <c r="BR38" s="1076"/>
      <c r="BT38" s="1075">
        <v>55</v>
      </c>
      <c r="BU38" s="1076"/>
      <c r="BW38" s="1075">
        <v>42</v>
      </c>
      <c r="BX38" s="1076"/>
      <c r="BZ38" s="1075">
        <v>42</v>
      </c>
      <c r="CA38" s="1076"/>
      <c r="CC38" s="1075">
        <v>32</v>
      </c>
      <c r="CD38" s="1076"/>
      <c r="CF38" s="1075">
        <v>26</v>
      </c>
      <c r="CG38" s="1076"/>
      <c r="CI38" s="1075">
        <v>31</v>
      </c>
      <c r="CJ38" s="1076"/>
      <c r="CL38" s="1075">
        <v>15</v>
      </c>
      <c r="CM38" s="1076"/>
      <c r="CO38" s="1128">
        <f>SUM(AG38,AP38,BE38,BH38,BK38,BN38,BQ38,BT38,BW38,BZ38,CC38,CF38,CI38,CL38,BB38,AM38,AJ38)</f>
        <v>563</v>
      </c>
      <c r="CP38" s="1129"/>
      <c r="CQ38" s="1130"/>
    </row>
    <row r="39" spans="1:95" ht="13.5" customHeight="1">
      <c r="A39" s="1218"/>
      <c r="B39" s="1219"/>
      <c r="C39" s="1219"/>
      <c r="D39" s="1220"/>
      <c r="E39" s="1094" t="s">
        <v>18</v>
      </c>
      <c r="F39" s="1095"/>
      <c r="G39" s="1094"/>
      <c r="H39" s="1095"/>
      <c r="I39" s="1094"/>
      <c r="J39" s="1095"/>
      <c r="K39" s="1092">
        <f>SUM(G39:J39)</f>
        <v>0</v>
      </c>
      <c r="L39" s="1093"/>
      <c r="M39" s="1091"/>
      <c r="N39" s="1094" t="s">
        <v>18</v>
      </c>
      <c r="O39" s="1095"/>
      <c r="P39" s="1094"/>
      <c r="Q39" s="1095"/>
      <c r="R39" s="1094">
        <v>5</v>
      </c>
      <c r="S39" s="1095"/>
      <c r="T39" s="1118">
        <f>SUM(P39:S39)</f>
        <v>5</v>
      </c>
      <c r="U39" s="1119"/>
      <c r="V39" s="1091"/>
      <c r="W39" s="1094" t="s">
        <v>18</v>
      </c>
      <c r="X39" s="1095"/>
      <c r="Y39" s="1094"/>
      <c r="Z39" s="1095"/>
      <c r="AA39" s="1094"/>
      <c r="AB39" s="1095"/>
      <c r="AC39" s="1112">
        <f>SUM(Y39:AB39)</f>
        <v>0</v>
      </c>
      <c r="AD39" s="1113"/>
      <c r="AE39" s="1091"/>
      <c r="AF39" s="155"/>
      <c r="AG39" s="1077"/>
      <c r="AH39" s="1078"/>
      <c r="AI39" s="155"/>
      <c r="AJ39" s="1077"/>
      <c r="AK39" s="1078"/>
      <c r="AL39" s="155"/>
      <c r="AM39" s="1077"/>
      <c r="AN39" s="1078"/>
      <c r="AO39" s="448"/>
      <c r="AP39" s="1106"/>
      <c r="AQ39" s="1107"/>
      <c r="AR39" s="448"/>
      <c r="AS39" s="746"/>
      <c r="AT39" s="509"/>
      <c r="AU39" s="510"/>
      <c r="AV39" s="509"/>
      <c r="AW39" s="510"/>
      <c r="AX39" s="743"/>
      <c r="AY39" s="744"/>
      <c r="BB39" s="1106"/>
      <c r="BC39" s="1107"/>
      <c r="BD39" s="448"/>
      <c r="BE39" s="1106"/>
      <c r="BF39" s="1107"/>
      <c r="BG39" s="448"/>
      <c r="BH39" s="1106"/>
      <c r="BI39" s="1107"/>
      <c r="BK39" s="1077"/>
      <c r="BL39" s="1078"/>
      <c r="BM39" s="448"/>
      <c r="BN39" s="1077"/>
      <c r="BO39" s="1078"/>
      <c r="BQ39" s="1077"/>
      <c r="BR39" s="1078"/>
      <c r="BT39" s="1077"/>
      <c r="BU39" s="1078"/>
      <c r="BW39" s="1077"/>
      <c r="BX39" s="1078"/>
      <c r="BZ39" s="1077"/>
      <c r="CA39" s="1078"/>
      <c r="CC39" s="1077"/>
      <c r="CD39" s="1078"/>
      <c r="CF39" s="1077"/>
      <c r="CG39" s="1078"/>
      <c r="CI39" s="1077"/>
      <c r="CJ39" s="1078"/>
      <c r="CL39" s="1077"/>
      <c r="CM39" s="1078"/>
      <c r="CO39" s="1131"/>
      <c r="CP39" s="1132"/>
      <c r="CQ39" s="1133"/>
    </row>
    <row r="40" spans="1:95" s="155" customFormat="1" ht="5.25" customHeight="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S40" s="161"/>
      <c r="AT40" s="161"/>
      <c r="AU40" s="161"/>
      <c r="AV40" s="161"/>
      <c r="AW40" s="161"/>
      <c r="AX40" s="161"/>
      <c r="AY40" s="161"/>
    </row>
    <row r="41" spans="1:95" ht="13.5" hidden="1" customHeight="1">
      <c r="A41" s="1193" t="s">
        <v>45</v>
      </c>
      <c r="B41" s="1194"/>
      <c r="C41" s="1194"/>
      <c r="D41" s="1195"/>
      <c r="E41" s="1094" t="s">
        <v>17</v>
      </c>
      <c r="F41" s="1095"/>
      <c r="G41" s="1094"/>
      <c r="H41" s="1095"/>
      <c r="I41" s="1094"/>
      <c r="J41" s="1095"/>
      <c r="K41" s="1092">
        <f>SUM(G41:J41)</f>
        <v>0</v>
      </c>
      <c r="L41" s="1093"/>
      <c r="M41" s="1091"/>
      <c r="N41" s="1094" t="s">
        <v>17</v>
      </c>
      <c r="O41" s="1095"/>
      <c r="P41" s="1094"/>
      <c r="Q41" s="1095"/>
      <c r="R41" s="1094"/>
      <c r="S41" s="1095"/>
      <c r="T41" s="1118">
        <f>SUM(P41:S41)</f>
        <v>0</v>
      </c>
      <c r="U41" s="1119"/>
      <c r="V41" s="1091"/>
      <c r="W41" s="1094" t="s">
        <v>17</v>
      </c>
      <c r="X41" s="1095"/>
      <c r="Y41" s="1094"/>
      <c r="Z41" s="1095"/>
      <c r="AA41" s="1094"/>
      <c r="AB41" s="1095"/>
      <c r="AC41" s="1112">
        <f>SUM(Y41:AB41)</f>
        <v>0</v>
      </c>
      <c r="AD41" s="1113"/>
      <c r="AE41" s="1091"/>
      <c r="AF41" s="155"/>
      <c r="AG41" s="1075" t="e">
        <f>SUM(AC41,AC42,T41,T42,K41,K42,#REF!)</f>
        <v>#REF!</v>
      </c>
      <c r="AH41" s="1076"/>
      <c r="AI41" s="155"/>
      <c r="AJ41" s="1075" t="e">
        <f>SUM(#REF!,#REF!,T41,T42,K41,K42,B41)</f>
        <v>#REF!</v>
      </c>
      <c r="AK41" s="1076"/>
      <c r="AL41" s="155"/>
      <c r="AM41" s="1075" t="e">
        <f>SUM(#REF!,#REF!,W41,W42,N41,N42,E41)</f>
        <v>#REF!</v>
      </c>
      <c r="AN41" s="1076"/>
      <c r="AO41" s="448"/>
      <c r="AP41" s="1104">
        <v>0</v>
      </c>
      <c r="AQ41" s="1105"/>
      <c r="AR41" s="448"/>
      <c r="AS41" s="745"/>
      <c r="AT41" s="735"/>
      <c r="AU41" s="736"/>
      <c r="AV41" s="735">
        <v>1</v>
      </c>
      <c r="AW41" s="736"/>
      <c r="AX41" s="741">
        <f>SUM(AT41:AW42)</f>
        <v>1</v>
      </c>
      <c r="AY41" s="742"/>
      <c r="BB41" s="1104">
        <v>0</v>
      </c>
      <c r="BC41" s="1105"/>
      <c r="BD41" s="448"/>
      <c r="BE41" s="1104">
        <v>1</v>
      </c>
      <c r="BF41" s="1105"/>
      <c r="BG41" s="448"/>
      <c r="BH41" s="1104">
        <v>4</v>
      </c>
      <c r="BI41" s="1105"/>
      <c r="BK41" s="1075">
        <v>10</v>
      </c>
      <c r="BL41" s="1076"/>
      <c r="BM41" s="448"/>
      <c r="BN41" s="1075">
        <v>14</v>
      </c>
      <c r="BO41" s="1076"/>
      <c r="BQ41" s="1075">
        <v>25</v>
      </c>
      <c r="BR41" s="1076"/>
      <c r="BT41" s="1075">
        <v>25</v>
      </c>
      <c r="BU41" s="1076"/>
      <c r="BW41" s="1075">
        <v>28</v>
      </c>
      <c r="BX41" s="1076"/>
      <c r="BZ41" s="1075">
        <v>28</v>
      </c>
      <c r="CA41" s="1076"/>
      <c r="CC41" s="1075">
        <v>19</v>
      </c>
      <c r="CD41" s="1076"/>
      <c r="CF41" s="1075">
        <v>20</v>
      </c>
      <c r="CG41" s="1076"/>
      <c r="CI41" s="1075">
        <v>9</v>
      </c>
      <c r="CJ41" s="1076"/>
      <c r="CL41" s="1075">
        <v>6</v>
      </c>
      <c r="CM41" s="1076"/>
      <c r="CO41" s="1128" t="e">
        <f>SUM(AG41,AP41,BE41,BH41,BK41,BN41,BQ41,BT41,BW41,BZ41,CC41,CF41,CI41,CL41)</f>
        <v>#REF!</v>
      </c>
      <c r="CP41" s="1129"/>
      <c r="CQ41" s="1130"/>
    </row>
    <row r="42" spans="1:95" ht="13.5" hidden="1" customHeight="1">
      <c r="A42" s="1196"/>
      <c r="B42" s="1197"/>
      <c r="C42" s="1197"/>
      <c r="D42" s="1198"/>
      <c r="E42" s="1094" t="s">
        <v>18</v>
      </c>
      <c r="F42" s="1095"/>
      <c r="G42" s="1094"/>
      <c r="H42" s="1095"/>
      <c r="I42" s="1094"/>
      <c r="J42" s="1095"/>
      <c r="K42" s="1092">
        <f>SUM(G42:J42)</f>
        <v>0</v>
      </c>
      <c r="L42" s="1093"/>
      <c r="M42" s="1091"/>
      <c r="N42" s="1094" t="s">
        <v>18</v>
      </c>
      <c r="O42" s="1095"/>
      <c r="P42" s="1094"/>
      <c r="Q42" s="1095"/>
      <c r="R42" s="1094"/>
      <c r="S42" s="1095"/>
      <c r="T42" s="1118">
        <f>SUM(P42:S42)</f>
        <v>0</v>
      </c>
      <c r="U42" s="1119"/>
      <c r="V42" s="1091"/>
      <c r="W42" s="1094" t="s">
        <v>18</v>
      </c>
      <c r="X42" s="1095"/>
      <c r="Y42" s="1094"/>
      <c r="Z42" s="1095"/>
      <c r="AA42" s="1094"/>
      <c r="AB42" s="1095"/>
      <c r="AC42" s="1112">
        <f>SUM(Y42:AB42)</f>
        <v>0</v>
      </c>
      <c r="AD42" s="1113"/>
      <c r="AE42" s="1091"/>
      <c r="AF42" s="155"/>
      <c r="AG42" s="1077"/>
      <c r="AH42" s="1078"/>
      <c r="AI42" s="155"/>
      <c r="AJ42" s="1077"/>
      <c r="AK42" s="1078"/>
      <c r="AL42" s="155"/>
      <c r="AM42" s="1077"/>
      <c r="AN42" s="1078"/>
      <c r="AO42" s="448"/>
      <c r="AP42" s="1106"/>
      <c r="AQ42" s="1107"/>
      <c r="AR42" s="448"/>
      <c r="AS42" s="746"/>
      <c r="AT42" s="509"/>
      <c r="AU42" s="510"/>
      <c r="AV42" s="509"/>
      <c r="AW42" s="510"/>
      <c r="AX42" s="743"/>
      <c r="AY42" s="744"/>
      <c r="BB42" s="1106"/>
      <c r="BC42" s="1107"/>
      <c r="BD42" s="448"/>
      <c r="BE42" s="1106"/>
      <c r="BF42" s="1107"/>
      <c r="BG42" s="448"/>
      <c r="BH42" s="1106"/>
      <c r="BI42" s="1107"/>
      <c r="BK42" s="1077"/>
      <c r="BL42" s="1078"/>
      <c r="BM42" s="448"/>
      <c r="BN42" s="1077"/>
      <c r="BO42" s="1078"/>
      <c r="BQ42" s="1077"/>
      <c r="BR42" s="1078"/>
      <c r="BT42" s="1077"/>
      <c r="BU42" s="1078"/>
      <c r="BW42" s="1077"/>
      <c r="BX42" s="1078"/>
      <c r="BZ42" s="1077"/>
      <c r="CA42" s="1078"/>
      <c r="CC42" s="1077"/>
      <c r="CD42" s="1078"/>
      <c r="CF42" s="1077"/>
      <c r="CG42" s="1078"/>
      <c r="CI42" s="1077"/>
      <c r="CJ42" s="1078"/>
      <c r="CL42" s="1077"/>
      <c r="CM42" s="1078"/>
      <c r="CO42" s="1131"/>
      <c r="CP42" s="1132"/>
      <c r="CQ42" s="1133"/>
    </row>
    <row r="43" spans="1:95" s="155" customFormat="1" ht="5.25" hidden="1" customHeight="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S43" s="161"/>
      <c r="AT43" s="161"/>
      <c r="AU43" s="161"/>
      <c r="AV43" s="161"/>
      <c r="AW43" s="161"/>
      <c r="AX43" s="161"/>
      <c r="AY43" s="161"/>
    </row>
    <row r="44" spans="1:95" ht="13.5" hidden="1" customHeight="1">
      <c r="A44" s="1193" t="s">
        <v>41</v>
      </c>
      <c r="B44" s="1216"/>
      <c r="C44" s="1216"/>
      <c r="D44" s="1217"/>
      <c r="E44" s="1094" t="s">
        <v>17</v>
      </c>
      <c r="F44" s="1095"/>
      <c r="G44" s="1094"/>
      <c r="H44" s="1095"/>
      <c r="I44" s="1094"/>
      <c r="J44" s="1095"/>
      <c r="K44" s="1092">
        <f>SUM(G44:J44)</f>
        <v>0</v>
      </c>
      <c r="L44" s="1093"/>
      <c r="M44" s="1091"/>
      <c r="N44" s="1094" t="s">
        <v>17</v>
      </c>
      <c r="O44" s="1095"/>
      <c r="P44" s="1094"/>
      <c r="Q44" s="1095"/>
      <c r="R44" s="1094"/>
      <c r="S44" s="1095"/>
      <c r="T44" s="1118">
        <f>SUM(P44:S44)</f>
        <v>0</v>
      </c>
      <c r="U44" s="1119"/>
      <c r="V44" s="1091"/>
      <c r="W44" s="1094" t="s">
        <v>17</v>
      </c>
      <c r="X44" s="1095"/>
      <c r="Y44" s="1094"/>
      <c r="Z44" s="1095"/>
      <c r="AA44" s="1094"/>
      <c r="AB44" s="1095"/>
      <c r="AC44" s="1112">
        <f>SUM(Y44:AB44)</f>
        <v>0</v>
      </c>
      <c r="AD44" s="1113"/>
      <c r="AE44" s="1091"/>
      <c r="AF44" s="155"/>
      <c r="AG44" s="1075" t="e">
        <f>SUM(#REF!,AC44,AC45,T44,T45,K44,K45,#REF!,AX44)</f>
        <v>#REF!</v>
      </c>
      <c r="AH44" s="1076"/>
      <c r="AI44" s="155"/>
      <c r="AJ44" s="1075" t="e">
        <f>SUM(#REF!,#REF!,#REF!,T44,T45,K44,K45,B44,AX44)</f>
        <v>#REF!</v>
      </c>
      <c r="AK44" s="1076"/>
      <c r="AL44" s="155"/>
      <c r="AM44" s="1075" t="e">
        <f>SUM(#REF!,#REF!,#REF!,W44,W45,N44,N45,E44,BA44)</f>
        <v>#REF!</v>
      </c>
      <c r="AN44" s="1076"/>
      <c r="AO44" s="448"/>
      <c r="AP44" s="448" t="e">
        <v>#REF!</v>
      </c>
      <c r="AQ44" s="448"/>
      <c r="AR44" s="448"/>
      <c r="AS44" s="745"/>
      <c r="AT44" s="735"/>
      <c r="AU44" s="736"/>
      <c r="AV44" s="735"/>
      <c r="AW44" s="736"/>
      <c r="AX44" s="741">
        <f>SUM(AT44:AW45)</f>
        <v>0</v>
      </c>
      <c r="AY44" s="742"/>
      <c r="BB44" s="448" t="e">
        <v>#REF!</v>
      </c>
      <c r="BC44" s="448"/>
      <c r="BD44" s="448"/>
      <c r="BE44" s="448" t="e">
        <v>#REF!</v>
      </c>
      <c r="BF44" s="448"/>
      <c r="BG44" s="448"/>
      <c r="BH44" s="448" t="e">
        <v>#REF!</v>
      </c>
      <c r="BI44" s="448"/>
      <c r="BK44" s="1075" t="e">
        <f>SUM(#REF!,AC44,AC45,T44,T45,K44,K45,#REF!,AX44)</f>
        <v>#REF!</v>
      </c>
      <c r="BL44" s="1076"/>
      <c r="BM44" s="448"/>
      <c r="BN44" s="1075" t="e">
        <f>SUM(#REF!,#REF!,#REF!,W44,W45,N44,N45,E44,BA44)</f>
        <v>#REF!</v>
      </c>
      <c r="BO44" s="1076"/>
      <c r="BQ44" s="1075">
        <v>17</v>
      </c>
      <c r="BR44" s="1076"/>
      <c r="BT44" s="1075">
        <v>17</v>
      </c>
      <c r="BU44" s="1076"/>
      <c r="BW44" s="1075">
        <v>17</v>
      </c>
      <c r="BX44" s="1076"/>
      <c r="BZ44" s="1075">
        <v>17</v>
      </c>
      <c r="CA44" s="1076"/>
      <c r="CC44" s="1075">
        <v>24</v>
      </c>
      <c r="CD44" s="1076"/>
      <c r="CF44" s="1075">
        <v>16</v>
      </c>
      <c r="CG44" s="1076"/>
      <c r="CI44" s="1075">
        <v>13</v>
      </c>
      <c r="CJ44" s="1076"/>
      <c r="CL44" s="1075">
        <v>6</v>
      </c>
      <c r="CM44" s="1076"/>
    </row>
    <row r="45" spans="1:95" ht="13.5" hidden="1" customHeight="1">
      <c r="A45" s="1218"/>
      <c r="B45" s="1219"/>
      <c r="C45" s="1219"/>
      <c r="D45" s="1220"/>
      <c r="E45" s="1094" t="s">
        <v>18</v>
      </c>
      <c r="F45" s="1095"/>
      <c r="G45" s="1094"/>
      <c r="H45" s="1095"/>
      <c r="I45" s="1094"/>
      <c r="J45" s="1095"/>
      <c r="K45" s="1092">
        <f>SUM(G45:J45)</f>
        <v>0</v>
      </c>
      <c r="L45" s="1093"/>
      <c r="M45" s="1091"/>
      <c r="N45" s="1094" t="s">
        <v>18</v>
      </c>
      <c r="O45" s="1095"/>
      <c r="P45" s="1094"/>
      <c r="Q45" s="1095"/>
      <c r="R45" s="1094"/>
      <c r="S45" s="1095"/>
      <c r="T45" s="1118">
        <f>SUM(P45:S45)</f>
        <v>0</v>
      </c>
      <c r="U45" s="1119"/>
      <c r="V45" s="1091"/>
      <c r="W45" s="1094" t="s">
        <v>18</v>
      </c>
      <c r="X45" s="1095"/>
      <c r="Y45" s="1094"/>
      <c r="Z45" s="1095"/>
      <c r="AA45" s="1094"/>
      <c r="AB45" s="1095"/>
      <c r="AC45" s="1112">
        <f>SUM(Y45:AB45)</f>
        <v>0</v>
      </c>
      <c r="AD45" s="1113"/>
      <c r="AE45" s="1091"/>
      <c r="AF45" s="155"/>
      <c r="AG45" s="1077"/>
      <c r="AH45" s="1078"/>
      <c r="AI45" s="155"/>
      <c r="AJ45" s="1077"/>
      <c r="AK45" s="1078"/>
      <c r="AL45" s="155"/>
      <c r="AM45" s="1077"/>
      <c r="AN45" s="1078"/>
      <c r="AO45" s="448"/>
      <c r="AP45" s="448"/>
      <c r="AQ45" s="448"/>
      <c r="AR45" s="448"/>
      <c r="AS45" s="746"/>
      <c r="AT45" s="509"/>
      <c r="AU45" s="510"/>
      <c r="AV45" s="509"/>
      <c r="AW45" s="510"/>
      <c r="AX45" s="743"/>
      <c r="AY45" s="744"/>
      <c r="BB45" s="448"/>
      <c r="BC45" s="448"/>
      <c r="BD45" s="448"/>
      <c r="BE45" s="448"/>
      <c r="BF45" s="448"/>
      <c r="BG45" s="448"/>
      <c r="BH45" s="448"/>
      <c r="BI45" s="448"/>
      <c r="BK45" s="1077"/>
      <c r="BL45" s="1078"/>
      <c r="BM45" s="448"/>
      <c r="BN45" s="1077"/>
      <c r="BO45" s="1078"/>
      <c r="BQ45" s="1077"/>
      <c r="BR45" s="1078"/>
      <c r="BT45" s="1077"/>
      <c r="BU45" s="1078"/>
      <c r="BW45" s="1077"/>
      <c r="BX45" s="1078"/>
      <c r="BZ45" s="1077"/>
      <c r="CA45" s="1078"/>
      <c r="CC45" s="1077"/>
      <c r="CD45" s="1078"/>
      <c r="CF45" s="1077"/>
      <c r="CG45" s="1078"/>
      <c r="CI45" s="1077"/>
      <c r="CJ45" s="1078"/>
      <c r="CL45" s="1077"/>
      <c r="CM45" s="1078"/>
    </row>
    <row r="46" spans="1:95" s="155" customFormat="1" ht="13.5" hidden="1" customHeight="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S46" s="161"/>
      <c r="AT46" s="161"/>
      <c r="AU46" s="161"/>
      <c r="AV46" s="161"/>
      <c r="AW46" s="161"/>
      <c r="AX46" s="161"/>
      <c r="AY46" s="161"/>
    </row>
    <row r="47" spans="1:95" ht="13.5" hidden="1" customHeight="1">
      <c r="A47" s="1193" t="s">
        <v>34</v>
      </c>
      <c r="B47" s="1216"/>
      <c r="C47" s="1216"/>
      <c r="D47" s="1217"/>
      <c r="E47" s="1094" t="s">
        <v>17</v>
      </c>
      <c r="F47" s="1095"/>
      <c r="G47" s="1094"/>
      <c r="H47" s="1095"/>
      <c r="I47" s="1094"/>
      <c r="J47" s="1095"/>
      <c r="K47" s="1092">
        <f>SUM(G47:J47)</f>
        <v>0</v>
      </c>
      <c r="L47" s="1093"/>
      <c r="M47" s="1091"/>
      <c r="N47" s="1094" t="s">
        <v>17</v>
      </c>
      <c r="O47" s="1095"/>
      <c r="P47" s="1094"/>
      <c r="Q47" s="1095"/>
      <c r="R47" s="1094"/>
      <c r="S47" s="1095"/>
      <c r="T47" s="1118">
        <f>SUM(P47:S47)</f>
        <v>0</v>
      </c>
      <c r="U47" s="1119"/>
      <c r="V47" s="1091"/>
      <c r="W47" s="1094" t="s">
        <v>17</v>
      </c>
      <c r="X47" s="1095"/>
      <c r="Y47" s="1094"/>
      <c r="Z47" s="1095"/>
      <c r="AA47" s="1094"/>
      <c r="AB47" s="1095"/>
      <c r="AC47" s="1112">
        <f>SUM(Y47:AB47)</f>
        <v>0</v>
      </c>
      <c r="AD47" s="1113"/>
      <c r="AE47" s="1091"/>
      <c r="AF47" s="155"/>
      <c r="AG47" s="1075" t="e">
        <f>SUM(#REF!,AC47,AC48,T47,T48,K47,K48,#REF!)</f>
        <v>#REF!</v>
      </c>
      <c r="AH47" s="1076"/>
      <c r="AI47" s="155"/>
      <c r="AJ47" s="1075" t="e">
        <f>SUM(#REF!,#REF!,#REF!,T47,T48,K47,K48,B47)</f>
        <v>#REF!</v>
      </c>
      <c r="AK47" s="1076"/>
      <c r="AL47" s="155"/>
      <c r="AM47" s="1075" t="e">
        <f>SUM(#REF!,#REF!,#REF!,W47,W48,N47,N48,E47)</f>
        <v>#REF!</v>
      </c>
      <c r="AN47" s="1076"/>
      <c r="AO47" s="448"/>
      <c r="AP47" s="448" t="e">
        <v>#REF!</v>
      </c>
      <c r="AQ47" s="448"/>
      <c r="AR47" s="448"/>
      <c r="AS47" s="745"/>
      <c r="AT47" s="735"/>
      <c r="AU47" s="736"/>
      <c r="AV47" s="735"/>
      <c r="AW47" s="736"/>
      <c r="AX47" s="737">
        <f>SUM(AT47:AW47)</f>
        <v>0</v>
      </c>
      <c r="AY47" s="738"/>
      <c r="BB47" s="448" t="e">
        <v>#REF!</v>
      </c>
      <c r="BC47" s="448"/>
      <c r="BD47" s="448"/>
      <c r="BE47" s="448" t="e">
        <v>#REF!</v>
      </c>
      <c r="BF47" s="448"/>
      <c r="BG47" s="448"/>
      <c r="BH47" s="448" t="e">
        <v>#REF!</v>
      </c>
      <c r="BI47" s="448"/>
      <c r="BK47" s="1075" t="e">
        <f>SUM(#REF!,AC47,AC48,T47,T48,K47,K48,#REF!)</f>
        <v>#REF!</v>
      </c>
      <c r="BL47" s="1076"/>
      <c r="BM47" s="448"/>
      <c r="BN47" s="1075" t="e">
        <f>SUM(#REF!,#REF!,#REF!,W47,W48,N47,N48,E47)</f>
        <v>#REF!</v>
      </c>
      <c r="BO47" s="1076"/>
      <c r="BQ47" s="1075" t="e">
        <f>SUM(#REF!,Y47,Y48,P47,P48,G47,G48,#REF!)</f>
        <v>#REF!</v>
      </c>
      <c r="BR47" s="1076"/>
      <c r="BT47" s="1075" t="e">
        <f>SUM(#REF!,AB47,AB48,S47,S48,J47,J48,#REF!)</f>
        <v>#REF!</v>
      </c>
      <c r="BU47" s="1076"/>
      <c r="BW47" s="1075" t="e">
        <f>SUM(#REF!,#REF!,#REF!,W47,W48,N47,N48,E47)</f>
        <v>#REF!</v>
      </c>
      <c r="BX47" s="1076"/>
      <c r="BZ47" s="268">
        <v>0</v>
      </c>
      <c r="CA47" s="269"/>
      <c r="CC47" s="1075"/>
      <c r="CD47" s="1076"/>
      <c r="CF47" s="1075"/>
      <c r="CG47" s="1076"/>
      <c r="CI47" s="1075"/>
      <c r="CJ47" s="1076"/>
      <c r="CL47" s="1075"/>
      <c r="CM47" s="1076"/>
    </row>
    <row r="48" spans="1:95" ht="13.5" hidden="1" customHeight="1">
      <c r="A48" s="1218"/>
      <c r="B48" s="1219"/>
      <c r="C48" s="1219"/>
      <c r="D48" s="1220"/>
      <c r="E48" s="1094" t="s">
        <v>18</v>
      </c>
      <c r="F48" s="1095"/>
      <c r="G48" s="1094"/>
      <c r="H48" s="1095"/>
      <c r="I48" s="1094"/>
      <c r="J48" s="1095"/>
      <c r="K48" s="1092">
        <f>SUM(G48:J48)</f>
        <v>0</v>
      </c>
      <c r="L48" s="1093"/>
      <c r="M48" s="1091"/>
      <c r="N48" s="1094" t="s">
        <v>18</v>
      </c>
      <c r="O48" s="1095"/>
      <c r="P48" s="1094"/>
      <c r="Q48" s="1095"/>
      <c r="R48" s="1094"/>
      <c r="S48" s="1095"/>
      <c r="T48" s="1118">
        <f>SUM(P48:S48)</f>
        <v>0</v>
      </c>
      <c r="U48" s="1119"/>
      <c r="V48" s="1091"/>
      <c r="W48" s="1094" t="s">
        <v>18</v>
      </c>
      <c r="X48" s="1095"/>
      <c r="Y48" s="1094"/>
      <c r="Z48" s="1095"/>
      <c r="AA48" s="1094"/>
      <c r="AB48" s="1095"/>
      <c r="AC48" s="1112">
        <f>SUM(Y48:AB48)</f>
        <v>0</v>
      </c>
      <c r="AD48" s="1113"/>
      <c r="AE48" s="1091"/>
      <c r="AF48" s="155"/>
      <c r="AG48" s="1077"/>
      <c r="AH48" s="1078"/>
      <c r="AI48" s="155"/>
      <c r="AJ48" s="1077"/>
      <c r="AK48" s="1078"/>
      <c r="AL48" s="155"/>
      <c r="AM48" s="1077"/>
      <c r="AN48" s="1078"/>
      <c r="AO48" s="448"/>
      <c r="AP48" s="448"/>
      <c r="AQ48" s="448"/>
      <c r="AR48" s="448"/>
      <c r="AS48" s="746"/>
      <c r="AT48" s="509"/>
      <c r="AU48" s="510"/>
      <c r="AV48" s="509"/>
      <c r="AW48" s="510"/>
      <c r="AX48" s="739"/>
      <c r="AY48" s="740"/>
      <c r="BB48" s="448"/>
      <c r="BC48" s="448"/>
      <c r="BD48" s="448"/>
      <c r="BE48" s="448"/>
      <c r="BF48" s="448"/>
      <c r="BG48" s="448"/>
      <c r="BH48" s="448"/>
      <c r="BI48" s="448"/>
      <c r="BK48" s="1077"/>
      <c r="BL48" s="1078"/>
      <c r="BM48" s="448"/>
      <c r="BN48" s="1077"/>
      <c r="BO48" s="1078"/>
      <c r="BQ48" s="1077"/>
      <c r="BR48" s="1078"/>
      <c r="BT48" s="1077"/>
      <c r="BU48" s="1078"/>
      <c r="BW48" s="1077"/>
      <c r="BX48" s="1078"/>
      <c r="BZ48" s="270"/>
      <c r="CA48" s="271"/>
      <c r="CC48" s="1077"/>
      <c r="CD48" s="1078"/>
      <c r="CF48" s="1077"/>
      <c r="CG48" s="1078"/>
      <c r="CI48" s="1077"/>
      <c r="CJ48" s="1078"/>
      <c r="CL48" s="1077"/>
      <c r="CM48" s="1078"/>
    </row>
    <row r="49" spans="1:95" s="155" customFormat="1" ht="13.5" hidden="1" customHeight="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S49" s="161"/>
      <c r="AT49" s="161"/>
      <c r="AU49" s="161"/>
      <c r="AV49" s="161"/>
      <c r="AW49" s="161"/>
      <c r="AX49" s="161"/>
      <c r="AY49" s="161"/>
    </row>
    <row r="50" spans="1:95" ht="13.5" hidden="1" customHeight="1">
      <c r="A50" s="1193" t="s">
        <v>32</v>
      </c>
      <c r="B50" s="1216"/>
      <c r="C50" s="1216"/>
      <c r="D50" s="1217"/>
      <c r="E50" s="1094" t="s">
        <v>17</v>
      </c>
      <c r="F50" s="1095"/>
      <c r="G50" s="1094"/>
      <c r="H50" s="1095"/>
      <c r="I50" s="1094"/>
      <c r="J50" s="1095"/>
      <c r="K50" s="1092">
        <f>SUM(G50:J50)</f>
        <v>0</v>
      </c>
      <c r="L50" s="1093"/>
      <c r="M50" s="1091"/>
      <c r="N50" s="1094" t="s">
        <v>17</v>
      </c>
      <c r="O50" s="1095"/>
      <c r="P50" s="1094"/>
      <c r="Q50" s="1095"/>
      <c r="R50" s="1094"/>
      <c r="S50" s="1095"/>
      <c r="T50" s="1118">
        <f>SUM(P50:S50)</f>
        <v>0</v>
      </c>
      <c r="U50" s="1119"/>
      <c r="V50" s="1091"/>
      <c r="W50" s="1094" t="s">
        <v>17</v>
      </c>
      <c r="X50" s="1095"/>
      <c r="Y50" s="1094"/>
      <c r="Z50" s="1095"/>
      <c r="AA50" s="1094"/>
      <c r="AB50" s="1095"/>
      <c r="AC50" s="1112">
        <f>SUM(Y50:AB50)</f>
        <v>0</v>
      </c>
      <c r="AD50" s="1113"/>
      <c r="AE50" s="1091"/>
      <c r="AF50" s="155"/>
      <c r="AG50" s="1075" t="e">
        <f>SUM(AC50,AC51,T50,T51,K50,K51,#REF!,AX50)</f>
        <v>#REF!</v>
      </c>
      <c r="AH50" s="1076"/>
      <c r="AI50" s="155"/>
      <c r="AJ50" s="1075" t="e">
        <f>SUM(#REF!,#REF!,T50,T51,K50,K51,B50,AX50)</f>
        <v>#REF!</v>
      </c>
      <c r="AK50" s="1076"/>
      <c r="AL50" s="155"/>
      <c r="AM50" s="1075" t="e">
        <f>SUM(#REF!,#REF!,W50,W51,N50,N51,E50,BA50)</f>
        <v>#REF!</v>
      </c>
      <c r="AN50" s="1076"/>
      <c r="AO50" s="448"/>
      <c r="AP50" s="1104">
        <v>0</v>
      </c>
      <c r="AQ50" s="1105"/>
      <c r="AR50" s="448"/>
      <c r="AS50" s="745"/>
      <c r="AT50" s="735"/>
      <c r="AU50" s="736"/>
      <c r="AV50" s="735"/>
      <c r="AW50" s="736"/>
      <c r="AX50" s="741">
        <f>SUM(AT50:AW51)</f>
        <v>0</v>
      </c>
      <c r="AY50" s="742"/>
      <c r="BB50" s="1104">
        <v>0</v>
      </c>
      <c r="BC50" s="1105"/>
      <c r="BD50" s="448"/>
      <c r="BE50" s="1104">
        <v>0</v>
      </c>
      <c r="BF50" s="1105"/>
      <c r="BG50" s="448"/>
      <c r="BH50" s="1104">
        <v>0</v>
      </c>
      <c r="BI50" s="1105"/>
      <c r="BK50" s="1075">
        <v>0</v>
      </c>
      <c r="BL50" s="1076"/>
      <c r="BM50" s="448"/>
      <c r="BN50" s="1075">
        <v>1</v>
      </c>
      <c r="BO50" s="1076"/>
      <c r="BQ50" s="1075">
        <v>2</v>
      </c>
      <c r="BR50" s="1076"/>
      <c r="BT50" s="1075">
        <v>5</v>
      </c>
      <c r="BU50" s="1076"/>
      <c r="BW50" s="1075">
        <v>16</v>
      </c>
      <c r="BX50" s="1076"/>
      <c r="BZ50" s="1075">
        <v>16</v>
      </c>
      <c r="CA50" s="1076"/>
      <c r="CC50" s="1075">
        <v>19</v>
      </c>
      <c r="CD50" s="1076"/>
      <c r="CF50" s="1075">
        <v>10</v>
      </c>
      <c r="CG50" s="1076"/>
      <c r="CI50" s="1075">
        <v>18</v>
      </c>
      <c r="CJ50" s="1076"/>
      <c r="CL50" s="1075">
        <v>5</v>
      </c>
      <c r="CM50" s="1076"/>
      <c r="CO50" s="1128" t="e">
        <f>SUM(AG50,AP50,BE50,BH50,BK50,BN50,BQ50,BT50,BW50,BZ50,CC50,CF50,CI50,CL50)</f>
        <v>#REF!</v>
      </c>
      <c r="CP50" s="1129"/>
      <c r="CQ50" s="1130"/>
    </row>
    <row r="51" spans="1:95" ht="13.5" hidden="1" customHeight="1">
      <c r="A51" s="1218"/>
      <c r="B51" s="1219"/>
      <c r="C51" s="1219"/>
      <c r="D51" s="1220"/>
      <c r="E51" s="1094" t="s">
        <v>18</v>
      </c>
      <c r="F51" s="1095"/>
      <c r="G51" s="1094"/>
      <c r="H51" s="1095"/>
      <c r="I51" s="1094"/>
      <c r="J51" s="1095"/>
      <c r="K51" s="1092">
        <f>SUM(G51:J51)</f>
        <v>0</v>
      </c>
      <c r="L51" s="1093"/>
      <c r="M51" s="1091"/>
      <c r="N51" s="1094" t="s">
        <v>18</v>
      </c>
      <c r="O51" s="1095"/>
      <c r="P51" s="1094"/>
      <c r="Q51" s="1095"/>
      <c r="R51" s="1094"/>
      <c r="S51" s="1095"/>
      <c r="T51" s="1118">
        <f>SUM(P51:S51)</f>
        <v>0</v>
      </c>
      <c r="U51" s="1119"/>
      <c r="V51" s="1091"/>
      <c r="W51" s="1094" t="s">
        <v>18</v>
      </c>
      <c r="X51" s="1095"/>
      <c r="Y51" s="1094"/>
      <c r="Z51" s="1095"/>
      <c r="AA51" s="1094"/>
      <c r="AB51" s="1095"/>
      <c r="AC51" s="1112">
        <f>SUM(Y51:AB51)</f>
        <v>0</v>
      </c>
      <c r="AD51" s="1113"/>
      <c r="AE51" s="1091"/>
      <c r="AF51" s="155"/>
      <c r="AG51" s="1077"/>
      <c r="AH51" s="1078"/>
      <c r="AI51" s="155"/>
      <c r="AJ51" s="1077"/>
      <c r="AK51" s="1078"/>
      <c r="AL51" s="155"/>
      <c r="AM51" s="1077"/>
      <c r="AN51" s="1078"/>
      <c r="AO51" s="448"/>
      <c r="AP51" s="1106"/>
      <c r="AQ51" s="1107"/>
      <c r="AR51" s="448"/>
      <c r="AS51" s="746"/>
      <c r="AT51" s="509"/>
      <c r="AU51" s="510"/>
      <c r="AV51" s="509"/>
      <c r="AW51" s="510"/>
      <c r="AX51" s="743"/>
      <c r="AY51" s="744"/>
      <c r="BB51" s="1106"/>
      <c r="BC51" s="1107"/>
      <c r="BD51" s="448"/>
      <c r="BE51" s="1106"/>
      <c r="BF51" s="1107"/>
      <c r="BG51" s="448"/>
      <c r="BH51" s="1106"/>
      <c r="BI51" s="1107"/>
      <c r="BK51" s="1077"/>
      <c r="BL51" s="1078"/>
      <c r="BM51" s="448"/>
      <c r="BN51" s="1077"/>
      <c r="BO51" s="1078"/>
      <c r="BQ51" s="1077"/>
      <c r="BR51" s="1078"/>
      <c r="BT51" s="1077"/>
      <c r="BU51" s="1078"/>
      <c r="BW51" s="1077"/>
      <c r="BX51" s="1078"/>
      <c r="BZ51" s="1077"/>
      <c r="CA51" s="1078"/>
      <c r="CC51" s="1077"/>
      <c r="CD51" s="1078"/>
      <c r="CF51" s="1077"/>
      <c r="CG51" s="1078"/>
      <c r="CI51" s="1077"/>
      <c r="CJ51" s="1078"/>
      <c r="CL51" s="1077"/>
      <c r="CM51" s="1078"/>
      <c r="CO51" s="1131"/>
      <c r="CP51" s="1132"/>
      <c r="CQ51" s="1133"/>
    </row>
    <row r="52" spans="1:95" s="155" customFormat="1" ht="5.25" hidden="1" customHeight="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S52" s="161"/>
      <c r="AT52" s="161"/>
      <c r="AU52" s="161"/>
      <c r="AV52" s="161"/>
      <c r="AW52" s="161"/>
      <c r="AX52" s="161"/>
      <c r="AY52" s="161"/>
    </row>
    <row r="53" spans="1:95" ht="13.5" customHeight="1">
      <c r="A53" s="1193" t="s">
        <v>16</v>
      </c>
      <c r="B53" s="1216"/>
      <c r="C53" s="1216"/>
      <c r="D53" s="1217"/>
      <c r="E53" s="1094" t="s">
        <v>17</v>
      </c>
      <c r="F53" s="1095"/>
      <c r="G53" s="1094">
        <v>3</v>
      </c>
      <c r="H53" s="1095"/>
      <c r="I53" s="1094">
        <v>4</v>
      </c>
      <c r="J53" s="1095"/>
      <c r="K53" s="1092">
        <f>SUM(G53:J53)</f>
        <v>7</v>
      </c>
      <c r="L53" s="1093"/>
      <c r="M53" s="1091"/>
      <c r="N53" s="1094" t="s">
        <v>17</v>
      </c>
      <c r="O53" s="1095"/>
      <c r="P53" s="1094"/>
      <c r="Q53" s="1095"/>
      <c r="R53" s="1094">
        <v>4</v>
      </c>
      <c r="S53" s="1095"/>
      <c r="T53" s="1118">
        <f>SUM(P53:S53)</f>
        <v>4</v>
      </c>
      <c r="U53" s="1119"/>
      <c r="V53" s="1091"/>
      <c r="W53" s="1221" t="s">
        <v>17</v>
      </c>
      <c r="X53" s="1222"/>
      <c r="Y53" s="1094">
        <v>1</v>
      </c>
      <c r="Z53" s="1095"/>
      <c r="AA53" s="1094">
        <v>12</v>
      </c>
      <c r="AB53" s="1095"/>
      <c r="AC53" s="1112">
        <f>SUM(Y53:AB53)</f>
        <v>13</v>
      </c>
      <c r="AD53" s="1113"/>
      <c r="AE53" s="1091"/>
      <c r="AF53" s="155"/>
      <c r="AG53" s="1075">
        <f>SUM(AC53,AC54,T53,T54,K53,K54)</f>
        <v>29</v>
      </c>
      <c r="AH53" s="1076"/>
      <c r="AI53" s="155"/>
      <c r="AJ53" s="1075">
        <v>28</v>
      </c>
      <c r="AK53" s="1076"/>
      <c r="AL53" s="155"/>
      <c r="AM53" s="1075">
        <v>41</v>
      </c>
      <c r="AN53" s="1076"/>
      <c r="AO53" s="448"/>
      <c r="AP53" s="1104">
        <v>43</v>
      </c>
      <c r="AQ53" s="1105"/>
      <c r="AR53" s="448"/>
      <c r="AS53" s="745"/>
      <c r="AT53" s="735"/>
      <c r="AU53" s="736"/>
      <c r="AV53" s="735"/>
      <c r="AW53" s="736"/>
      <c r="AX53" s="741">
        <f>SUM(AT53:AW54)</f>
        <v>0</v>
      </c>
      <c r="AY53" s="742"/>
      <c r="BB53" s="1104">
        <v>43</v>
      </c>
      <c r="BC53" s="1105"/>
      <c r="BD53" s="448"/>
      <c r="BE53" s="1104">
        <v>37</v>
      </c>
      <c r="BF53" s="1105"/>
      <c r="BG53" s="448"/>
      <c r="BH53" s="1104">
        <v>28</v>
      </c>
      <c r="BI53" s="1105"/>
      <c r="BK53" s="1075">
        <v>24</v>
      </c>
      <c r="BL53" s="1076"/>
      <c r="BM53" s="448"/>
      <c r="BN53" s="1075">
        <v>24</v>
      </c>
      <c r="BO53" s="1076"/>
      <c r="BQ53" s="1075">
        <v>22</v>
      </c>
      <c r="BR53" s="1076"/>
      <c r="BT53" s="1075">
        <v>28</v>
      </c>
      <c r="BU53" s="1076"/>
      <c r="BW53" s="1075">
        <v>34</v>
      </c>
      <c r="BX53" s="1076"/>
      <c r="BZ53" s="1075">
        <v>34</v>
      </c>
      <c r="CA53" s="1076"/>
      <c r="CC53" s="1075">
        <v>32</v>
      </c>
      <c r="CD53" s="1076"/>
      <c r="CF53" s="1075">
        <v>29</v>
      </c>
      <c r="CG53" s="1076"/>
      <c r="CI53" s="1075">
        <v>22</v>
      </c>
      <c r="CJ53" s="1076"/>
      <c r="CL53" s="1075">
        <v>31</v>
      </c>
      <c r="CM53" s="1076"/>
      <c r="CO53" s="1128">
        <f>SUM(AG53,AP53,BE53,BH53,BK53,BN53,BQ53,BT53,BW53,BZ53,CC53,CF53,CI53,CL53,BB53,AM53,AJ53)</f>
        <v>529</v>
      </c>
      <c r="CP53" s="1129"/>
      <c r="CQ53" s="1130"/>
    </row>
    <row r="54" spans="1:95" ht="13.5" customHeight="1">
      <c r="A54" s="1218"/>
      <c r="B54" s="1219"/>
      <c r="C54" s="1219"/>
      <c r="D54" s="1220"/>
      <c r="E54" s="1094" t="s">
        <v>18</v>
      </c>
      <c r="F54" s="1095"/>
      <c r="G54" s="1094"/>
      <c r="H54" s="1095"/>
      <c r="I54" s="1094"/>
      <c r="J54" s="1095"/>
      <c r="K54" s="1092">
        <f>SUM(G54:J54)</f>
        <v>0</v>
      </c>
      <c r="L54" s="1093"/>
      <c r="M54" s="1091"/>
      <c r="N54" s="1094" t="s">
        <v>18</v>
      </c>
      <c r="O54" s="1095"/>
      <c r="P54" s="1094"/>
      <c r="Q54" s="1095"/>
      <c r="R54" s="1094">
        <v>1</v>
      </c>
      <c r="S54" s="1095"/>
      <c r="T54" s="1118">
        <f>SUM(P54:S54)</f>
        <v>1</v>
      </c>
      <c r="U54" s="1119"/>
      <c r="V54" s="1091"/>
      <c r="W54" s="1094" t="s">
        <v>18</v>
      </c>
      <c r="X54" s="1095"/>
      <c r="Y54" s="1094"/>
      <c r="Z54" s="1095"/>
      <c r="AA54" s="1094">
        <v>4</v>
      </c>
      <c r="AB54" s="1095"/>
      <c r="AC54" s="1112">
        <f>SUM(Y54:AB54)</f>
        <v>4</v>
      </c>
      <c r="AD54" s="1113"/>
      <c r="AE54" s="1091"/>
      <c r="AF54" s="155"/>
      <c r="AG54" s="1077"/>
      <c r="AH54" s="1078"/>
      <c r="AI54" s="155"/>
      <c r="AJ54" s="1077"/>
      <c r="AK54" s="1078"/>
      <c r="AL54" s="155"/>
      <c r="AM54" s="1077"/>
      <c r="AN54" s="1078"/>
      <c r="AO54" s="448"/>
      <c r="AP54" s="1106"/>
      <c r="AQ54" s="1107"/>
      <c r="AR54" s="448"/>
      <c r="AS54" s="746"/>
      <c r="AT54" s="509"/>
      <c r="AU54" s="510"/>
      <c r="AV54" s="509"/>
      <c r="AW54" s="510"/>
      <c r="AX54" s="743"/>
      <c r="AY54" s="744"/>
      <c r="BB54" s="1106"/>
      <c r="BC54" s="1107"/>
      <c r="BD54" s="448"/>
      <c r="BE54" s="1106"/>
      <c r="BF54" s="1107"/>
      <c r="BG54" s="448"/>
      <c r="BH54" s="1106"/>
      <c r="BI54" s="1107"/>
      <c r="BK54" s="1077"/>
      <c r="BL54" s="1078"/>
      <c r="BM54" s="448"/>
      <c r="BN54" s="1077"/>
      <c r="BO54" s="1078"/>
      <c r="BQ54" s="1077"/>
      <c r="BR54" s="1078"/>
      <c r="BT54" s="1077"/>
      <c r="BU54" s="1078"/>
      <c r="BW54" s="1077"/>
      <c r="BX54" s="1078"/>
      <c r="BZ54" s="1077"/>
      <c r="CA54" s="1078"/>
      <c r="CC54" s="1077"/>
      <c r="CD54" s="1078"/>
      <c r="CF54" s="1077"/>
      <c r="CG54" s="1078"/>
      <c r="CI54" s="1077"/>
      <c r="CJ54" s="1078"/>
      <c r="CL54" s="1077"/>
      <c r="CM54" s="1078"/>
      <c r="CO54" s="1131"/>
      <c r="CP54" s="1132"/>
      <c r="CQ54" s="1133"/>
    </row>
    <row r="55" spans="1:95" s="155" customFormat="1" ht="5.25" customHeight="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S55" s="161"/>
      <c r="AT55" s="161"/>
      <c r="AU55" s="161"/>
      <c r="AV55" s="161"/>
      <c r="AW55" s="161"/>
      <c r="AX55" s="161"/>
      <c r="AY55" s="161"/>
    </row>
    <row r="56" spans="1:95" ht="13.5" customHeight="1">
      <c r="A56" s="1193" t="s">
        <v>33</v>
      </c>
      <c r="B56" s="1216"/>
      <c r="C56" s="1216"/>
      <c r="D56" s="1217"/>
      <c r="E56" s="1094" t="s">
        <v>17</v>
      </c>
      <c r="F56" s="1095"/>
      <c r="G56" s="1094"/>
      <c r="H56" s="1095"/>
      <c r="I56" s="1094">
        <v>2</v>
      </c>
      <c r="J56" s="1095"/>
      <c r="K56" s="1092">
        <f>SUM(G56:J56)</f>
        <v>2</v>
      </c>
      <c r="L56" s="1093"/>
      <c r="M56" s="1091"/>
      <c r="N56" s="1094" t="s">
        <v>17</v>
      </c>
      <c r="O56" s="1095"/>
      <c r="P56" s="1094"/>
      <c r="Q56" s="1095"/>
      <c r="R56" s="1094">
        <v>1</v>
      </c>
      <c r="S56" s="1095"/>
      <c r="T56" s="1118">
        <f>SUM(P56:S56)</f>
        <v>1</v>
      </c>
      <c r="U56" s="1119"/>
      <c r="V56" s="1091"/>
      <c r="W56" s="1094" t="s">
        <v>17</v>
      </c>
      <c r="X56" s="1095"/>
      <c r="Y56" s="1094"/>
      <c r="Z56" s="1095"/>
      <c r="AA56" s="1094">
        <v>2</v>
      </c>
      <c r="AB56" s="1095"/>
      <c r="AC56" s="1112">
        <f>SUM(Y56:AB56)</f>
        <v>2</v>
      </c>
      <c r="AD56" s="1113"/>
      <c r="AE56" s="1091"/>
      <c r="AF56" s="155"/>
      <c r="AG56" s="1075">
        <f>SUM(AC56,AC57,T56,T57,K56,K57)</f>
        <v>5</v>
      </c>
      <c r="AH56" s="1076"/>
      <c r="AI56" s="155"/>
      <c r="AJ56" s="1075">
        <v>10</v>
      </c>
      <c r="AK56" s="1076"/>
      <c r="AL56" s="155"/>
      <c r="AM56" s="1075">
        <v>10</v>
      </c>
      <c r="AN56" s="1076"/>
      <c r="AO56" s="448"/>
      <c r="AP56" s="1104">
        <v>4</v>
      </c>
      <c r="AQ56" s="1105"/>
      <c r="AR56" s="448"/>
      <c r="AS56" s="745"/>
      <c r="AT56" s="735"/>
      <c r="AU56" s="736"/>
      <c r="AV56" s="735">
        <v>1</v>
      </c>
      <c r="AW56" s="736"/>
      <c r="AX56" s="741">
        <f>SUM(AT56:AW57)</f>
        <v>1</v>
      </c>
      <c r="AY56" s="742"/>
      <c r="BB56" s="1104">
        <v>3</v>
      </c>
      <c r="BC56" s="1105"/>
      <c r="BD56" s="448"/>
      <c r="BE56" s="1104">
        <v>2</v>
      </c>
      <c r="BF56" s="1105"/>
      <c r="BG56" s="448"/>
      <c r="BH56" s="1104">
        <v>3</v>
      </c>
      <c r="BI56" s="1105"/>
      <c r="BK56" s="1075">
        <v>5</v>
      </c>
      <c r="BL56" s="1076"/>
      <c r="BM56" s="448"/>
      <c r="BN56" s="1075">
        <v>9</v>
      </c>
      <c r="BO56" s="1076"/>
      <c r="BQ56" s="1075">
        <v>13</v>
      </c>
      <c r="BR56" s="1076"/>
      <c r="BT56" s="1075">
        <v>8</v>
      </c>
      <c r="BU56" s="1076"/>
      <c r="BW56" s="1075">
        <v>3</v>
      </c>
      <c r="BX56" s="1076"/>
      <c r="BZ56" s="1075">
        <v>3</v>
      </c>
      <c r="CA56" s="1076"/>
      <c r="CC56" s="1075">
        <v>9</v>
      </c>
      <c r="CD56" s="1076"/>
      <c r="CF56" s="1075">
        <v>13</v>
      </c>
      <c r="CG56" s="1076"/>
      <c r="CI56" s="1075">
        <v>23</v>
      </c>
      <c r="CJ56" s="1076"/>
      <c r="CL56" s="1075">
        <v>23</v>
      </c>
      <c r="CM56" s="1076"/>
      <c r="CO56" s="1128">
        <f>SUM(AG56,AP56,BE56,BH56,BK56,BN56,BQ56,BT56,BW56,BZ56,CC56,CF56,CI56,CL56,BB56,AM56,AJ56)</f>
        <v>146</v>
      </c>
      <c r="CP56" s="1129"/>
      <c r="CQ56" s="1130"/>
    </row>
    <row r="57" spans="1:95" ht="13.5" customHeight="1">
      <c r="A57" s="1218"/>
      <c r="B57" s="1219"/>
      <c r="C57" s="1219"/>
      <c r="D57" s="1220"/>
      <c r="E57" s="1094" t="s">
        <v>18</v>
      </c>
      <c r="F57" s="1095"/>
      <c r="G57" s="1094"/>
      <c r="H57" s="1095"/>
      <c r="I57" s="1094"/>
      <c r="J57" s="1095"/>
      <c r="K57" s="1092">
        <f>SUM(G57:J57)</f>
        <v>0</v>
      </c>
      <c r="L57" s="1093"/>
      <c r="M57" s="1091"/>
      <c r="N57" s="1094" t="s">
        <v>18</v>
      </c>
      <c r="O57" s="1095"/>
      <c r="P57" s="1094"/>
      <c r="Q57" s="1095"/>
      <c r="R57" s="1094"/>
      <c r="S57" s="1095"/>
      <c r="T57" s="1118">
        <f>SUM(P57:S57)</f>
        <v>0</v>
      </c>
      <c r="U57" s="1119"/>
      <c r="V57" s="1091"/>
      <c r="W57" s="1094" t="s">
        <v>18</v>
      </c>
      <c r="X57" s="1095"/>
      <c r="Y57" s="1094"/>
      <c r="Z57" s="1095"/>
      <c r="AA57" s="1094"/>
      <c r="AB57" s="1095"/>
      <c r="AC57" s="1112">
        <f>SUM(Y57:AB57)</f>
        <v>0</v>
      </c>
      <c r="AD57" s="1113"/>
      <c r="AE57" s="1091"/>
      <c r="AF57" s="155"/>
      <c r="AG57" s="1077"/>
      <c r="AH57" s="1078"/>
      <c r="AI57" s="155"/>
      <c r="AJ57" s="1077"/>
      <c r="AK57" s="1078"/>
      <c r="AL57" s="155"/>
      <c r="AM57" s="1077"/>
      <c r="AN57" s="1078"/>
      <c r="AO57" s="448"/>
      <c r="AP57" s="1106"/>
      <c r="AQ57" s="1107"/>
      <c r="AR57" s="448"/>
      <c r="AS57" s="746"/>
      <c r="AT57" s="509"/>
      <c r="AU57" s="510"/>
      <c r="AV57" s="509"/>
      <c r="AW57" s="510"/>
      <c r="AX57" s="743"/>
      <c r="AY57" s="744"/>
      <c r="BB57" s="1106"/>
      <c r="BC57" s="1107"/>
      <c r="BD57" s="448"/>
      <c r="BE57" s="1106"/>
      <c r="BF57" s="1107"/>
      <c r="BG57" s="448"/>
      <c r="BH57" s="1106"/>
      <c r="BI57" s="1107"/>
      <c r="BK57" s="1077"/>
      <c r="BL57" s="1078"/>
      <c r="BM57" s="448"/>
      <c r="BN57" s="1077"/>
      <c r="BO57" s="1078"/>
      <c r="BQ57" s="1077"/>
      <c r="BR57" s="1078"/>
      <c r="BT57" s="1077"/>
      <c r="BU57" s="1078"/>
      <c r="BW57" s="1077"/>
      <c r="BX57" s="1078"/>
      <c r="BZ57" s="1077"/>
      <c r="CA57" s="1078"/>
      <c r="CC57" s="1077"/>
      <c r="CD57" s="1078"/>
      <c r="CF57" s="1077"/>
      <c r="CG57" s="1078"/>
      <c r="CI57" s="1077"/>
      <c r="CJ57" s="1078"/>
      <c r="CL57" s="1077"/>
      <c r="CM57" s="1078"/>
      <c r="CO57" s="1131"/>
      <c r="CP57" s="1132"/>
      <c r="CQ57" s="1133"/>
    </row>
    <row r="58" spans="1:95" s="155" customFormat="1" ht="5.25" hidden="1" customHeight="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S58" s="161"/>
      <c r="AT58" s="161"/>
      <c r="AU58" s="161"/>
      <c r="AV58" s="161"/>
      <c r="AW58" s="161"/>
      <c r="AX58" s="161"/>
      <c r="AY58" s="161"/>
    </row>
    <row r="59" spans="1:95" ht="13.5" hidden="1" customHeight="1">
      <c r="A59" s="1193" t="s">
        <v>44</v>
      </c>
      <c r="B59" s="1194"/>
      <c r="C59" s="1194"/>
      <c r="D59" s="1195"/>
      <c r="E59" s="1094" t="s">
        <v>17</v>
      </c>
      <c r="F59" s="1095"/>
      <c r="G59" s="1094"/>
      <c r="H59" s="1095"/>
      <c r="I59" s="1094"/>
      <c r="J59" s="1095"/>
      <c r="K59" s="1092">
        <f>SUM(G59:J59)</f>
        <v>0</v>
      </c>
      <c r="L59" s="1093"/>
      <c r="M59" s="1091"/>
      <c r="N59" s="1094" t="s">
        <v>17</v>
      </c>
      <c r="O59" s="1095"/>
      <c r="P59" s="1094"/>
      <c r="Q59" s="1095"/>
      <c r="R59" s="1094"/>
      <c r="S59" s="1095"/>
      <c r="T59" s="1118">
        <f>SUM(P59:S59)</f>
        <v>0</v>
      </c>
      <c r="U59" s="1119"/>
      <c r="V59" s="1091"/>
      <c r="W59" s="1094" t="s">
        <v>17</v>
      </c>
      <c r="X59" s="1095"/>
      <c r="Y59" s="1094"/>
      <c r="Z59" s="1095"/>
      <c r="AA59" s="1094"/>
      <c r="AB59" s="1095"/>
      <c r="AC59" s="1112">
        <f>SUM(Y59:AB59)</f>
        <v>0</v>
      </c>
      <c r="AD59" s="1113"/>
      <c r="AE59" s="1091"/>
      <c r="AF59" s="155"/>
      <c r="AG59" s="1075" t="e">
        <f>SUM(AC59,AC60,T59,T60,K59,K59,K60,#REF!)</f>
        <v>#REF!</v>
      </c>
      <c r="AH59" s="1076"/>
      <c r="AI59" s="155"/>
      <c r="AJ59" s="1075" t="e">
        <f>SUM(#REF!,#REF!,T59,T60,K59,K59,K60,B59)</f>
        <v>#REF!</v>
      </c>
      <c r="AK59" s="1076"/>
      <c r="AL59" s="155"/>
      <c r="AM59" s="1075" t="e">
        <f>SUM(#REF!,#REF!,W59,W60,N59,N59,N60,E59)</f>
        <v>#REF!</v>
      </c>
      <c r="AN59" s="1076"/>
      <c r="AO59" s="448"/>
      <c r="AP59" s="448">
        <v>0</v>
      </c>
      <c r="AQ59" s="448"/>
      <c r="AR59" s="448"/>
      <c r="AS59" s="745"/>
      <c r="AT59" s="735"/>
      <c r="AU59" s="736"/>
      <c r="AV59" s="735"/>
      <c r="AW59" s="736"/>
      <c r="AX59" s="741">
        <f>SUM(AT59:AW59)</f>
        <v>0</v>
      </c>
      <c r="AY59" s="742"/>
      <c r="BB59" s="448">
        <v>0</v>
      </c>
      <c r="BC59" s="448"/>
      <c r="BD59" s="448"/>
      <c r="BE59" s="448">
        <v>0</v>
      </c>
      <c r="BF59" s="448"/>
      <c r="BG59" s="448"/>
      <c r="BH59" s="448">
        <v>0</v>
      </c>
      <c r="BI59" s="448"/>
      <c r="BK59" s="1075" t="e">
        <f>SUM(AC59,AC60,T59,T60,K59,K59,K60,#REF!)</f>
        <v>#REF!</v>
      </c>
      <c r="BL59" s="1076"/>
      <c r="BM59" s="448"/>
      <c r="BN59" s="1075" t="e">
        <f>SUM(#REF!,#REF!,W59,W60,N59,N59,N60,E59)</f>
        <v>#REF!</v>
      </c>
      <c r="BO59" s="1076"/>
      <c r="BQ59" s="1075">
        <v>0</v>
      </c>
      <c r="BR59" s="1076"/>
      <c r="BT59" s="1075">
        <v>0</v>
      </c>
      <c r="BU59" s="1076"/>
      <c r="BW59" s="1075">
        <v>1</v>
      </c>
      <c r="BX59" s="1076"/>
      <c r="BZ59" s="1075">
        <v>1</v>
      </c>
      <c r="CA59" s="1076"/>
      <c r="CC59" s="1075">
        <v>0</v>
      </c>
      <c r="CD59" s="1076"/>
      <c r="CF59" s="1075">
        <v>0</v>
      </c>
      <c r="CG59" s="1076"/>
      <c r="CI59" s="1075">
        <v>0</v>
      </c>
      <c r="CJ59" s="1076"/>
      <c r="CL59" s="1075">
        <v>0</v>
      </c>
      <c r="CM59" s="1076"/>
    </row>
    <row r="60" spans="1:95" ht="13.5" hidden="1" customHeight="1">
      <c r="A60" s="1196"/>
      <c r="B60" s="1197"/>
      <c r="C60" s="1197"/>
      <c r="D60" s="1198"/>
      <c r="E60" s="1094" t="s">
        <v>18</v>
      </c>
      <c r="F60" s="1095"/>
      <c r="G60" s="1094"/>
      <c r="H60" s="1095"/>
      <c r="I60" s="1094"/>
      <c r="J60" s="1095"/>
      <c r="K60" s="1092">
        <f>SUM(G60:J60)</f>
        <v>0</v>
      </c>
      <c r="L60" s="1093"/>
      <c r="M60" s="1091"/>
      <c r="N60" s="1094" t="s">
        <v>18</v>
      </c>
      <c r="O60" s="1095"/>
      <c r="P60" s="1094"/>
      <c r="Q60" s="1095"/>
      <c r="R60" s="1094"/>
      <c r="S60" s="1095"/>
      <c r="T60" s="1118">
        <f>SUM(P60:S60)</f>
        <v>0</v>
      </c>
      <c r="U60" s="1119"/>
      <c r="V60" s="1091"/>
      <c r="W60" s="1094" t="s">
        <v>18</v>
      </c>
      <c r="X60" s="1095"/>
      <c r="Y60" s="1094"/>
      <c r="Z60" s="1095"/>
      <c r="AA60" s="1094"/>
      <c r="AB60" s="1095"/>
      <c r="AC60" s="1112">
        <f>SUM(Y60:AB60)</f>
        <v>0</v>
      </c>
      <c r="AD60" s="1113"/>
      <c r="AE60" s="1091"/>
      <c r="AF60" s="155"/>
      <c r="AG60" s="1077"/>
      <c r="AH60" s="1078"/>
      <c r="AI60" s="155"/>
      <c r="AJ60" s="1077"/>
      <c r="AK60" s="1078"/>
      <c r="AL60" s="155"/>
      <c r="AM60" s="1077"/>
      <c r="AN60" s="1078"/>
      <c r="AO60" s="448"/>
      <c r="AP60" s="448"/>
      <c r="AQ60" s="448"/>
      <c r="AR60" s="448"/>
      <c r="AS60" s="746"/>
      <c r="AT60" s="509"/>
      <c r="AU60" s="510"/>
      <c r="AV60" s="509"/>
      <c r="AW60" s="510"/>
      <c r="AX60" s="743"/>
      <c r="AY60" s="744"/>
      <c r="BB60" s="448"/>
      <c r="BC60" s="448"/>
      <c r="BD60" s="448"/>
      <c r="BE60" s="448"/>
      <c r="BF60" s="448"/>
      <c r="BG60" s="448"/>
      <c r="BH60" s="448"/>
      <c r="BI60" s="448"/>
      <c r="BK60" s="1077"/>
      <c r="BL60" s="1078"/>
      <c r="BM60" s="448"/>
      <c r="BN60" s="1077"/>
      <c r="BO60" s="1078"/>
      <c r="BQ60" s="1077"/>
      <c r="BR60" s="1078"/>
      <c r="BT60" s="1077"/>
      <c r="BU60" s="1078"/>
      <c r="BW60" s="1077"/>
      <c r="BX60" s="1078"/>
      <c r="BZ60" s="1077"/>
      <c r="CA60" s="1078"/>
      <c r="CC60" s="1077"/>
      <c r="CD60" s="1078"/>
      <c r="CF60" s="1077"/>
      <c r="CG60" s="1078"/>
      <c r="CI60" s="1077"/>
      <c r="CJ60" s="1078"/>
      <c r="CL60" s="1077"/>
      <c r="CM60" s="1078"/>
    </row>
    <row r="61" spans="1:95" s="155" customFormat="1" ht="5.25" customHeight="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S61" s="161"/>
      <c r="AT61" s="161"/>
      <c r="AU61" s="161"/>
      <c r="AV61" s="161"/>
      <c r="AW61" s="161"/>
      <c r="AX61" s="161"/>
      <c r="AY61" s="161"/>
    </row>
    <row r="62" spans="1:95" ht="12.75" customHeight="1">
      <c r="A62" s="1193" t="s">
        <v>31</v>
      </c>
      <c r="B62" s="1216"/>
      <c r="C62" s="1216"/>
      <c r="D62" s="1217"/>
      <c r="E62" s="1094" t="s">
        <v>17</v>
      </c>
      <c r="F62" s="1095"/>
      <c r="G62" s="1094">
        <v>2</v>
      </c>
      <c r="H62" s="1095"/>
      <c r="I62" s="1094">
        <v>3</v>
      </c>
      <c r="J62" s="1095"/>
      <c r="K62" s="1092">
        <f>SUM(G62:J62)</f>
        <v>5</v>
      </c>
      <c r="L62" s="1093"/>
      <c r="M62" s="1091"/>
      <c r="N62" s="1094" t="s">
        <v>17</v>
      </c>
      <c r="O62" s="1095"/>
      <c r="P62" s="1094"/>
      <c r="Q62" s="1095"/>
      <c r="R62" s="1094">
        <v>3</v>
      </c>
      <c r="S62" s="1095"/>
      <c r="T62" s="1118">
        <f>SUM(P62:S62)</f>
        <v>3</v>
      </c>
      <c r="U62" s="1119"/>
      <c r="V62" s="1091"/>
      <c r="W62" s="1094" t="s">
        <v>17</v>
      </c>
      <c r="X62" s="1095"/>
      <c r="Y62" s="1094"/>
      <c r="Z62" s="1095"/>
      <c r="AA62" s="1094"/>
      <c r="AB62" s="1095"/>
      <c r="AC62" s="1112">
        <f>SUM(Y62:AB62)</f>
        <v>0</v>
      </c>
      <c r="AD62" s="1113"/>
      <c r="AE62" s="1091"/>
      <c r="AF62" s="155"/>
      <c r="AG62" s="1075">
        <f>SUM(AC62,AC63,T62,T63,K62,K63)</f>
        <v>17</v>
      </c>
      <c r="AH62" s="1076"/>
      <c r="AI62" s="155"/>
      <c r="AJ62" s="1075">
        <v>22</v>
      </c>
      <c r="AK62" s="1076"/>
      <c r="AL62" s="155"/>
      <c r="AM62" s="1075">
        <v>18</v>
      </c>
      <c r="AN62" s="1076"/>
      <c r="AO62" s="448"/>
      <c r="AP62" s="1104">
        <v>14</v>
      </c>
      <c r="AQ62" s="1105"/>
      <c r="AR62" s="448"/>
      <c r="AS62" s="745"/>
      <c r="AT62" s="735"/>
      <c r="AU62" s="736"/>
      <c r="AV62" s="735"/>
      <c r="AW62" s="736"/>
      <c r="AX62" s="741">
        <f>SUM(AT62:AW63)</f>
        <v>0</v>
      </c>
      <c r="AY62" s="742"/>
      <c r="BB62" s="1104">
        <v>13</v>
      </c>
      <c r="BC62" s="1105"/>
      <c r="BD62" s="448"/>
      <c r="BE62" s="1104">
        <v>23</v>
      </c>
      <c r="BF62" s="1105"/>
      <c r="BG62" s="448"/>
      <c r="BH62" s="1104">
        <v>22</v>
      </c>
      <c r="BI62" s="1105"/>
      <c r="BK62" s="1075">
        <v>18</v>
      </c>
      <c r="BL62" s="1076"/>
      <c r="BM62" s="448"/>
      <c r="BN62" s="1075">
        <v>30</v>
      </c>
      <c r="BO62" s="1076"/>
      <c r="BQ62" s="1075">
        <v>36</v>
      </c>
      <c r="BR62" s="1076"/>
      <c r="BT62" s="1075">
        <v>24</v>
      </c>
      <c r="BU62" s="1076"/>
      <c r="BW62" s="1075">
        <v>37</v>
      </c>
      <c r="BX62" s="1076"/>
      <c r="BZ62" s="1075">
        <v>37</v>
      </c>
      <c r="CA62" s="1076"/>
      <c r="CC62" s="1075">
        <v>42</v>
      </c>
      <c r="CD62" s="1076"/>
      <c r="CF62" s="1075">
        <v>43</v>
      </c>
      <c r="CG62" s="1076"/>
      <c r="CI62" s="1075">
        <v>29</v>
      </c>
      <c r="CJ62" s="1076"/>
      <c r="CL62" s="1075">
        <v>14</v>
      </c>
      <c r="CM62" s="1076"/>
      <c r="CO62" s="1128">
        <f>SUM(AG62,AP62,BE62,BH62,BK62,BN62,BQ62,BT62,BW62,BZ62,CC62,CF62,CI62,CL62,BB62,AM62,AJ62)</f>
        <v>439</v>
      </c>
      <c r="CP62" s="1129"/>
      <c r="CQ62" s="1130"/>
    </row>
    <row r="63" spans="1:95" ht="13.5" customHeight="1">
      <c r="A63" s="1218"/>
      <c r="B63" s="1219"/>
      <c r="C63" s="1219"/>
      <c r="D63" s="1220"/>
      <c r="E63" s="1094" t="s">
        <v>18</v>
      </c>
      <c r="F63" s="1095"/>
      <c r="G63" s="1094"/>
      <c r="H63" s="1095"/>
      <c r="I63" s="1094">
        <v>6</v>
      </c>
      <c r="J63" s="1095"/>
      <c r="K63" s="1092">
        <f>SUM(G63:J63)</f>
        <v>6</v>
      </c>
      <c r="L63" s="1093"/>
      <c r="M63" s="1091"/>
      <c r="N63" s="1094" t="s">
        <v>18</v>
      </c>
      <c r="O63" s="1095"/>
      <c r="P63" s="1094"/>
      <c r="Q63" s="1095"/>
      <c r="R63" s="1094"/>
      <c r="S63" s="1095"/>
      <c r="T63" s="1118">
        <f>SUM(P63:S63)</f>
        <v>0</v>
      </c>
      <c r="U63" s="1119"/>
      <c r="V63" s="1091"/>
      <c r="W63" s="1094" t="s">
        <v>18</v>
      </c>
      <c r="X63" s="1095"/>
      <c r="Y63" s="1094"/>
      <c r="Z63" s="1095"/>
      <c r="AA63" s="1094">
        <v>3</v>
      </c>
      <c r="AB63" s="1095"/>
      <c r="AC63" s="1112">
        <f>SUM(Y63:AB63)</f>
        <v>3</v>
      </c>
      <c r="AD63" s="1113"/>
      <c r="AE63" s="1091"/>
      <c r="AF63" s="155"/>
      <c r="AG63" s="1077"/>
      <c r="AH63" s="1078"/>
      <c r="AI63" s="155"/>
      <c r="AJ63" s="1077"/>
      <c r="AK63" s="1078"/>
      <c r="AL63" s="155"/>
      <c r="AM63" s="1077"/>
      <c r="AN63" s="1078"/>
      <c r="AO63" s="448"/>
      <c r="AP63" s="1106"/>
      <c r="AQ63" s="1107"/>
      <c r="AR63" s="448"/>
      <c r="AS63" s="746"/>
      <c r="AT63" s="509"/>
      <c r="AU63" s="510"/>
      <c r="AV63" s="509"/>
      <c r="AW63" s="510"/>
      <c r="AX63" s="743"/>
      <c r="AY63" s="744"/>
      <c r="BB63" s="1106"/>
      <c r="BC63" s="1107"/>
      <c r="BD63" s="448"/>
      <c r="BE63" s="1106"/>
      <c r="BF63" s="1107"/>
      <c r="BG63" s="448"/>
      <c r="BH63" s="1106"/>
      <c r="BI63" s="1107"/>
      <c r="BK63" s="1077"/>
      <c r="BL63" s="1078"/>
      <c r="BM63" s="448"/>
      <c r="BN63" s="1077"/>
      <c r="BO63" s="1078"/>
      <c r="BQ63" s="1077"/>
      <c r="BR63" s="1078"/>
      <c r="BT63" s="1077"/>
      <c r="BU63" s="1078"/>
      <c r="BW63" s="1077"/>
      <c r="BX63" s="1078"/>
      <c r="BZ63" s="1077"/>
      <c r="CA63" s="1078"/>
      <c r="CC63" s="1077"/>
      <c r="CD63" s="1078"/>
      <c r="CF63" s="1077"/>
      <c r="CG63" s="1078"/>
      <c r="CI63" s="1077"/>
      <c r="CJ63" s="1078"/>
      <c r="CL63" s="1077"/>
      <c r="CM63" s="1078"/>
      <c r="CO63" s="1131"/>
      <c r="CP63" s="1132"/>
      <c r="CQ63" s="1133"/>
    </row>
    <row r="64" spans="1:95" s="155" customFormat="1" ht="5.25" customHeight="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S64" s="161"/>
      <c r="AT64" s="161"/>
      <c r="AU64" s="161"/>
      <c r="AV64" s="161"/>
      <c r="AW64" s="161"/>
      <c r="AX64" s="160"/>
      <c r="AY64" s="160"/>
    </row>
    <row r="65" spans="1:95" ht="13.5" customHeight="1">
      <c r="A65" s="1193" t="s">
        <v>35</v>
      </c>
      <c r="B65" s="1194"/>
      <c r="C65" s="1194"/>
      <c r="D65" s="1195"/>
      <c r="E65" s="1094" t="s">
        <v>17</v>
      </c>
      <c r="F65" s="1095"/>
      <c r="G65" s="1094">
        <v>1</v>
      </c>
      <c r="H65" s="1095"/>
      <c r="I65" s="1094">
        <v>4</v>
      </c>
      <c r="J65" s="1095"/>
      <c r="K65" s="1092">
        <f>SUM(G65:J65)</f>
        <v>5</v>
      </c>
      <c r="L65" s="1093"/>
      <c r="M65" s="1091"/>
      <c r="N65" s="1161" t="s">
        <v>17</v>
      </c>
      <c r="O65" s="1162"/>
      <c r="P65" s="1094">
        <v>2</v>
      </c>
      <c r="Q65" s="1095"/>
      <c r="R65" s="1094">
        <v>5</v>
      </c>
      <c r="S65" s="1095"/>
      <c r="T65" s="1118">
        <f>SUM(P65:S65)</f>
        <v>7</v>
      </c>
      <c r="U65" s="1119"/>
      <c r="V65" s="1091"/>
      <c r="W65" s="1120" t="s">
        <v>143</v>
      </c>
      <c r="X65" s="1121"/>
      <c r="Y65" s="1094"/>
      <c r="Z65" s="1095"/>
      <c r="AA65" s="1094">
        <v>2</v>
      </c>
      <c r="AB65" s="1095"/>
      <c r="AC65" s="1112">
        <f>SUM(Y65:AB65)</f>
        <v>2</v>
      </c>
      <c r="AD65" s="1113"/>
      <c r="AE65" s="1091"/>
      <c r="AF65" s="155"/>
      <c r="AG65" s="1075">
        <f>SUM(AC65,AC66,T65,T66,K65,K66)</f>
        <v>42</v>
      </c>
      <c r="AH65" s="1076"/>
      <c r="AI65" s="155"/>
      <c r="AJ65" s="1075">
        <v>60</v>
      </c>
      <c r="AK65" s="1076"/>
      <c r="AL65" s="155"/>
      <c r="AM65" s="1075">
        <v>76</v>
      </c>
      <c r="AN65" s="1076"/>
      <c r="AO65" s="448"/>
      <c r="AP65" s="1104">
        <v>83</v>
      </c>
      <c r="AQ65" s="1105"/>
      <c r="AR65" s="448"/>
      <c r="AS65" s="752"/>
      <c r="AT65" s="735"/>
      <c r="AU65" s="736"/>
      <c r="AV65" s="735">
        <v>1</v>
      </c>
      <c r="AW65" s="736"/>
      <c r="AX65" s="741">
        <f>SUM(AT65:AW66)</f>
        <v>1</v>
      </c>
      <c r="AY65" s="742"/>
      <c r="BB65" s="1104">
        <v>91</v>
      </c>
      <c r="BC65" s="1105"/>
      <c r="BD65" s="448"/>
      <c r="BE65" s="1104">
        <v>107</v>
      </c>
      <c r="BF65" s="1105"/>
      <c r="BG65" s="448"/>
      <c r="BH65" s="1104">
        <v>102</v>
      </c>
      <c r="BI65" s="1105"/>
      <c r="BK65" s="1075">
        <v>115</v>
      </c>
      <c r="BL65" s="1076"/>
      <c r="BM65" s="448"/>
      <c r="BN65" s="1075">
        <v>115</v>
      </c>
      <c r="BO65" s="1076"/>
      <c r="BQ65" s="1075">
        <v>95</v>
      </c>
      <c r="BR65" s="1076"/>
      <c r="BT65" s="1075">
        <v>120</v>
      </c>
      <c r="BU65" s="1076"/>
      <c r="BW65" s="1075">
        <v>97</v>
      </c>
      <c r="BX65" s="1076"/>
      <c r="BZ65" s="1075">
        <v>97</v>
      </c>
      <c r="CA65" s="1076"/>
      <c r="CC65" s="1075">
        <v>90</v>
      </c>
      <c r="CD65" s="1076"/>
      <c r="CF65" s="1075">
        <v>83</v>
      </c>
      <c r="CG65" s="1076"/>
      <c r="CI65" s="1075">
        <v>77</v>
      </c>
      <c r="CJ65" s="1076"/>
      <c r="CL65" s="1075">
        <v>52</v>
      </c>
      <c r="CM65" s="1076"/>
      <c r="CO65" s="1128">
        <f>SUM(AG65,AP65,BE65,BH65,BK65,BN65,BQ65,BT65,BW65,BZ65,CC65,CF65,CI65,CL65,BB65,AM65,AJ65)</f>
        <v>1502</v>
      </c>
      <c r="CP65" s="1129"/>
      <c r="CQ65" s="1130"/>
    </row>
    <row r="66" spans="1:95" ht="13.5" customHeight="1">
      <c r="A66" s="1196"/>
      <c r="B66" s="1197"/>
      <c r="C66" s="1197"/>
      <c r="D66" s="1198"/>
      <c r="E66" s="1094" t="s">
        <v>18</v>
      </c>
      <c r="F66" s="1095"/>
      <c r="G66" s="1094"/>
      <c r="H66" s="1095"/>
      <c r="I66" s="1094">
        <v>5</v>
      </c>
      <c r="J66" s="1095"/>
      <c r="K66" s="1092">
        <f>SUM(G66:J66)</f>
        <v>5</v>
      </c>
      <c r="L66" s="1093"/>
      <c r="M66" s="1091"/>
      <c r="N66" s="1094" t="s">
        <v>18</v>
      </c>
      <c r="O66" s="1095"/>
      <c r="P66" s="1094"/>
      <c r="Q66" s="1095"/>
      <c r="R66" s="1094">
        <v>12</v>
      </c>
      <c r="S66" s="1095"/>
      <c r="T66" s="1118">
        <f>SUM(P66:S66)</f>
        <v>12</v>
      </c>
      <c r="U66" s="1119"/>
      <c r="V66" s="1091"/>
      <c r="W66" s="1223" t="s">
        <v>18</v>
      </c>
      <c r="X66" s="1224"/>
      <c r="Y66" s="1094">
        <v>1</v>
      </c>
      <c r="Z66" s="1095"/>
      <c r="AA66" s="1094">
        <v>10</v>
      </c>
      <c r="AB66" s="1095"/>
      <c r="AC66" s="1112">
        <f>SUM(Y66:AB66)</f>
        <v>11</v>
      </c>
      <c r="AD66" s="1113"/>
      <c r="AE66" s="1091"/>
      <c r="AF66" s="155"/>
      <c r="AG66" s="1077"/>
      <c r="AH66" s="1078"/>
      <c r="AI66" s="155"/>
      <c r="AJ66" s="1077"/>
      <c r="AK66" s="1078"/>
      <c r="AL66" s="155"/>
      <c r="AM66" s="1077"/>
      <c r="AN66" s="1078"/>
      <c r="AO66" s="448"/>
      <c r="AP66" s="1106"/>
      <c r="AQ66" s="1107"/>
      <c r="AR66" s="448"/>
      <c r="AS66" s="753"/>
      <c r="AT66" s="509"/>
      <c r="AU66" s="510"/>
      <c r="AV66" s="509"/>
      <c r="AW66" s="510"/>
      <c r="AX66" s="743"/>
      <c r="AY66" s="744"/>
      <c r="BB66" s="1106"/>
      <c r="BC66" s="1107"/>
      <c r="BD66" s="448"/>
      <c r="BE66" s="1106"/>
      <c r="BF66" s="1107"/>
      <c r="BG66" s="448"/>
      <c r="BH66" s="1106"/>
      <c r="BI66" s="1107"/>
      <c r="BK66" s="1077"/>
      <c r="BL66" s="1078"/>
      <c r="BM66" s="448"/>
      <c r="BN66" s="1077"/>
      <c r="BO66" s="1078"/>
      <c r="BQ66" s="1077"/>
      <c r="BR66" s="1078"/>
      <c r="BT66" s="1077"/>
      <c r="BU66" s="1078"/>
      <c r="BW66" s="1077"/>
      <c r="BX66" s="1078"/>
      <c r="BZ66" s="1077"/>
      <c r="CA66" s="1078"/>
      <c r="CC66" s="1077"/>
      <c r="CD66" s="1078"/>
      <c r="CF66" s="1077"/>
      <c r="CG66" s="1078"/>
      <c r="CI66" s="1077"/>
      <c r="CJ66" s="1078"/>
      <c r="CL66" s="1077"/>
      <c r="CM66" s="1078"/>
      <c r="CO66" s="1131"/>
      <c r="CP66" s="1132"/>
      <c r="CQ66" s="1133"/>
    </row>
    <row r="67" spans="1:95" s="155" customFormat="1" ht="5.25" customHeight="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S67" s="161"/>
      <c r="AT67" s="161"/>
      <c r="AU67" s="161"/>
      <c r="AV67" s="161"/>
      <c r="AW67" s="161"/>
      <c r="AX67" s="160"/>
      <c r="AY67" s="160"/>
    </row>
    <row r="68" spans="1:95" s="155" customFormat="1" ht="13.5" hidden="1" customHeight="1">
      <c r="A68" s="1193" t="s">
        <v>35</v>
      </c>
      <c r="B68" s="1194"/>
      <c r="C68" s="1194"/>
      <c r="D68" s="1195"/>
      <c r="E68" s="1094" t="s">
        <v>17</v>
      </c>
      <c r="F68" s="1095"/>
      <c r="G68" s="1094"/>
      <c r="H68" s="1095"/>
      <c r="I68" s="1094"/>
      <c r="J68" s="1095"/>
      <c r="K68" s="1092"/>
      <c r="L68" s="1093"/>
      <c r="M68" s="1091"/>
      <c r="N68" s="1094" t="s">
        <v>17</v>
      </c>
      <c r="O68" s="1095"/>
      <c r="P68" s="1094"/>
      <c r="Q68" s="1095"/>
      <c r="R68" s="1094"/>
      <c r="S68" s="1095"/>
      <c r="T68" s="1118">
        <f>SUM(P68:S68)</f>
        <v>0</v>
      </c>
      <c r="U68" s="1119"/>
      <c r="V68" s="1091"/>
      <c r="W68" s="1094" t="s">
        <v>17</v>
      </c>
      <c r="X68" s="1095"/>
      <c r="Y68" s="1094"/>
      <c r="Z68" s="1095"/>
      <c r="AA68" s="1094"/>
      <c r="AB68" s="1095"/>
      <c r="AC68" s="1112">
        <f>SUM(Y68:AB68)</f>
        <v>0</v>
      </c>
      <c r="AD68" s="1113"/>
      <c r="AE68" s="1091"/>
      <c r="AS68" s="161"/>
      <c r="AT68" s="161"/>
      <c r="AU68" s="161"/>
      <c r="AV68" s="161"/>
      <c r="AW68" s="161"/>
      <c r="AX68" s="160"/>
      <c r="AY68" s="160"/>
    </row>
    <row r="69" spans="1:95" s="155" customFormat="1" ht="13.5" hidden="1" customHeight="1">
      <c r="A69" s="1196"/>
      <c r="B69" s="1197"/>
      <c r="C69" s="1197"/>
      <c r="D69" s="1198"/>
      <c r="E69" s="1094" t="s">
        <v>18</v>
      </c>
      <c r="F69" s="1095"/>
      <c r="G69" s="1094"/>
      <c r="H69" s="1095"/>
      <c r="I69" s="1094"/>
      <c r="J69" s="1095"/>
      <c r="K69" s="1092"/>
      <c r="L69" s="1093"/>
      <c r="M69" s="1091"/>
      <c r="N69" s="1094" t="s">
        <v>18</v>
      </c>
      <c r="O69" s="1095"/>
      <c r="P69" s="1094"/>
      <c r="Q69" s="1095"/>
      <c r="R69" s="1094"/>
      <c r="S69" s="1095"/>
      <c r="T69" s="1118">
        <f>SUM(P69:S69)</f>
        <v>0</v>
      </c>
      <c r="U69" s="1119"/>
      <c r="V69" s="1091"/>
      <c r="W69" s="1094" t="s">
        <v>18</v>
      </c>
      <c r="X69" s="1095"/>
      <c r="Y69" s="1094"/>
      <c r="Z69" s="1095"/>
      <c r="AA69" s="1094"/>
      <c r="AB69" s="1095"/>
      <c r="AC69" s="1112">
        <f>SUM(Y69:AB69)</f>
        <v>0</v>
      </c>
      <c r="AD69" s="1113"/>
      <c r="AE69" s="1091"/>
      <c r="AS69" s="161"/>
      <c r="AT69" s="161"/>
      <c r="AU69" s="161"/>
      <c r="AV69" s="161"/>
      <c r="AW69" s="161"/>
      <c r="AX69" s="160"/>
      <c r="AY69" s="160"/>
    </row>
    <row r="70" spans="1:95" s="155" customFormat="1" ht="5.25" hidden="1" customHeight="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S70" s="161"/>
      <c r="AT70" s="161"/>
      <c r="AU70" s="161"/>
      <c r="AV70" s="161"/>
      <c r="AW70" s="161"/>
      <c r="AX70" s="160"/>
      <c r="AY70" s="160"/>
    </row>
    <row r="71" spans="1:95" ht="13.5" customHeight="1">
      <c r="A71" s="1193" t="s">
        <v>60</v>
      </c>
      <c r="B71" s="1216"/>
      <c r="C71" s="1216"/>
      <c r="D71" s="1217"/>
      <c r="E71" s="1094" t="s">
        <v>17</v>
      </c>
      <c r="F71" s="1095"/>
      <c r="G71" s="1094"/>
      <c r="H71" s="1095"/>
      <c r="I71" s="1094"/>
      <c r="J71" s="1095"/>
      <c r="K71" s="1092">
        <f>SUM(G71:J71)</f>
        <v>0</v>
      </c>
      <c r="L71" s="1093"/>
      <c r="M71" s="1091"/>
      <c r="N71" s="1094" t="s">
        <v>17</v>
      </c>
      <c r="O71" s="1095"/>
      <c r="P71" s="1094"/>
      <c r="Q71" s="1095"/>
      <c r="R71" s="1094"/>
      <c r="S71" s="1095"/>
      <c r="T71" s="1118">
        <f>SUM(P71:S71)</f>
        <v>0</v>
      </c>
      <c r="U71" s="1119"/>
      <c r="V71" s="1091"/>
      <c r="W71" s="1094" t="s">
        <v>17</v>
      </c>
      <c r="X71" s="1095"/>
      <c r="Y71" s="1094"/>
      <c r="Z71" s="1095"/>
      <c r="AA71" s="1094">
        <v>3</v>
      </c>
      <c r="AB71" s="1095"/>
      <c r="AC71" s="1112">
        <f>SUM(Y71:AB71)</f>
        <v>3</v>
      </c>
      <c r="AD71" s="1113"/>
      <c r="AE71" s="1091"/>
      <c r="AF71" s="155"/>
      <c r="AG71" s="1075">
        <f>SUM(AC71,AC72,T71,T72,K71,K72)</f>
        <v>3</v>
      </c>
      <c r="AH71" s="1076"/>
      <c r="AI71" s="155"/>
      <c r="AJ71" s="1075">
        <v>0</v>
      </c>
      <c r="AK71" s="1076"/>
      <c r="AL71" s="155"/>
      <c r="AM71" s="1075">
        <v>0</v>
      </c>
      <c r="AN71" s="1076"/>
      <c r="AO71" s="448"/>
      <c r="AP71" s="1104">
        <v>1</v>
      </c>
      <c r="AQ71" s="1105"/>
      <c r="AR71" s="448"/>
      <c r="AS71" s="745"/>
      <c r="AT71" s="735"/>
      <c r="AU71" s="736"/>
      <c r="AV71" s="735"/>
      <c r="AW71" s="736"/>
      <c r="AX71" s="741">
        <f>SUM(AT71:AW72)</f>
        <v>0</v>
      </c>
      <c r="AY71" s="742"/>
      <c r="BB71" s="1104">
        <v>1</v>
      </c>
      <c r="BC71" s="1105"/>
      <c r="BD71" s="448"/>
      <c r="BE71" s="1104">
        <v>0</v>
      </c>
      <c r="BF71" s="1105"/>
      <c r="BG71" s="448"/>
      <c r="BH71" s="1104">
        <v>2</v>
      </c>
      <c r="BI71" s="1105"/>
      <c r="BK71" s="1075">
        <v>1</v>
      </c>
      <c r="BL71" s="1076"/>
      <c r="BM71" s="448"/>
      <c r="BN71" s="1075">
        <v>4</v>
      </c>
      <c r="BO71" s="1076"/>
      <c r="BQ71" s="1075">
        <v>1</v>
      </c>
      <c r="BR71" s="1076"/>
      <c r="BT71" s="1075">
        <v>1</v>
      </c>
      <c r="BU71" s="1076"/>
      <c r="BW71" s="1075">
        <v>0</v>
      </c>
      <c r="BX71" s="1076"/>
      <c r="BZ71" s="1075">
        <v>0</v>
      </c>
      <c r="CA71" s="1076"/>
      <c r="CC71" s="1075">
        <v>4</v>
      </c>
      <c r="CD71" s="1076"/>
      <c r="CF71" s="1075">
        <v>5</v>
      </c>
      <c r="CG71" s="1076"/>
      <c r="CI71" s="1075">
        <v>6</v>
      </c>
      <c r="CJ71" s="1076"/>
      <c r="CL71" s="1075">
        <v>3</v>
      </c>
      <c r="CM71" s="1076"/>
      <c r="CO71" s="1128">
        <f>SUM(AG71,AP71,BE71,BH71,BK71,BN71,BQ71,BT71,BW71,BZ71,CC71,CF71,CI71,CL71,BB71,AM71,AJ71)</f>
        <v>32</v>
      </c>
      <c r="CP71" s="1129"/>
      <c r="CQ71" s="1130"/>
    </row>
    <row r="72" spans="1:95" ht="13.5" customHeight="1">
      <c r="A72" s="1218"/>
      <c r="B72" s="1219"/>
      <c r="C72" s="1219"/>
      <c r="D72" s="1220"/>
      <c r="E72" s="1094" t="s">
        <v>18</v>
      </c>
      <c r="F72" s="1095"/>
      <c r="G72" s="1094"/>
      <c r="H72" s="1095"/>
      <c r="I72" s="1094"/>
      <c r="J72" s="1095"/>
      <c r="K72" s="1092">
        <f>SUM(G72:J72)</f>
        <v>0</v>
      </c>
      <c r="L72" s="1093"/>
      <c r="M72" s="1091"/>
      <c r="N72" s="1094" t="s">
        <v>18</v>
      </c>
      <c r="O72" s="1095"/>
      <c r="P72" s="1094"/>
      <c r="Q72" s="1095"/>
      <c r="R72" s="1094"/>
      <c r="S72" s="1095"/>
      <c r="T72" s="1118">
        <f>SUM(P72:S72)</f>
        <v>0</v>
      </c>
      <c r="U72" s="1119"/>
      <c r="V72" s="1091"/>
      <c r="W72" s="1094" t="s">
        <v>18</v>
      </c>
      <c r="X72" s="1095"/>
      <c r="Y72" s="1094"/>
      <c r="Z72" s="1095"/>
      <c r="AA72" s="1094"/>
      <c r="AB72" s="1095"/>
      <c r="AC72" s="1112">
        <f>SUM(Y72:AB72)</f>
        <v>0</v>
      </c>
      <c r="AD72" s="1113"/>
      <c r="AE72" s="1091"/>
      <c r="AF72" s="155"/>
      <c r="AG72" s="1077"/>
      <c r="AH72" s="1078"/>
      <c r="AI72" s="155"/>
      <c r="AJ72" s="1077"/>
      <c r="AK72" s="1078"/>
      <c r="AL72" s="155"/>
      <c r="AM72" s="1077"/>
      <c r="AN72" s="1078"/>
      <c r="AO72" s="448"/>
      <c r="AP72" s="1106"/>
      <c r="AQ72" s="1107"/>
      <c r="AR72" s="448"/>
      <c r="AS72" s="746"/>
      <c r="AT72" s="509"/>
      <c r="AU72" s="510"/>
      <c r="AV72" s="509"/>
      <c r="AW72" s="510"/>
      <c r="AX72" s="743"/>
      <c r="AY72" s="744"/>
      <c r="BB72" s="1106"/>
      <c r="BC72" s="1107"/>
      <c r="BD72" s="448"/>
      <c r="BE72" s="1106"/>
      <c r="BF72" s="1107"/>
      <c r="BG72" s="448"/>
      <c r="BH72" s="1106"/>
      <c r="BI72" s="1107"/>
      <c r="BK72" s="1077"/>
      <c r="BL72" s="1078"/>
      <c r="BM72" s="448"/>
      <c r="BN72" s="1077"/>
      <c r="BO72" s="1078"/>
      <c r="BQ72" s="1077"/>
      <c r="BR72" s="1078"/>
      <c r="BT72" s="1077"/>
      <c r="BU72" s="1078"/>
      <c r="BW72" s="1077"/>
      <c r="BX72" s="1078"/>
      <c r="BZ72" s="1077"/>
      <c r="CA72" s="1078"/>
      <c r="CC72" s="1077"/>
      <c r="CD72" s="1078"/>
      <c r="CF72" s="1077"/>
      <c r="CG72" s="1078"/>
      <c r="CI72" s="1077"/>
      <c r="CJ72" s="1078"/>
      <c r="CL72" s="1077"/>
      <c r="CM72" s="1078"/>
      <c r="CO72" s="1131"/>
      <c r="CP72" s="1132"/>
      <c r="CQ72" s="1133"/>
    </row>
    <row r="73" spans="1:95" s="155" customFormat="1" ht="5.25" customHeight="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S73" s="161"/>
      <c r="AT73" s="161"/>
      <c r="AU73" s="161"/>
      <c r="AV73" s="161"/>
      <c r="AW73" s="161"/>
      <c r="AX73" s="160"/>
      <c r="AY73" s="160"/>
    </row>
    <row r="74" spans="1:95" ht="13.5" customHeight="1">
      <c r="A74" s="1193" t="s">
        <v>37</v>
      </c>
      <c r="B74" s="1194"/>
      <c r="C74" s="1194"/>
      <c r="D74" s="1195"/>
      <c r="E74" s="1094" t="s">
        <v>17</v>
      </c>
      <c r="F74" s="1095"/>
      <c r="G74" s="1094"/>
      <c r="H74" s="1095"/>
      <c r="I74" s="1094"/>
      <c r="J74" s="1095"/>
      <c r="K74" s="1092">
        <f>SUM(G74:J74)</f>
        <v>0</v>
      </c>
      <c r="L74" s="1093"/>
      <c r="M74" s="1091"/>
      <c r="N74" s="1094" t="s">
        <v>17</v>
      </c>
      <c r="O74" s="1095"/>
      <c r="P74" s="1094"/>
      <c r="Q74" s="1095"/>
      <c r="R74" s="1094"/>
      <c r="S74" s="1095"/>
      <c r="T74" s="1118">
        <f>SUM(P74:S74)</f>
        <v>0</v>
      </c>
      <c r="U74" s="1119"/>
      <c r="V74" s="1091"/>
      <c r="W74" s="1094" t="s">
        <v>17</v>
      </c>
      <c r="X74" s="1095"/>
      <c r="Y74" s="1094"/>
      <c r="Z74" s="1095"/>
      <c r="AA74" s="1094"/>
      <c r="AB74" s="1095"/>
      <c r="AC74" s="1112">
        <f>SUM(Y74:AB74)</f>
        <v>0</v>
      </c>
      <c r="AD74" s="1113"/>
      <c r="AE74" s="1091"/>
      <c r="AF74" s="155"/>
      <c r="AG74" s="1075">
        <f>SUM(AC74,AC75,T74,T75,K74,K75)</f>
        <v>0</v>
      </c>
      <c r="AH74" s="1076"/>
      <c r="AI74" s="155"/>
      <c r="AJ74" s="1075">
        <v>0</v>
      </c>
      <c r="AK74" s="1076"/>
      <c r="AL74" s="155"/>
      <c r="AM74" s="1075">
        <v>1</v>
      </c>
      <c r="AN74" s="1076"/>
      <c r="AO74" s="448"/>
      <c r="AP74" s="1104">
        <v>0</v>
      </c>
      <c r="AQ74" s="1105"/>
      <c r="AR74" s="448"/>
      <c r="AS74" s="745"/>
      <c r="AT74" s="735"/>
      <c r="AU74" s="736"/>
      <c r="AV74" s="735"/>
      <c r="AW74" s="736"/>
      <c r="AX74" s="741">
        <f>SUM(AT74:AW75)</f>
        <v>0</v>
      </c>
      <c r="AY74" s="742"/>
      <c r="BB74" s="1104">
        <v>1</v>
      </c>
      <c r="BC74" s="1105"/>
      <c r="BD74" s="448"/>
      <c r="BE74" s="1104">
        <v>0</v>
      </c>
      <c r="BF74" s="1105"/>
      <c r="BG74" s="448"/>
      <c r="BH74" s="1104">
        <v>5</v>
      </c>
      <c r="BI74" s="1105"/>
      <c r="BK74" s="1075">
        <v>10</v>
      </c>
      <c r="BL74" s="1076"/>
      <c r="BM74" s="448"/>
      <c r="BN74" s="1075">
        <v>11</v>
      </c>
      <c r="BO74" s="1076"/>
      <c r="BQ74" s="1075">
        <v>18</v>
      </c>
      <c r="BR74" s="1076"/>
      <c r="BT74" s="1075">
        <v>16</v>
      </c>
      <c r="BU74" s="1076"/>
      <c r="BW74" s="1075">
        <v>3</v>
      </c>
      <c r="BX74" s="1076"/>
      <c r="BZ74" s="1075">
        <v>3</v>
      </c>
      <c r="CA74" s="1076"/>
      <c r="CC74" s="1075">
        <v>1</v>
      </c>
      <c r="CD74" s="1076"/>
      <c r="CF74" s="1075">
        <v>6</v>
      </c>
      <c r="CG74" s="1076"/>
      <c r="CI74" s="1075">
        <v>3</v>
      </c>
      <c r="CJ74" s="1076"/>
      <c r="CL74" s="1075">
        <v>5</v>
      </c>
      <c r="CM74" s="1076"/>
      <c r="CO74" s="1128">
        <f>SUM(AG74,AP74,BE74,BH74,BK74,BN74,BQ74,BT74,BW74,BZ74,CC74,CF74,CI74,CL74,BB74,AM74,AJ74)</f>
        <v>83</v>
      </c>
      <c r="CP74" s="1129"/>
      <c r="CQ74" s="1130"/>
    </row>
    <row r="75" spans="1:95" ht="13.5" customHeight="1">
      <c r="A75" s="1196"/>
      <c r="B75" s="1197"/>
      <c r="C75" s="1197"/>
      <c r="D75" s="1198"/>
      <c r="E75" s="1094" t="s">
        <v>18</v>
      </c>
      <c r="F75" s="1095"/>
      <c r="G75" s="1094"/>
      <c r="H75" s="1095"/>
      <c r="I75" s="1094"/>
      <c r="J75" s="1095"/>
      <c r="K75" s="1092">
        <f>SUM(G75:J75)</f>
        <v>0</v>
      </c>
      <c r="L75" s="1093"/>
      <c r="M75" s="1091"/>
      <c r="N75" s="1094" t="s">
        <v>18</v>
      </c>
      <c r="O75" s="1095"/>
      <c r="P75" s="1094"/>
      <c r="Q75" s="1095"/>
      <c r="R75" s="1094"/>
      <c r="S75" s="1095"/>
      <c r="T75" s="1118">
        <f>SUM(P75:S75)</f>
        <v>0</v>
      </c>
      <c r="U75" s="1119"/>
      <c r="V75" s="1091"/>
      <c r="W75" s="1094" t="s">
        <v>18</v>
      </c>
      <c r="X75" s="1095"/>
      <c r="Y75" s="1094"/>
      <c r="Z75" s="1095"/>
      <c r="AA75" s="1094"/>
      <c r="AB75" s="1095"/>
      <c r="AC75" s="1112">
        <f>SUM(Y75:AB75)</f>
        <v>0</v>
      </c>
      <c r="AD75" s="1113"/>
      <c r="AE75" s="1091"/>
      <c r="AF75" s="155"/>
      <c r="AG75" s="1077"/>
      <c r="AH75" s="1078"/>
      <c r="AI75" s="155"/>
      <c r="AJ75" s="1077"/>
      <c r="AK75" s="1078"/>
      <c r="AL75" s="155"/>
      <c r="AM75" s="1077"/>
      <c r="AN75" s="1078"/>
      <c r="AO75" s="448"/>
      <c r="AP75" s="1106"/>
      <c r="AQ75" s="1107"/>
      <c r="AR75" s="448"/>
      <c r="AS75" s="746"/>
      <c r="AT75" s="509"/>
      <c r="AU75" s="510"/>
      <c r="AV75" s="509"/>
      <c r="AW75" s="510"/>
      <c r="AX75" s="743"/>
      <c r="AY75" s="744"/>
      <c r="BB75" s="1106"/>
      <c r="BC75" s="1107"/>
      <c r="BD75" s="448"/>
      <c r="BE75" s="1106"/>
      <c r="BF75" s="1107"/>
      <c r="BG75" s="448"/>
      <c r="BH75" s="1106"/>
      <c r="BI75" s="1107"/>
      <c r="BK75" s="1077"/>
      <c r="BL75" s="1078"/>
      <c r="BM75" s="448"/>
      <c r="BN75" s="1077"/>
      <c r="BO75" s="1078"/>
      <c r="BQ75" s="1077"/>
      <c r="BR75" s="1078"/>
      <c r="BT75" s="1077"/>
      <c r="BU75" s="1078"/>
      <c r="BW75" s="1077"/>
      <c r="BX75" s="1078"/>
      <c r="BZ75" s="1077"/>
      <c r="CA75" s="1078"/>
      <c r="CC75" s="1077"/>
      <c r="CD75" s="1078"/>
      <c r="CF75" s="1077"/>
      <c r="CG75" s="1078"/>
      <c r="CI75" s="1077"/>
      <c r="CJ75" s="1078"/>
      <c r="CL75" s="1077"/>
      <c r="CM75" s="1078"/>
      <c r="CO75" s="1131"/>
      <c r="CP75" s="1132"/>
      <c r="CQ75" s="1133"/>
    </row>
    <row r="76" spans="1:95" s="155" customFormat="1" ht="5.25" hidden="1" customHeight="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S76" s="161"/>
      <c r="AT76" s="161"/>
      <c r="AU76" s="161"/>
      <c r="AV76" s="161"/>
      <c r="AW76" s="161"/>
      <c r="AX76" s="161"/>
      <c r="AY76" s="161"/>
    </row>
    <row r="77" spans="1:95" ht="5.25" hidden="1" customHeight="1">
      <c r="A77" s="1193" t="s">
        <v>72</v>
      </c>
      <c r="B77" s="1194"/>
      <c r="C77" s="1194"/>
      <c r="D77" s="1195"/>
      <c r="E77" s="1094"/>
      <c r="F77" s="1095"/>
      <c r="G77" s="1094"/>
      <c r="H77" s="1095"/>
      <c r="I77" s="1094"/>
      <c r="J77" s="1095"/>
      <c r="K77" s="1092">
        <f>SUM(G77:J77)</f>
        <v>0</v>
      </c>
      <c r="L77" s="1093"/>
      <c r="M77" s="1091"/>
      <c r="N77" s="1094"/>
      <c r="O77" s="1095"/>
      <c r="P77" s="1094"/>
      <c r="Q77" s="1095"/>
      <c r="R77" s="1094"/>
      <c r="S77" s="1095"/>
      <c r="T77" s="1118">
        <f>SUM(P77:S77)</f>
        <v>0</v>
      </c>
      <c r="U77" s="1119"/>
      <c r="V77" s="1091"/>
      <c r="W77" s="1094"/>
      <c r="X77" s="1095"/>
      <c r="Y77" s="1094"/>
      <c r="Z77" s="1095"/>
      <c r="AA77" s="1094"/>
      <c r="AB77" s="1095"/>
      <c r="AC77" s="1112">
        <f>SUM(Y77:AB77)</f>
        <v>0</v>
      </c>
      <c r="AD77" s="1113"/>
      <c r="AE77" s="1091"/>
      <c r="AG77" s="1075" t="e">
        <f>SUM(#REF!,AC77,AC78,T77,T78,K77,K78,#REF!)</f>
        <v>#REF!</v>
      </c>
      <c r="AH77" s="1076"/>
      <c r="AI77" s="155"/>
      <c r="AJ77" s="1075" t="e">
        <f>SUM(#REF!,#REF!,#REF!,T77,T78,K77,K78,B77)</f>
        <v>#REF!</v>
      </c>
      <c r="AK77" s="1076"/>
      <c r="AL77" s="155"/>
      <c r="AM77" s="1075" t="e">
        <f>SUM(#REF!,#REF!,#REF!,W77,W78,N77,N78,E77)</f>
        <v>#REF!</v>
      </c>
      <c r="AN77" s="1076"/>
      <c r="AO77" s="448"/>
      <c r="AP77" s="448" t="e">
        <v>#REF!</v>
      </c>
      <c r="AQ77" s="448"/>
      <c r="AR77" s="448"/>
      <c r="AS77" s="745"/>
      <c r="AT77" s="735"/>
      <c r="AU77" s="736"/>
      <c r="AV77" s="735"/>
      <c r="AW77" s="736"/>
      <c r="AX77" s="737">
        <f>SUM(AT77:AW77)</f>
        <v>0</v>
      </c>
      <c r="AY77" s="738"/>
      <c r="BB77" s="448" t="e">
        <v>#REF!</v>
      </c>
      <c r="BC77" s="448"/>
      <c r="BD77" s="448"/>
      <c r="BE77" s="448" t="e">
        <v>#REF!</v>
      </c>
      <c r="BF77" s="448"/>
      <c r="BG77" s="448"/>
      <c r="BH77" s="448" t="e">
        <v>#REF!</v>
      </c>
      <c r="BI77" s="448"/>
      <c r="BK77" s="1075" t="e">
        <f>SUM(#REF!,AC77,AC78,T77,T78,K77,K78,#REF!)</f>
        <v>#REF!</v>
      </c>
      <c r="BL77" s="1076"/>
      <c r="BM77" s="448"/>
      <c r="BN77" s="1075" t="e">
        <f>SUM(#REF!,#REF!,#REF!,W77,W78,N77,N78,E77)</f>
        <v>#REF!</v>
      </c>
      <c r="BO77" s="1076"/>
      <c r="BW77" s="1075" t="e">
        <f>SUM(#REF!,#REF!,#REF!,W77,W78,N77,N78,E77)</f>
        <v>#REF!</v>
      </c>
      <c r="BX77" s="1076"/>
      <c r="BZ77" s="267">
        <v>0</v>
      </c>
      <c r="CA77" s="267"/>
    </row>
    <row r="78" spans="1:95" ht="5.25" hidden="1" customHeight="1">
      <c r="A78" s="1196"/>
      <c r="B78" s="1197"/>
      <c r="C78" s="1197"/>
      <c r="D78" s="1198"/>
      <c r="E78" s="1094"/>
      <c r="F78" s="1095"/>
      <c r="G78" s="1094"/>
      <c r="H78" s="1095"/>
      <c r="I78" s="1094"/>
      <c r="J78" s="1095"/>
      <c r="K78" s="1092">
        <f>SUM(G78:J78)</f>
        <v>0</v>
      </c>
      <c r="L78" s="1093"/>
      <c r="M78" s="1091"/>
      <c r="N78" s="1094"/>
      <c r="O78" s="1095"/>
      <c r="P78" s="1094"/>
      <c r="Q78" s="1095"/>
      <c r="R78" s="1094"/>
      <c r="S78" s="1095"/>
      <c r="T78" s="1118">
        <f>SUM(P78:S78)</f>
        <v>0</v>
      </c>
      <c r="U78" s="1119"/>
      <c r="V78" s="1091"/>
      <c r="W78" s="1094"/>
      <c r="X78" s="1095"/>
      <c r="Y78" s="1094"/>
      <c r="Z78" s="1095"/>
      <c r="AA78" s="1094"/>
      <c r="AB78" s="1095"/>
      <c r="AC78" s="1112">
        <f>SUM(Y78:AB78)</f>
        <v>0</v>
      </c>
      <c r="AD78" s="1113"/>
      <c r="AE78" s="1091"/>
      <c r="AG78" s="1077"/>
      <c r="AH78" s="1078"/>
      <c r="AI78" s="155"/>
      <c r="AJ78" s="1077"/>
      <c r="AK78" s="1078"/>
      <c r="AL78" s="155"/>
      <c r="AM78" s="1077"/>
      <c r="AN78" s="1078"/>
      <c r="AO78" s="448"/>
      <c r="AP78" s="448"/>
      <c r="AQ78" s="448"/>
      <c r="AR78" s="448"/>
      <c r="AS78" s="746"/>
      <c r="AT78" s="509"/>
      <c r="AU78" s="510"/>
      <c r="AV78" s="509"/>
      <c r="AW78" s="510"/>
      <c r="AX78" s="739"/>
      <c r="AY78" s="740"/>
      <c r="BB78" s="448"/>
      <c r="BC78" s="448"/>
      <c r="BD78" s="448"/>
      <c r="BE78" s="448"/>
      <c r="BF78" s="448"/>
      <c r="BG78" s="448"/>
      <c r="BH78" s="448"/>
      <c r="BI78" s="448"/>
      <c r="BK78" s="1077"/>
      <c r="BL78" s="1078"/>
      <c r="BM78" s="448"/>
      <c r="BN78" s="1077"/>
      <c r="BO78" s="1078"/>
      <c r="BW78" s="1077"/>
      <c r="BX78" s="1078"/>
      <c r="BZ78" s="267"/>
      <c r="CA78" s="267"/>
    </row>
    <row r="79" spans="1:95" s="155" customFormat="1" ht="5.25" hidden="1" customHeight="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S79" s="161"/>
      <c r="AT79" s="161"/>
      <c r="AU79" s="161"/>
      <c r="AV79" s="161"/>
      <c r="AW79" s="161"/>
      <c r="AX79" s="161"/>
      <c r="AY79" s="161"/>
    </row>
    <row r="80" spans="1:95" s="155" customFormat="1" ht="4.8" customHeight="1"/>
    <row r="81" spans="1:95" s="155" customFormat="1" ht="14.25" customHeight="1">
      <c r="A81" s="1193" t="s">
        <v>69</v>
      </c>
      <c r="B81" s="1194"/>
      <c r="C81" s="1194"/>
      <c r="D81" s="1195"/>
      <c r="E81" s="1094" t="s">
        <v>17</v>
      </c>
      <c r="F81" s="1095"/>
      <c r="G81" s="1094"/>
      <c r="H81" s="1095"/>
      <c r="I81" s="1094">
        <v>5</v>
      </c>
      <c r="J81" s="1095"/>
      <c r="K81" s="1092">
        <f>SUM(G81:J81)</f>
        <v>5</v>
      </c>
      <c r="L81" s="1093"/>
      <c r="M81" s="1091"/>
      <c r="N81" s="1094" t="s">
        <v>17</v>
      </c>
      <c r="O81" s="1095"/>
      <c r="P81" s="1094"/>
      <c r="Q81" s="1095"/>
      <c r="R81" s="1094">
        <v>4</v>
      </c>
      <c r="S81" s="1095"/>
      <c r="T81" s="1118">
        <f>SUM(P81:S81)</f>
        <v>4</v>
      </c>
      <c r="U81" s="1119"/>
      <c r="V81" s="1091"/>
      <c r="W81" s="1094" t="s">
        <v>17</v>
      </c>
      <c r="X81" s="1095"/>
      <c r="Y81" s="1094"/>
      <c r="Z81" s="1095"/>
      <c r="AA81" s="1094">
        <v>11</v>
      </c>
      <c r="AB81" s="1095"/>
      <c r="AC81" s="1112">
        <f>SUM(Y81:AB81)</f>
        <v>11</v>
      </c>
      <c r="AD81" s="1113"/>
      <c r="AE81" s="1091"/>
      <c r="AG81" s="1075">
        <f>SUM(AC81,AC82,T81,T82,K81,K82)</f>
        <v>54</v>
      </c>
      <c r="AH81" s="1076"/>
      <c r="AJ81" s="1075">
        <v>44</v>
      </c>
      <c r="AK81" s="1076"/>
      <c r="AM81" s="1075">
        <v>39</v>
      </c>
      <c r="AN81" s="1076"/>
      <c r="AO81" s="448"/>
      <c r="AP81" s="1104">
        <v>9</v>
      </c>
      <c r="AQ81" s="1105"/>
      <c r="AR81" s="448"/>
      <c r="AS81" s="745"/>
      <c r="AT81" s="735"/>
      <c r="AU81" s="736"/>
      <c r="AV81" s="735"/>
      <c r="AW81" s="736"/>
      <c r="AX81" s="741">
        <f>SUM(AT81:AW82)</f>
        <v>0</v>
      </c>
      <c r="AY81" s="742"/>
      <c r="BB81" s="1104">
        <v>19</v>
      </c>
      <c r="BC81" s="1105"/>
      <c r="BD81" s="448"/>
      <c r="BE81" s="1104">
        <v>25</v>
      </c>
      <c r="BF81" s="1105"/>
      <c r="BG81" s="448"/>
      <c r="BH81" s="1104">
        <v>27</v>
      </c>
      <c r="BI81" s="1105"/>
      <c r="BK81" s="1075">
        <v>12</v>
      </c>
      <c r="BL81" s="1076"/>
      <c r="BM81" s="448"/>
      <c r="BN81" s="1075">
        <v>15</v>
      </c>
      <c r="BO81" s="1076"/>
      <c r="BQ81" s="1075">
        <v>20</v>
      </c>
      <c r="BR81" s="1076"/>
      <c r="BT81" s="1075">
        <v>14</v>
      </c>
      <c r="BU81" s="1076"/>
      <c r="BW81" s="1075">
        <v>18</v>
      </c>
      <c r="BX81" s="1076"/>
      <c r="CO81" s="1128">
        <f>SUM(AG81,AP81,BE81,BH81,BK81,BN81,BQ81,BT81,BW81,BZ81,CC81,CF81,CI81,CL81,BB81,AM81,AJ81)</f>
        <v>296</v>
      </c>
      <c r="CP81" s="1129"/>
      <c r="CQ81" s="1130"/>
    </row>
    <row r="82" spans="1:95" s="155" customFormat="1" ht="14.25" customHeight="1">
      <c r="A82" s="1196"/>
      <c r="B82" s="1197"/>
      <c r="C82" s="1197"/>
      <c r="D82" s="1198"/>
      <c r="E82" s="1094" t="s">
        <v>18</v>
      </c>
      <c r="F82" s="1095"/>
      <c r="G82" s="1094"/>
      <c r="H82" s="1095"/>
      <c r="I82" s="1094">
        <v>5</v>
      </c>
      <c r="J82" s="1095"/>
      <c r="K82" s="1092">
        <f>SUM(G82:J82)</f>
        <v>5</v>
      </c>
      <c r="L82" s="1093"/>
      <c r="M82" s="1091"/>
      <c r="N82" s="1094" t="s">
        <v>18</v>
      </c>
      <c r="O82" s="1095"/>
      <c r="P82" s="1094"/>
      <c r="Q82" s="1095"/>
      <c r="R82" s="1094">
        <v>8</v>
      </c>
      <c r="S82" s="1095"/>
      <c r="T82" s="1118">
        <f>SUM(P82:S82)</f>
        <v>8</v>
      </c>
      <c r="U82" s="1119"/>
      <c r="V82" s="1091"/>
      <c r="W82" s="1094" t="s">
        <v>18</v>
      </c>
      <c r="X82" s="1095"/>
      <c r="Y82" s="1094">
        <v>3</v>
      </c>
      <c r="Z82" s="1095"/>
      <c r="AA82" s="1094">
        <v>18</v>
      </c>
      <c r="AB82" s="1095"/>
      <c r="AC82" s="1112">
        <f>SUM(Y82:AB82)</f>
        <v>21</v>
      </c>
      <c r="AD82" s="1113"/>
      <c r="AE82" s="1091"/>
      <c r="AG82" s="1077"/>
      <c r="AH82" s="1078"/>
      <c r="AJ82" s="1077"/>
      <c r="AK82" s="1078"/>
      <c r="AM82" s="1077"/>
      <c r="AN82" s="1078"/>
      <c r="AO82" s="448"/>
      <c r="AP82" s="1106"/>
      <c r="AQ82" s="1107"/>
      <c r="AR82" s="448"/>
      <c r="AS82" s="746"/>
      <c r="AT82" s="509"/>
      <c r="AU82" s="510"/>
      <c r="AV82" s="509"/>
      <c r="AW82" s="510"/>
      <c r="AX82" s="743"/>
      <c r="AY82" s="744"/>
      <c r="BB82" s="1106"/>
      <c r="BC82" s="1107"/>
      <c r="BD82" s="448"/>
      <c r="BE82" s="1106"/>
      <c r="BF82" s="1107"/>
      <c r="BG82" s="448"/>
      <c r="BH82" s="1106"/>
      <c r="BI82" s="1107"/>
      <c r="BK82" s="1077"/>
      <c r="BL82" s="1078"/>
      <c r="BM82" s="448"/>
      <c r="BN82" s="1077"/>
      <c r="BO82" s="1078"/>
      <c r="BQ82" s="1077"/>
      <c r="BR82" s="1078"/>
      <c r="BT82" s="1077"/>
      <c r="BU82" s="1078"/>
      <c r="BW82" s="1077"/>
      <c r="BX82" s="1078"/>
      <c r="CO82" s="1131"/>
      <c r="CP82" s="1132"/>
      <c r="CQ82" s="1133"/>
    </row>
    <row r="83" spans="1:95" s="155" customFormat="1" ht="14.25" customHeight="1"/>
    <row r="84" spans="1:95" ht="12.75" customHeight="1">
      <c r="A84" s="155"/>
      <c r="B84" s="155"/>
      <c r="C84" s="1114" t="s">
        <v>1</v>
      </c>
      <c r="D84" s="1115"/>
      <c r="E84" s="155"/>
      <c r="F84" s="1069">
        <v>2024</v>
      </c>
      <c r="G84" s="1070"/>
      <c r="H84" s="1071"/>
      <c r="I84" s="155"/>
      <c r="J84" s="155"/>
      <c r="K84" s="1114">
        <f>SUM(K8:L80)</f>
        <v>165</v>
      </c>
      <c r="L84" s="1115"/>
      <c r="N84" s="155"/>
      <c r="O84" s="155"/>
      <c r="P84" s="155"/>
      <c r="Q84" s="155"/>
      <c r="R84" s="155"/>
      <c r="S84" s="155"/>
      <c r="T84" s="1114">
        <f>SUM(T8:U80)</f>
        <v>177</v>
      </c>
      <c r="U84" s="1115"/>
      <c r="V84" s="155"/>
      <c r="W84" s="155"/>
      <c r="X84" s="155"/>
      <c r="Y84" s="155"/>
      <c r="Z84" s="155"/>
      <c r="AA84" s="155"/>
      <c r="AB84" s="155"/>
      <c r="AC84" s="1114">
        <f>SUM(AC8:AD80)</f>
        <v>153</v>
      </c>
      <c r="AD84" s="1115"/>
      <c r="AE84" s="155"/>
      <c r="AF84" s="155"/>
      <c r="AG84" s="1079">
        <f>SUM(AG8,AG11,AG14,AG17,AG20,AG23,AG26,AG29,AG32,AG35,AG38,AG53,AG56,AG62,AG65,AG71,AG74,AG81,)</f>
        <v>549</v>
      </c>
      <c r="AH84" s="1080"/>
      <c r="AI84" s="155"/>
      <c r="AJ84" s="1079">
        <v>563</v>
      </c>
      <c r="AK84" s="1080"/>
      <c r="AL84" s="155"/>
      <c r="AM84" s="1079">
        <v>661</v>
      </c>
      <c r="AN84" s="1080"/>
      <c r="AO84" s="449"/>
      <c r="AP84" s="1079">
        <v>610</v>
      </c>
      <c r="AQ84" s="1080"/>
      <c r="AR84" s="449"/>
      <c r="AS84" s="155"/>
      <c r="AT84" s="155"/>
      <c r="AU84" s="155"/>
      <c r="AV84" s="155"/>
      <c r="AW84" s="155"/>
      <c r="AX84" s="747">
        <f>SUM(AX8:AY80)</f>
        <v>10</v>
      </c>
      <c r="AY84" s="748"/>
      <c r="BB84" s="1079">
        <v>679</v>
      </c>
      <c r="BC84" s="1080"/>
      <c r="BD84" s="449"/>
      <c r="BE84" s="1079">
        <v>752</v>
      </c>
      <c r="BF84" s="1080"/>
      <c r="BG84" s="449"/>
      <c r="BH84" s="1079">
        <v>718</v>
      </c>
      <c r="BI84" s="1080"/>
      <c r="BK84" s="1108">
        <v>716</v>
      </c>
      <c r="BL84" s="1109"/>
      <c r="BM84" s="449"/>
      <c r="BN84" s="1108">
        <v>771</v>
      </c>
      <c r="BO84" s="1109"/>
      <c r="BP84" s="235"/>
      <c r="BQ84" s="1108">
        <f>SUM(BQ8,BQ11,BQ14,BQ17,BQ20,BQ23,BQ26,BQ29,BQ32,BQ35,BQ38,BQ41,BQ50,BQ53,BQ56,BQ59,BQ62,BQ65,BQ71,BQ74,BQ81)</f>
        <v>837</v>
      </c>
      <c r="BR84" s="1109"/>
      <c r="BS84" s="235"/>
      <c r="BT84" s="1108">
        <f>SUM(BT8,BT11,BT14,BT17,BT20,BT23,BT26,BT29,BT32,BT35,BT38,BT41,BT50,BT53,BT56,BT59,BT62,BT65,BT71,BT74,BT81)</f>
        <v>843</v>
      </c>
      <c r="BU84" s="1109"/>
      <c r="BV84" s="235"/>
      <c r="BW84" s="1108">
        <v>826</v>
      </c>
      <c r="BX84" s="1109"/>
      <c r="BZ84" s="1108">
        <f>SUM(BZ8:CA79)+BW81</f>
        <v>760</v>
      </c>
      <c r="CA84" s="1109"/>
      <c r="CB84" s="235"/>
      <c r="CC84" s="1108">
        <f>SUM(CC8:CD80)</f>
        <v>766</v>
      </c>
      <c r="CD84" s="1109"/>
      <c r="CF84" s="1108">
        <f>SUM(CF8:CG80)</f>
        <v>692</v>
      </c>
      <c r="CG84" s="1109"/>
      <c r="CI84" s="1108">
        <f>SUM(CI8:CJ80)</f>
        <v>615</v>
      </c>
      <c r="CJ84" s="1109"/>
      <c r="CL84" s="1108">
        <f>SUM(CL8:CM80)</f>
        <v>461</v>
      </c>
      <c r="CM84" s="1109"/>
      <c r="CO84" s="1151">
        <f>SUM(AG84:CM85)</f>
        <v>11829</v>
      </c>
      <c r="CP84" s="1152"/>
      <c r="CQ84" s="1153"/>
    </row>
    <row r="85" spans="1:95" ht="12.75" customHeight="1">
      <c r="A85" s="155"/>
      <c r="B85" s="155"/>
      <c r="C85" s="1116"/>
      <c r="D85" s="1117"/>
      <c r="E85" s="155"/>
      <c r="F85" s="1072"/>
      <c r="G85" s="1073"/>
      <c r="H85" s="1074"/>
      <c r="I85" s="155"/>
      <c r="J85" s="155"/>
      <c r="K85" s="1116"/>
      <c r="L85" s="1117"/>
      <c r="N85" s="155"/>
      <c r="O85" s="155"/>
      <c r="P85" s="155"/>
      <c r="Q85" s="155"/>
      <c r="R85" s="155"/>
      <c r="S85" s="155"/>
      <c r="T85" s="1116"/>
      <c r="U85" s="1117"/>
      <c r="V85" s="155"/>
      <c r="W85" s="155"/>
      <c r="X85" s="155"/>
      <c r="Y85" s="155"/>
      <c r="Z85" s="155"/>
      <c r="AA85" s="155"/>
      <c r="AB85" s="155"/>
      <c r="AC85" s="1116"/>
      <c r="AD85" s="1117"/>
      <c r="AE85" s="155"/>
      <c r="AF85" s="155"/>
      <c r="AG85" s="1081"/>
      <c r="AH85" s="1082"/>
      <c r="AI85" s="155"/>
      <c r="AJ85" s="1081"/>
      <c r="AK85" s="1082"/>
      <c r="AL85" s="155"/>
      <c r="AM85" s="1081"/>
      <c r="AN85" s="1082"/>
      <c r="AO85" s="449"/>
      <c r="AP85" s="1081"/>
      <c r="AQ85" s="1082"/>
      <c r="AR85" s="449"/>
      <c r="AS85" s="155"/>
      <c r="AT85" s="155"/>
      <c r="AU85" s="155"/>
      <c r="AV85" s="155"/>
      <c r="AW85" s="155"/>
      <c r="AX85" s="749"/>
      <c r="AY85" s="750"/>
      <c r="BB85" s="1081"/>
      <c r="BC85" s="1082"/>
      <c r="BD85" s="449"/>
      <c r="BE85" s="1081"/>
      <c r="BF85" s="1082"/>
      <c r="BG85" s="449"/>
      <c r="BH85" s="1081"/>
      <c r="BI85" s="1082"/>
      <c r="BK85" s="1110"/>
      <c r="BL85" s="1111"/>
      <c r="BM85" s="449"/>
      <c r="BN85" s="1110"/>
      <c r="BO85" s="1111"/>
      <c r="BP85" s="235"/>
      <c r="BQ85" s="1110"/>
      <c r="BR85" s="1111"/>
      <c r="BS85" s="235"/>
      <c r="BT85" s="1110"/>
      <c r="BU85" s="1111"/>
      <c r="BV85" s="235"/>
      <c r="BW85" s="1110"/>
      <c r="BX85" s="1111"/>
      <c r="BZ85" s="1110"/>
      <c r="CA85" s="1111"/>
      <c r="CB85" s="235"/>
      <c r="CC85" s="1110"/>
      <c r="CD85" s="1111"/>
      <c r="CF85" s="1110"/>
      <c r="CG85" s="1111"/>
      <c r="CI85" s="1110"/>
      <c r="CJ85" s="1111"/>
      <c r="CL85" s="1110"/>
      <c r="CM85" s="1111"/>
      <c r="CO85" s="1154"/>
      <c r="CP85" s="1155"/>
      <c r="CQ85" s="1156"/>
    </row>
    <row r="86" spans="1:95" ht="4.8" customHeight="1">
      <c r="A86" s="155"/>
      <c r="B86" s="155"/>
      <c r="C86" s="155"/>
      <c r="D86" s="155"/>
      <c r="E86" s="155"/>
      <c r="F86" s="155"/>
      <c r="G86" s="155"/>
      <c r="H86" s="155"/>
      <c r="I86" s="155"/>
      <c r="J86" s="155"/>
      <c r="K86" s="155"/>
      <c r="L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449"/>
      <c r="AK86" s="449"/>
      <c r="AL86" s="155"/>
      <c r="AM86" s="449"/>
      <c r="AN86" s="449"/>
      <c r="AO86" s="449"/>
      <c r="AP86" s="449"/>
      <c r="AQ86" s="449"/>
      <c r="AR86" s="449"/>
      <c r="AS86" s="155"/>
      <c r="AT86" s="155"/>
      <c r="AU86" s="155"/>
      <c r="AV86" s="155"/>
      <c r="AW86" s="155"/>
      <c r="AX86" s="842"/>
      <c r="AY86" s="842"/>
      <c r="BB86" s="449"/>
      <c r="BC86" s="449"/>
      <c r="BD86" s="449"/>
      <c r="BE86" s="449"/>
      <c r="BF86" s="449"/>
      <c r="BG86" s="449"/>
      <c r="BH86" s="449"/>
      <c r="BI86" s="449"/>
      <c r="BK86" s="449"/>
      <c r="BL86" s="449"/>
      <c r="BM86" s="449"/>
      <c r="BN86" s="449"/>
      <c r="BO86" s="449"/>
      <c r="BP86" s="841"/>
      <c r="BQ86" s="449"/>
      <c r="BR86" s="449"/>
      <c r="BS86" s="841"/>
      <c r="BT86" s="449"/>
      <c r="BU86" s="449"/>
      <c r="BV86" s="841"/>
      <c r="BW86" s="449"/>
      <c r="BX86" s="449"/>
      <c r="BZ86" s="449"/>
      <c r="CA86" s="449"/>
      <c r="CB86" s="841"/>
      <c r="CC86" s="449"/>
      <c r="CD86" s="449"/>
      <c r="CF86" s="449"/>
      <c r="CG86" s="449"/>
      <c r="CI86" s="449"/>
      <c r="CJ86" s="449"/>
      <c r="CL86" s="449"/>
      <c r="CM86" s="449"/>
      <c r="CO86" s="843"/>
      <c r="CP86" s="843"/>
      <c r="CQ86" s="843"/>
    </row>
    <row r="87" spans="1:95" ht="12.75" customHeight="1">
      <c r="A87" s="155"/>
      <c r="B87" s="155"/>
      <c r="C87" s="155"/>
      <c r="D87" s="155"/>
      <c r="E87" s="514"/>
      <c r="F87" s="1069">
        <v>2023</v>
      </c>
      <c r="G87" s="1070"/>
      <c r="H87" s="1071"/>
      <c r="I87" s="514"/>
      <c r="J87" s="514"/>
      <c r="K87" s="1083">
        <v>182</v>
      </c>
      <c r="L87" s="1084"/>
      <c r="M87" s="514"/>
      <c r="N87" s="514"/>
      <c r="O87" s="514"/>
      <c r="P87" s="514"/>
      <c r="Q87" s="514"/>
      <c r="R87" s="514"/>
      <c r="S87" s="514"/>
      <c r="T87" s="1083">
        <v>138</v>
      </c>
      <c r="U87" s="1084"/>
      <c r="V87" s="514"/>
      <c r="W87" s="514"/>
      <c r="X87" s="514"/>
      <c r="Y87" s="514"/>
      <c r="Z87" s="514"/>
      <c r="AA87" s="514"/>
      <c r="AB87" s="514"/>
      <c r="AC87" s="1083">
        <v>190</v>
      </c>
      <c r="AD87" s="1084"/>
      <c r="AE87" s="514"/>
      <c r="AF87" s="155"/>
      <c r="AG87" s="1087">
        <v>563</v>
      </c>
      <c r="AH87" s="1088"/>
      <c r="AI87" s="155"/>
      <c r="AJ87" s="449"/>
      <c r="AK87" s="449"/>
      <c r="AL87" s="155"/>
      <c r="AM87" s="449"/>
      <c r="AN87" s="449"/>
      <c r="AO87" s="449"/>
      <c r="AP87" s="449"/>
      <c r="AQ87" s="449"/>
      <c r="AR87" s="449"/>
      <c r="AS87" s="155"/>
      <c r="AT87" s="155"/>
      <c r="AU87" s="155"/>
      <c r="AV87" s="155"/>
      <c r="AW87" s="155"/>
      <c r="AX87" s="842"/>
      <c r="AY87" s="842"/>
      <c r="BB87" s="449"/>
      <c r="BC87" s="449"/>
      <c r="BD87" s="449"/>
      <c r="BE87" s="449"/>
      <c r="BF87" s="449"/>
      <c r="BG87" s="449"/>
      <c r="BH87" s="449"/>
      <c r="BI87" s="449"/>
      <c r="BK87" s="449"/>
      <c r="BL87" s="449"/>
      <c r="BM87" s="449"/>
      <c r="BN87" s="449"/>
      <c r="BO87" s="449"/>
      <c r="BP87" s="841"/>
      <c r="BQ87" s="449"/>
      <c r="BR87" s="449"/>
      <c r="BS87" s="841"/>
      <c r="BT87" s="449"/>
      <c r="BU87" s="449"/>
      <c r="BV87" s="841"/>
      <c r="BW87" s="449"/>
      <c r="BX87" s="449"/>
      <c r="BZ87" s="449"/>
      <c r="CA87" s="449"/>
      <c r="CB87" s="841"/>
      <c r="CC87" s="449"/>
      <c r="CD87" s="449"/>
      <c r="CF87" s="449"/>
      <c r="CG87" s="449"/>
      <c r="CI87" s="449"/>
      <c r="CJ87" s="449"/>
      <c r="CL87" s="449"/>
      <c r="CM87" s="449"/>
      <c r="CO87" s="843"/>
      <c r="CP87" s="843"/>
      <c r="CQ87" s="843"/>
    </row>
    <row r="88" spans="1:95" ht="12.75" customHeight="1">
      <c r="A88" s="155"/>
      <c r="B88" s="155"/>
      <c r="C88" s="155"/>
      <c r="D88" s="155"/>
      <c r="E88" s="514"/>
      <c r="F88" s="1072"/>
      <c r="G88" s="1073"/>
      <c r="H88" s="1074"/>
      <c r="I88" s="514"/>
      <c r="J88" s="514"/>
      <c r="K88" s="1085"/>
      <c r="L88" s="1086"/>
      <c r="M88" s="514"/>
      <c r="N88" s="514"/>
      <c r="O88" s="514"/>
      <c r="P88" s="514"/>
      <c r="Q88" s="514"/>
      <c r="R88" s="514"/>
      <c r="S88" s="514"/>
      <c r="T88" s="1085"/>
      <c r="U88" s="1086"/>
      <c r="V88" s="514"/>
      <c r="W88" s="514"/>
      <c r="X88" s="514"/>
      <c r="Y88" s="514"/>
      <c r="Z88" s="514"/>
      <c r="AA88" s="514"/>
      <c r="AB88" s="514"/>
      <c r="AC88" s="1085"/>
      <c r="AD88" s="1086"/>
      <c r="AE88" s="514"/>
      <c r="AF88" s="155"/>
      <c r="AG88" s="1089"/>
      <c r="AH88" s="1090"/>
      <c r="AI88" s="155"/>
      <c r="AJ88" s="449"/>
      <c r="AK88" s="449"/>
      <c r="AL88" s="155"/>
      <c r="AM88" s="449"/>
      <c r="AN88" s="449"/>
      <c r="AO88" s="449"/>
      <c r="AP88" s="449"/>
      <c r="AQ88" s="449"/>
      <c r="AR88" s="449"/>
      <c r="AS88" s="155"/>
      <c r="AT88" s="155"/>
      <c r="AU88" s="155"/>
      <c r="AV88" s="155"/>
      <c r="AW88" s="155"/>
      <c r="AX88" s="842"/>
      <c r="AY88" s="842"/>
      <c r="BB88" s="449"/>
      <c r="BC88" s="449"/>
      <c r="BD88" s="449"/>
      <c r="BE88" s="449"/>
      <c r="BF88" s="449"/>
      <c r="BG88" s="449"/>
      <c r="BH88" s="449"/>
      <c r="BI88" s="449"/>
      <c r="BK88" s="449"/>
      <c r="BL88" s="449"/>
      <c r="BM88" s="449"/>
      <c r="BN88" s="449"/>
      <c r="BO88" s="449"/>
      <c r="BP88" s="841"/>
      <c r="BQ88" s="449"/>
      <c r="BR88" s="449"/>
      <c r="BS88" s="841"/>
      <c r="BT88" s="449"/>
      <c r="BU88" s="449"/>
      <c r="BV88" s="841"/>
      <c r="BW88" s="449"/>
      <c r="BX88" s="449"/>
      <c r="BZ88" s="449"/>
      <c r="CA88" s="449"/>
      <c r="CB88" s="841"/>
      <c r="CC88" s="449"/>
      <c r="CD88" s="449"/>
      <c r="CF88" s="449"/>
      <c r="CG88" s="449"/>
      <c r="CI88" s="449"/>
      <c r="CJ88" s="449"/>
      <c r="CL88" s="449"/>
      <c r="CM88" s="449"/>
      <c r="CO88" s="843"/>
      <c r="CP88" s="843"/>
      <c r="CQ88" s="843"/>
    </row>
    <row r="89" spans="1:95" s="155" customFormat="1" ht="5.25" customHeight="1"/>
    <row r="90" spans="1:95" s="155" customFormat="1" ht="12.75" customHeight="1">
      <c r="E90" s="514"/>
      <c r="F90" s="1069">
        <v>2022</v>
      </c>
      <c r="G90" s="1070"/>
      <c r="H90" s="1071"/>
      <c r="I90" s="514"/>
      <c r="J90" s="514"/>
      <c r="K90" s="1083">
        <v>173</v>
      </c>
      <c r="L90" s="1084"/>
      <c r="M90" s="514"/>
      <c r="N90" s="514"/>
      <c r="O90" s="514"/>
      <c r="P90" s="514"/>
      <c r="Q90" s="514"/>
      <c r="R90" s="514"/>
      <c r="S90" s="514"/>
      <c r="T90" s="1083">
        <v>137</v>
      </c>
      <c r="U90" s="1084"/>
      <c r="V90" s="514"/>
      <c r="W90" s="514"/>
      <c r="X90" s="514"/>
      <c r="Y90" s="514"/>
      <c r="Z90" s="514"/>
      <c r="AA90" s="514"/>
      <c r="AB90" s="514"/>
      <c r="AC90" s="1083">
        <v>157</v>
      </c>
      <c r="AD90" s="1084"/>
      <c r="AE90" s="514"/>
      <c r="AG90" s="1087">
        <v>661</v>
      </c>
      <c r="AH90" s="1088"/>
      <c r="AJ90" s="844"/>
      <c r="AK90" s="844"/>
      <c r="AS90" s="514"/>
      <c r="AT90" s="514"/>
      <c r="AU90" s="514"/>
      <c r="AV90" s="514"/>
      <c r="AW90" s="514"/>
      <c r="AX90" s="514"/>
      <c r="AY90" s="514"/>
      <c r="AZ90" s="514"/>
      <c r="BA90" s="514"/>
    </row>
    <row r="91" spans="1:95" s="155" customFormat="1" ht="12.75" customHeight="1">
      <c r="E91" s="514"/>
      <c r="F91" s="1072"/>
      <c r="G91" s="1073"/>
      <c r="H91" s="1074"/>
      <c r="I91" s="514"/>
      <c r="J91" s="514"/>
      <c r="K91" s="1085"/>
      <c r="L91" s="1086"/>
      <c r="M91" s="514"/>
      <c r="N91" s="514"/>
      <c r="O91" s="514"/>
      <c r="P91" s="514"/>
      <c r="Q91" s="514"/>
      <c r="R91" s="514"/>
      <c r="S91" s="514"/>
      <c r="T91" s="1085"/>
      <c r="U91" s="1086"/>
      <c r="V91" s="514"/>
      <c r="W91" s="514"/>
      <c r="X91" s="514"/>
      <c r="Y91" s="514"/>
      <c r="Z91" s="514"/>
      <c r="AA91" s="514"/>
      <c r="AB91" s="514"/>
      <c r="AC91" s="1085"/>
      <c r="AD91" s="1086"/>
      <c r="AE91" s="514"/>
      <c r="AG91" s="1089"/>
      <c r="AH91" s="1090"/>
      <c r="AJ91" s="844"/>
      <c r="AK91" s="844"/>
      <c r="AS91" s="514"/>
      <c r="AT91" s="514"/>
      <c r="AU91" s="514"/>
      <c r="AV91" s="514"/>
      <c r="AW91" s="514"/>
      <c r="AX91" s="514"/>
      <c r="AY91" s="514"/>
      <c r="AZ91" s="514"/>
      <c r="BA91" s="514"/>
    </row>
    <row r="92" spans="1:95" s="155" customFormat="1" ht="4.8" customHeight="1"/>
    <row r="93" spans="1:95" s="155" customFormat="1" ht="12.75" customHeight="1">
      <c r="E93" s="514"/>
      <c r="F93" s="1069">
        <v>2021</v>
      </c>
      <c r="G93" s="1070"/>
      <c r="H93" s="1071"/>
      <c r="I93" s="514"/>
      <c r="J93" s="514"/>
      <c r="K93" s="1083">
        <v>141</v>
      </c>
      <c r="L93" s="1084"/>
      <c r="M93" s="514"/>
      <c r="N93" s="514"/>
      <c r="O93" s="514"/>
      <c r="P93" s="514"/>
      <c r="Q93" s="514"/>
      <c r="R93" s="514"/>
      <c r="S93" s="514"/>
      <c r="T93" s="1083">
        <v>143</v>
      </c>
      <c r="U93" s="1084"/>
      <c r="V93" s="514"/>
      <c r="W93" s="514"/>
      <c r="X93" s="514"/>
      <c r="Y93" s="514"/>
      <c r="Z93" s="514"/>
      <c r="AA93" s="514"/>
      <c r="AB93" s="514"/>
      <c r="AC93" s="1083">
        <v>175</v>
      </c>
      <c r="AD93" s="1084"/>
      <c r="AE93" s="514"/>
      <c r="AG93" s="1087">
        <v>610</v>
      </c>
      <c r="AH93" s="1088"/>
      <c r="AI93" s="514"/>
      <c r="AJ93" s="844"/>
      <c r="AK93" s="844"/>
      <c r="AL93" s="514"/>
      <c r="AS93" s="514"/>
      <c r="AT93" s="514"/>
      <c r="AU93" s="514"/>
      <c r="AV93" s="514"/>
      <c r="AW93" s="514"/>
      <c r="AX93" s="514"/>
      <c r="AY93" s="514"/>
      <c r="AZ93" s="514"/>
      <c r="BA93" s="514"/>
    </row>
    <row r="94" spans="1:95" s="155" customFormat="1" ht="12.75" customHeight="1">
      <c r="E94" s="514"/>
      <c r="F94" s="1072"/>
      <c r="G94" s="1073"/>
      <c r="H94" s="1074"/>
      <c r="I94" s="514"/>
      <c r="J94" s="514"/>
      <c r="K94" s="1085"/>
      <c r="L94" s="1086"/>
      <c r="M94" s="514"/>
      <c r="N94" s="514"/>
      <c r="O94" s="514"/>
      <c r="P94" s="514"/>
      <c r="Q94" s="514"/>
      <c r="R94" s="514"/>
      <c r="S94" s="514"/>
      <c r="T94" s="1085"/>
      <c r="U94" s="1086"/>
      <c r="V94" s="514"/>
      <c r="W94" s="514"/>
      <c r="X94" s="514"/>
      <c r="Y94" s="514"/>
      <c r="Z94" s="514"/>
      <c r="AA94" s="514"/>
      <c r="AB94" s="514"/>
      <c r="AC94" s="1085"/>
      <c r="AD94" s="1086"/>
      <c r="AE94" s="514"/>
      <c r="AG94" s="1089"/>
      <c r="AH94" s="1090"/>
      <c r="AI94" s="514"/>
      <c r="AJ94" s="844"/>
      <c r="AK94" s="844"/>
      <c r="AL94" s="514"/>
      <c r="AS94" s="514"/>
      <c r="AT94" s="514"/>
      <c r="AU94" s="514"/>
      <c r="AV94" s="514"/>
      <c r="AW94" s="514"/>
      <c r="AX94" s="514"/>
      <c r="AY94" s="514"/>
      <c r="AZ94" s="514"/>
      <c r="BA94" s="514"/>
    </row>
    <row r="95" spans="1:95" s="155" customFormat="1" ht="5.25" customHeight="1"/>
    <row r="96" spans="1:95" s="514" customFormat="1" ht="12.75" customHeight="1">
      <c r="F96" s="1069">
        <v>2020</v>
      </c>
      <c r="G96" s="1070"/>
      <c r="H96" s="1071"/>
      <c r="K96" s="1083">
        <v>152</v>
      </c>
      <c r="L96" s="1084"/>
      <c r="T96" s="1083">
        <v>177</v>
      </c>
      <c r="U96" s="1084"/>
      <c r="AC96" s="1083">
        <v>165</v>
      </c>
      <c r="AD96" s="1084"/>
      <c r="AG96" s="1087">
        <v>679</v>
      </c>
      <c r="AH96" s="1088"/>
      <c r="AJ96" s="844"/>
      <c r="AK96" s="844"/>
    </row>
    <row r="97" spans="5:53" s="514" customFormat="1" ht="12.75" customHeight="1">
      <c r="F97" s="1072"/>
      <c r="G97" s="1073"/>
      <c r="H97" s="1074"/>
      <c r="K97" s="1085"/>
      <c r="L97" s="1086"/>
      <c r="T97" s="1085"/>
      <c r="U97" s="1086"/>
      <c r="AC97" s="1085"/>
      <c r="AD97" s="1086"/>
      <c r="AG97" s="1089"/>
      <c r="AH97" s="1090"/>
      <c r="AJ97" s="844"/>
      <c r="AK97" s="844"/>
    </row>
    <row r="98" spans="5:53" s="514" customFormat="1" ht="5.25" customHeight="1"/>
    <row r="99" spans="5:53" s="155" customFormat="1" ht="12.75" customHeight="1">
      <c r="E99" s="466"/>
      <c r="F99" s="1069">
        <v>2019</v>
      </c>
      <c r="G99" s="1070"/>
      <c r="H99" s="1071"/>
      <c r="I99" s="466"/>
      <c r="J99" s="466"/>
      <c r="K99" s="1147">
        <v>189</v>
      </c>
      <c r="L99" s="1148"/>
      <c r="M99" s="466"/>
      <c r="N99" s="466"/>
      <c r="O99" s="466"/>
      <c r="P99" s="466"/>
      <c r="Q99" s="466"/>
      <c r="R99" s="466"/>
      <c r="S99" s="466"/>
      <c r="T99" s="1147">
        <v>183</v>
      </c>
      <c r="U99" s="1148"/>
      <c r="V99" s="466"/>
      <c r="W99" s="466"/>
      <c r="X99" s="466"/>
      <c r="Y99" s="466"/>
      <c r="Z99" s="466"/>
      <c r="AA99" s="466"/>
      <c r="AB99" s="466"/>
      <c r="AC99" s="1147">
        <v>168</v>
      </c>
      <c r="AD99" s="1148"/>
      <c r="AE99" s="466"/>
      <c r="AG99" s="1143">
        <v>752</v>
      </c>
      <c r="AH99" s="1144"/>
      <c r="AI99" s="466"/>
      <c r="AJ99" s="845"/>
      <c r="AK99" s="845"/>
      <c r="AL99" s="466"/>
      <c r="AS99" s="466"/>
      <c r="AT99" s="466"/>
      <c r="AU99" s="466"/>
      <c r="AV99" s="466"/>
      <c r="AW99" s="466"/>
      <c r="AX99" s="846">
        <v>10</v>
      </c>
      <c r="AY99" s="847"/>
      <c r="AZ99" s="466"/>
      <c r="BA99" s="466"/>
    </row>
    <row r="100" spans="5:53" s="155" customFormat="1" ht="12.75" customHeight="1">
      <c r="E100" s="466"/>
      <c r="F100" s="1072"/>
      <c r="G100" s="1073"/>
      <c r="H100" s="1074"/>
      <c r="I100" s="466"/>
      <c r="J100" s="466"/>
      <c r="K100" s="1149"/>
      <c r="L100" s="1150"/>
      <c r="M100" s="466"/>
      <c r="N100" s="466"/>
      <c r="O100" s="466"/>
      <c r="P100" s="466"/>
      <c r="Q100" s="466"/>
      <c r="R100" s="466"/>
      <c r="S100" s="466"/>
      <c r="T100" s="1149"/>
      <c r="U100" s="1150"/>
      <c r="V100" s="466"/>
      <c r="W100" s="466"/>
      <c r="X100" s="466"/>
      <c r="Y100" s="466"/>
      <c r="Z100" s="466"/>
      <c r="AA100" s="466"/>
      <c r="AB100" s="466"/>
      <c r="AC100" s="1149"/>
      <c r="AD100" s="1150"/>
      <c r="AE100" s="466"/>
      <c r="AG100" s="1145"/>
      <c r="AH100" s="1146"/>
      <c r="AI100" s="466"/>
      <c r="AJ100" s="845"/>
      <c r="AK100" s="845"/>
      <c r="AL100" s="466"/>
      <c r="AS100" s="466"/>
      <c r="AT100" s="466"/>
      <c r="AU100" s="466"/>
      <c r="AV100" s="466"/>
      <c r="AW100" s="466"/>
      <c r="AX100" s="848"/>
      <c r="AY100" s="849"/>
      <c r="AZ100" s="466"/>
      <c r="BA100" s="466"/>
    </row>
    <row r="101" spans="5:53" s="155" customFormat="1" ht="5.25" customHeight="1"/>
    <row r="102" spans="5:53" s="155" customFormat="1" ht="12.75" customHeight="1">
      <c r="E102" s="466"/>
      <c r="F102" s="1069">
        <v>2018</v>
      </c>
      <c r="G102" s="1070"/>
      <c r="H102" s="1071"/>
      <c r="I102" s="466"/>
      <c r="J102" s="466"/>
      <c r="K102" s="1147">
        <v>203</v>
      </c>
      <c r="L102" s="1148"/>
      <c r="M102" s="466"/>
      <c r="N102" s="466"/>
      <c r="O102" s="466"/>
      <c r="P102" s="466"/>
      <c r="Q102" s="466"/>
      <c r="R102" s="466"/>
      <c r="S102" s="466"/>
      <c r="T102" s="1147">
        <v>170</v>
      </c>
      <c r="U102" s="1148"/>
      <c r="V102" s="466"/>
      <c r="W102" s="466"/>
      <c r="X102" s="466"/>
      <c r="Y102" s="466"/>
      <c r="Z102" s="466"/>
      <c r="AA102" s="466"/>
      <c r="AB102" s="466"/>
      <c r="AC102" s="1147">
        <v>135</v>
      </c>
      <c r="AD102" s="1148"/>
      <c r="AE102" s="466"/>
      <c r="AG102" s="1143">
        <v>718</v>
      </c>
      <c r="AH102" s="1144"/>
      <c r="AI102" s="466"/>
      <c r="AJ102" s="845"/>
      <c r="AK102" s="845"/>
      <c r="AL102" s="466"/>
      <c r="AS102" s="466"/>
      <c r="AT102" s="466"/>
      <c r="AU102" s="466"/>
      <c r="AV102" s="466"/>
      <c r="AW102" s="466"/>
      <c r="AX102" s="846">
        <v>10</v>
      </c>
      <c r="AY102" s="847"/>
      <c r="AZ102" s="466"/>
      <c r="BA102" s="466"/>
    </row>
    <row r="103" spans="5:53" s="155" customFormat="1" ht="12.75" customHeight="1">
      <c r="E103" s="466"/>
      <c r="F103" s="1072"/>
      <c r="G103" s="1073"/>
      <c r="H103" s="1074"/>
      <c r="I103" s="466"/>
      <c r="J103" s="466"/>
      <c r="K103" s="1149"/>
      <c r="L103" s="1150"/>
      <c r="M103" s="466"/>
      <c r="N103" s="466"/>
      <c r="O103" s="466"/>
      <c r="P103" s="466"/>
      <c r="Q103" s="466"/>
      <c r="R103" s="466"/>
      <c r="S103" s="466"/>
      <c r="T103" s="1149"/>
      <c r="U103" s="1150"/>
      <c r="V103" s="466"/>
      <c r="W103" s="466"/>
      <c r="X103" s="466"/>
      <c r="Y103" s="466"/>
      <c r="Z103" s="466"/>
      <c r="AA103" s="466"/>
      <c r="AB103" s="466"/>
      <c r="AC103" s="1149"/>
      <c r="AD103" s="1150"/>
      <c r="AE103" s="466"/>
      <c r="AG103" s="1145"/>
      <c r="AH103" s="1146"/>
      <c r="AI103" s="466"/>
      <c r="AJ103" s="845"/>
      <c r="AK103" s="845"/>
      <c r="AL103" s="466"/>
      <c r="AS103" s="466"/>
      <c r="AT103" s="466"/>
      <c r="AU103" s="466"/>
      <c r="AV103" s="466"/>
      <c r="AW103" s="466"/>
      <c r="AX103" s="848"/>
      <c r="AY103" s="849"/>
      <c r="AZ103" s="466"/>
      <c r="BA103" s="466"/>
    </row>
    <row r="104" spans="5:53" s="155" customFormat="1" ht="5.25" customHeight="1"/>
    <row r="105" spans="5:53" s="155" customFormat="1" ht="13.5" customHeight="1">
      <c r="F105" s="1069">
        <v>2017</v>
      </c>
      <c r="G105" s="1070"/>
      <c r="H105" s="1071"/>
      <c r="K105" s="1147">
        <v>200</v>
      </c>
      <c r="L105" s="1148"/>
      <c r="T105" s="1147">
        <v>166</v>
      </c>
      <c r="U105" s="1148"/>
      <c r="AC105" s="1147">
        <v>151</v>
      </c>
      <c r="AD105" s="1148"/>
      <c r="AG105" s="1108">
        <f>SUM(K105,T105,AC105,AX105)+BK81</f>
        <v>545</v>
      </c>
      <c r="AH105" s="1109"/>
      <c r="AJ105" s="449"/>
      <c r="AK105" s="449"/>
      <c r="AX105" s="846">
        <v>16</v>
      </c>
      <c r="AY105" s="847"/>
    </row>
    <row r="106" spans="5:53" s="155" customFormat="1" ht="13.5" customHeight="1">
      <c r="F106" s="1072"/>
      <c r="G106" s="1073"/>
      <c r="H106" s="1074"/>
      <c r="K106" s="1149"/>
      <c r="L106" s="1150"/>
      <c r="T106" s="1149"/>
      <c r="U106" s="1150"/>
      <c r="AC106" s="1149"/>
      <c r="AD106" s="1150"/>
      <c r="AG106" s="1110"/>
      <c r="AH106" s="1111"/>
      <c r="AJ106" s="449"/>
      <c r="AK106" s="449"/>
      <c r="AX106" s="848"/>
      <c r="AY106" s="849"/>
    </row>
    <row r="107" spans="5:53" s="155" customFormat="1" ht="5.25" customHeight="1"/>
    <row r="108" spans="5:53" s="155" customFormat="1" ht="13.5" customHeight="1">
      <c r="F108" s="1069">
        <v>2016</v>
      </c>
      <c r="G108" s="1070"/>
      <c r="H108" s="1071"/>
      <c r="K108" s="1147">
        <v>198</v>
      </c>
      <c r="L108" s="1148"/>
      <c r="T108" s="1147">
        <v>154</v>
      </c>
      <c r="U108" s="1148"/>
      <c r="AC108" s="1147">
        <v>164</v>
      </c>
      <c r="AD108" s="1148"/>
      <c r="AG108" s="1108">
        <f>SUM(K108,T108,AC108)</f>
        <v>516</v>
      </c>
      <c r="AH108" s="1109"/>
      <c r="AJ108" s="449"/>
      <c r="AK108" s="449"/>
      <c r="AX108" s="846">
        <v>18</v>
      </c>
      <c r="AY108" s="847"/>
    </row>
    <row r="109" spans="5:53" s="155" customFormat="1" ht="13.5" customHeight="1">
      <c r="F109" s="1072"/>
      <c r="G109" s="1073"/>
      <c r="H109" s="1074"/>
      <c r="K109" s="1149"/>
      <c r="L109" s="1150"/>
      <c r="T109" s="1149"/>
      <c r="U109" s="1150"/>
      <c r="AC109" s="1149"/>
      <c r="AD109" s="1150"/>
      <c r="AG109" s="1110"/>
      <c r="AH109" s="1111"/>
      <c r="AJ109" s="449"/>
      <c r="AK109" s="449"/>
      <c r="AX109" s="848"/>
      <c r="AY109" s="849"/>
    </row>
    <row r="110" spans="5:53" s="155" customFormat="1" ht="5.25" customHeight="1"/>
    <row r="111" spans="5:53" s="155" customFormat="1" ht="13.5" customHeight="1">
      <c r="F111" s="1069">
        <v>2015</v>
      </c>
      <c r="G111" s="1070"/>
      <c r="H111" s="1071"/>
      <c r="K111" s="1147">
        <v>225</v>
      </c>
      <c r="L111" s="1148"/>
      <c r="T111" s="1147">
        <v>176</v>
      </c>
      <c r="U111" s="1148"/>
      <c r="AC111" s="1147">
        <v>182</v>
      </c>
      <c r="AD111" s="1148"/>
      <c r="AG111" s="1108">
        <f>SUM(K111,T111,AC111)</f>
        <v>583</v>
      </c>
      <c r="AH111" s="1109"/>
      <c r="AJ111" s="449"/>
      <c r="AK111" s="449"/>
      <c r="AX111" s="846">
        <v>15</v>
      </c>
      <c r="AY111" s="847"/>
    </row>
    <row r="112" spans="5:53" s="155" customFormat="1" ht="13.5" customHeight="1">
      <c r="F112" s="1072"/>
      <c r="G112" s="1073"/>
      <c r="H112" s="1074"/>
      <c r="K112" s="1149"/>
      <c r="L112" s="1150"/>
      <c r="T112" s="1149"/>
      <c r="U112" s="1150"/>
      <c r="AC112" s="1149"/>
      <c r="AD112" s="1150"/>
      <c r="AG112" s="1110"/>
      <c r="AH112" s="1111"/>
      <c r="AJ112" s="449"/>
      <c r="AK112" s="449"/>
      <c r="AX112" s="848"/>
      <c r="AY112" s="849"/>
    </row>
    <row r="113" spans="6:51" s="155" customFormat="1" ht="5.25" customHeight="1"/>
    <row r="114" spans="6:51" s="155" customFormat="1" ht="13.5" customHeight="1">
      <c r="F114" s="1069">
        <v>1014</v>
      </c>
      <c r="G114" s="1070"/>
      <c r="H114" s="1071"/>
      <c r="K114" s="1147">
        <v>200</v>
      </c>
      <c r="L114" s="1148"/>
      <c r="T114" s="1147">
        <v>182</v>
      </c>
      <c r="U114" s="1148"/>
      <c r="AC114" s="1147">
        <v>183</v>
      </c>
      <c r="AD114" s="1148"/>
      <c r="AG114" s="1108">
        <f>SUM(K114,T114,AC114)</f>
        <v>565</v>
      </c>
      <c r="AH114" s="1109"/>
      <c r="AJ114" s="449"/>
      <c r="AK114" s="449"/>
      <c r="AX114" s="846">
        <v>24</v>
      </c>
      <c r="AY114" s="847"/>
    </row>
    <row r="115" spans="6:51" s="155" customFormat="1" ht="13.5" customHeight="1">
      <c r="F115" s="1072"/>
      <c r="G115" s="1073"/>
      <c r="H115" s="1074"/>
      <c r="K115" s="1149"/>
      <c r="L115" s="1150"/>
      <c r="T115" s="1149"/>
      <c r="U115" s="1150"/>
      <c r="AC115" s="1149"/>
      <c r="AD115" s="1150"/>
      <c r="AG115" s="1110"/>
      <c r="AH115" s="1111"/>
      <c r="AJ115" s="449"/>
      <c r="AK115" s="449"/>
      <c r="AX115" s="848"/>
      <c r="AY115" s="849"/>
    </row>
    <row r="116" spans="6:51" s="155" customFormat="1" ht="5.25" customHeight="1"/>
    <row r="117" spans="6:51" s="155" customFormat="1" ht="13.5" customHeight="1">
      <c r="F117" s="1069">
        <v>2013</v>
      </c>
      <c r="G117" s="1070"/>
      <c r="H117" s="1071"/>
      <c r="K117" s="1147">
        <v>213</v>
      </c>
      <c r="L117" s="1148"/>
      <c r="T117" s="1147">
        <v>169</v>
      </c>
      <c r="U117" s="1148"/>
      <c r="AC117" s="1147">
        <v>178</v>
      </c>
      <c r="AD117" s="1148"/>
      <c r="AG117" s="1108">
        <f>SUM(K117,T117,AC117)</f>
        <v>560</v>
      </c>
      <c r="AH117" s="1109"/>
      <c r="AJ117" s="449"/>
      <c r="AK117" s="449"/>
      <c r="AX117" s="846">
        <v>41</v>
      </c>
      <c r="AY117" s="847"/>
    </row>
    <row r="118" spans="6:51" s="155" customFormat="1" ht="13.5" customHeight="1">
      <c r="F118" s="1072"/>
      <c r="G118" s="1073"/>
      <c r="H118" s="1074"/>
      <c r="K118" s="1149"/>
      <c r="L118" s="1150"/>
      <c r="T118" s="1149"/>
      <c r="U118" s="1150"/>
      <c r="AC118" s="1149"/>
      <c r="AD118" s="1150"/>
      <c r="AG118" s="1110"/>
      <c r="AH118" s="1111"/>
      <c r="AJ118" s="449"/>
      <c r="AK118" s="449"/>
      <c r="AX118" s="848"/>
      <c r="AY118" s="849"/>
    </row>
    <row r="119" spans="6:51" s="155" customFormat="1" ht="5.25" customHeight="1"/>
    <row r="120" spans="6:51" s="155" customFormat="1" ht="13.5" customHeight="1">
      <c r="F120" s="1069">
        <v>2012</v>
      </c>
      <c r="G120" s="1070"/>
      <c r="H120" s="1071"/>
      <c r="K120" s="1147">
        <v>178</v>
      </c>
      <c r="L120" s="1148"/>
      <c r="T120" s="1147">
        <v>173</v>
      </c>
      <c r="U120" s="1148"/>
      <c r="AC120" s="1147">
        <v>187</v>
      </c>
      <c r="AD120" s="1148"/>
      <c r="AG120" s="1108">
        <f>SUM(K120,T120,AC120)</f>
        <v>538</v>
      </c>
      <c r="AH120" s="1109"/>
      <c r="AJ120" s="449"/>
      <c r="AK120" s="449"/>
      <c r="AX120" s="846">
        <v>37</v>
      </c>
      <c r="AY120" s="847"/>
    </row>
    <row r="121" spans="6:51" s="155" customFormat="1" ht="13.5" customHeight="1">
      <c r="F121" s="1072"/>
      <c r="G121" s="1073"/>
      <c r="H121" s="1074"/>
      <c r="K121" s="1149"/>
      <c r="L121" s="1150"/>
      <c r="T121" s="1149"/>
      <c r="U121" s="1150"/>
      <c r="AC121" s="1149"/>
      <c r="AD121" s="1150"/>
      <c r="AG121" s="1110"/>
      <c r="AH121" s="1111"/>
      <c r="AJ121" s="449"/>
      <c r="AK121" s="449"/>
      <c r="AX121" s="848"/>
      <c r="AY121" s="849"/>
    </row>
    <row r="122" spans="6:51" s="155" customFormat="1" ht="5.25" customHeight="1"/>
    <row r="123" spans="6:51" s="155" customFormat="1" ht="13.5" customHeight="1">
      <c r="F123" s="1069">
        <v>2011</v>
      </c>
      <c r="G123" s="1070"/>
      <c r="H123" s="1071"/>
      <c r="K123" s="1147">
        <v>200</v>
      </c>
      <c r="L123" s="1148"/>
      <c r="T123" s="1147">
        <v>184</v>
      </c>
      <c r="U123" s="1148"/>
      <c r="AC123" s="1147">
        <v>190</v>
      </c>
      <c r="AD123" s="1148"/>
      <c r="AG123" s="1108">
        <f>SUM(K123,T123,AC123)</f>
        <v>574</v>
      </c>
      <c r="AH123" s="1109"/>
      <c r="AJ123" s="449"/>
      <c r="AK123" s="449"/>
      <c r="AX123" s="846">
        <v>27</v>
      </c>
      <c r="AY123" s="847"/>
    </row>
    <row r="124" spans="6:51" s="155" customFormat="1" ht="13.5" customHeight="1">
      <c r="F124" s="1072"/>
      <c r="G124" s="1073"/>
      <c r="H124" s="1074"/>
      <c r="K124" s="1149"/>
      <c r="L124" s="1150"/>
      <c r="T124" s="1149"/>
      <c r="U124" s="1150"/>
      <c r="AC124" s="1149"/>
      <c r="AD124" s="1150"/>
      <c r="AG124" s="1110"/>
      <c r="AH124" s="1111"/>
      <c r="AJ124" s="449"/>
      <c r="AK124" s="449"/>
      <c r="AX124" s="848"/>
      <c r="AY124" s="849"/>
    </row>
    <row r="125" spans="6:51" s="155" customFormat="1" ht="5.25" customHeight="1"/>
    <row r="126" spans="6:51" s="155" customFormat="1" ht="13.5" customHeight="1">
      <c r="F126" s="1069">
        <v>2010</v>
      </c>
      <c r="G126" s="1070"/>
      <c r="H126" s="1071"/>
      <c r="K126" s="1147">
        <v>182</v>
      </c>
      <c r="L126" s="1148"/>
      <c r="T126" s="1147">
        <v>170</v>
      </c>
      <c r="U126" s="1148"/>
      <c r="AC126" s="1147">
        <v>195</v>
      </c>
      <c r="AD126" s="1148"/>
      <c r="AG126" s="1108">
        <v>692</v>
      </c>
      <c r="AH126" s="1109"/>
      <c r="AJ126" s="449"/>
      <c r="AK126" s="449"/>
      <c r="AX126" s="846">
        <v>14</v>
      </c>
      <c r="AY126" s="847"/>
    </row>
    <row r="127" spans="6:51" s="155" customFormat="1" ht="13.5" customHeight="1">
      <c r="F127" s="1072"/>
      <c r="G127" s="1073"/>
      <c r="H127" s="1074"/>
      <c r="K127" s="1149"/>
      <c r="L127" s="1150"/>
      <c r="T127" s="1149"/>
      <c r="U127" s="1150"/>
      <c r="AC127" s="1149"/>
      <c r="AD127" s="1150"/>
      <c r="AG127" s="1110"/>
      <c r="AH127" s="1111"/>
      <c r="AJ127" s="449"/>
      <c r="AK127" s="449"/>
      <c r="AX127" s="848"/>
      <c r="AY127" s="849"/>
    </row>
    <row r="128" spans="6:51" s="155" customFormat="1" ht="5.25" customHeight="1"/>
    <row r="129" spans="6:51" s="155" customFormat="1" ht="13.5" customHeight="1">
      <c r="F129" s="1069">
        <v>2009</v>
      </c>
      <c r="G129" s="1070"/>
      <c r="H129" s="1071"/>
      <c r="K129" s="1147">
        <v>155</v>
      </c>
      <c r="L129" s="1148"/>
      <c r="T129" s="1147">
        <v>160</v>
      </c>
      <c r="U129" s="1148"/>
      <c r="AC129" s="1147">
        <v>143</v>
      </c>
      <c r="AD129" s="1148"/>
      <c r="AG129" s="1108">
        <v>615</v>
      </c>
      <c r="AH129" s="1109"/>
      <c r="AJ129" s="449"/>
      <c r="AK129" s="449"/>
      <c r="AX129" s="846">
        <v>23</v>
      </c>
      <c r="AY129" s="847"/>
    </row>
    <row r="130" spans="6:51" s="155" customFormat="1" ht="13.5" customHeight="1">
      <c r="F130" s="1072"/>
      <c r="G130" s="1073"/>
      <c r="H130" s="1074"/>
      <c r="K130" s="1149"/>
      <c r="L130" s="1150"/>
      <c r="T130" s="1149"/>
      <c r="U130" s="1150"/>
      <c r="AC130" s="1149"/>
      <c r="AD130" s="1150"/>
      <c r="AG130" s="1110"/>
      <c r="AH130" s="1111"/>
      <c r="AJ130" s="449"/>
      <c r="AK130" s="449"/>
      <c r="AX130" s="848"/>
      <c r="AY130" s="849"/>
    </row>
    <row r="131" spans="6:51" s="155" customFormat="1" ht="5.25" customHeight="1"/>
    <row r="132" spans="6:51" s="155" customFormat="1" ht="13.5" customHeight="1">
      <c r="F132" s="1069">
        <v>2008</v>
      </c>
      <c r="G132" s="1070"/>
      <c r="H132" s="1071"/>
      <c r="K132" s="1147">
        <v>120</v>
      </c>
      <c r="L132" s="1148"/>
      <c r="T132" s="1147">
        <v>113</v>
      </c>
      <c r="U132" s="1148"/>
      <c r="AC132" s="1147">
        <v>90</v>
      </c>
      <c r="AD132" s="1148"/>
      <c r="AG132" s="1108">
        <v>461</v>
      </c>
      <c r="AH132" s="1109"/>
      <c r="AJ132" s="449"/>
      <c r="AK132" s="449"/>
      <c r="AX132" s="846">
        <v>6</v>
      </c>
      <c r="AY132" s="847"/>
    </row>
    <row r="133" spans="6:51" s="155" customFormat="1" ht="13.5" customHeight="1">
      <c r="F133" s="1072"/>
      <c r="G133" s="1073"/>
      <c r="H133" s="1074"/>
      <c r="K133" s="1149"/>
      <c r="L133" s="1150"/>
      <c r="T133" s="1149"/>
      <c r="U133" s="1150"/>
      <c r="AC133" s="1149"/>
      <c r="AD133" s="1150"/>
      <c r="AG133" s="1110"/>
      <c r="AH133" s="1111"/>
      <c r="AJ133" s="449"/>
      <c r="AK133" s="449"/>
      <c r="AX133" s="848"/>
      <c r="AY133" s="849"/>
    </row>
    <row r="134" spans="6:51" s="155" customFormat="1"/>
    <row r="135" spans="6:51" s="155" customFormat="1"/>
    <row r="136" spans="6:51" s="155" customFormat="1"/>
    <row r="137" spans="6:51" s="155" customFormat="1"/>
    <row r="138" spans="6:51" s="155" customFormat="1"/>
    <row r="139" spans="6:51" s="155" customFormat="1"/>
    <row r="140" spans="6:51" s="155" customFormat="1"/>
    <row r="141" spans="6:51" s="155" customFormat="1"/>
    <row r="142" spans="6:51" s="155" customFormat="1"/>
    <row r="143" spans="6:51" s="155" customFormat="1"/>
    <row r="144" spans="6:51" s="155" customFormat="1"/>
    <row r="145" spans="13:146" s="155" customFormat="1"/>
    <row r="146" spans="13:146" s="155" customFormat="1"/>
    <row r="147" spans="13:146" s="155" customFormat="1"/>
    <row r="148" spans="13:146" s="155" customFormat="1"/>
    <row r="149" spans="13:146" s="155" customFormat="1"/>
    <row r="150" spans="13:146" s="155" customFormat="1"/>
    <row r="151" spans="13:146" s="155" customFormat="1"/>
    <row r="152" spans="13:146" s="155" customFormat="1"/>
    <row r="153" spans="13:146" s="155" customFormat="1"/>
    <row r="154" spans="13:146" s="155" customFormat="1"/>
    <row r="155" spans="13:146" s="35" customFormat="1">
      <c r="M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CB155" s="155"/>
      <c r="CC155" s="155"/>
      <c r="CD155" s="155"/>
      <c r="CE155" s="155"/>
      <c r="CF155" s="155"/>
      <c r="CG155" s="155"/>
      <c r="CH155" s="155"/>
      <c r="CI155" s="155"/>
      <c r="CJ155" s="155"/>
      <c r="CK155" s="155"/>
      <c r="CL155" s="155"/>
      <c r="CM155" s="155"/>
      <c r="CN155" s="155"/>
      <c r="CO155" s="155"/>
      <c r="CP155" s="155"/>
      <c r="CQ155" s="155"/>
      <c r="CR155" s="155"/>
      <c r="CS155" s="155"/>
      <c r="CT155" s="155"/>
      <c r="CU155" s="155"/>
      <c r="CV155" s="155"/>
      <c r="CW155" s="155"/>
      <c r="CX155" s="155"/>
      <c r="CY155" s="155"/>
      <c r="CZ155" s="155"/>
      <c r="DA155" s="155"/>
      <c r="DB155" s="155"/>
      <c r="DC155" s="155"/>
      <c r="DD155" s="155"/>
      <c r="DE155" s="155"/>
      <c r="DF155" s="155"/>
      <c r="DG155" s="155"/>
      <c r="DH155" s="155"/>
      <c r="DI155" s="155"/>
      <c r="DJ155" s="155"/>
      <c r="DK155" s="155"/>
      <c r="DL155" s="155"/>
      <c r="DM155" s="155"/>
      <c r="DN155" s="155"/>
      <c r="DO155" s="155"/>
      <c r="DP155" s="155"/>
      <c r="DQ155" s="155"/>
      <c r="DR155" s="155"/>
      <c r="DS155" s="155"/>
      <c r="DT155" s="155"/>
      <c r="DU155" s="155"/>
      <c r="DV155" s="155"/>
      <c r="DW155" s="155"/>
      <c r="DX155" s="155"/>
      <c r="DY155" s="155"/>
      <c r="DZ155" s="155"/>
      <c r="EA155" s="155"/>
      <c r="EB155" s="155"/>
      <c r="EC155" s="155"/>
      <c r="ED155" s="155"/>
      <c r="EE155" s="155"/>
      <c r="EF155" s="155"/>
      <c r="EG155" s="155"/>
      <c r="EH155" s="155"/>
      <c r="EI155" s="155"/>
      <c r="EJ155" s="155"/>
      <c r="EK155" s="155"/>
      <c r="EL155" s="155"/>
      <c r="EM155" s="155"/>
      <c r="EN155" s="155"/>
      <c r="EO155" s="155"/>
      <c r="EP155" s="155"/>
    </row>
    <row r="156" spans="13:146" s="35" customFormat="1">
      <c r="M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CB156" s="155"/>
      <c r="CC156" s="155"/>
      <c r="CD156" s="155"/>
      <c r="CE156" s="155"/>
      <c r="CF156" s="155"/>
      <c r="CG156" s="155"/>
      <c r="CH156" s="155"/>
      <c r="CI156" s="155"/>
      <c r="CJ156" s="155"/>
      <c r="CK156" s="155"/>
      <c r="CL156" s="155"/>
      <c r="CM156" s="155"/>
      <c r="CN156" s="155"/>
      <c r="CO156" s="155"/>
      <c r="CP156" s="155"/>
      <c r="CQ156" s="155"/>
      <c r="CR156" s="155"/>
      <c r="CS156" s="155"/>
      <c r="CT156" s="155"/>
      <c r="CU156" s="155"/>
      <c r="CV156" s="155"/>
      <c r="CW156" s="155"/>
      <c r="CX156" s="155"/>
      <c r="CY156" s="155"/>
      <c r="CZ156" s="155"/>
      <c r="DA156" s="155"/>
      <c r="DB156" s="155"/>
      <c r="DC156" s="155"/>
      <c r="DD156" s="155"/>
      <c r="DE156" s="155"/>
      <c r="DF156" s="155"/>
      <c r="DG156" s="155"/>
      <c r="DH156" s="155"/>
      <c r="DI156" s="155"/>
      <c r="DJ156" s="155"/>
      <c r="DK156" s="155"/>
      <c r="DL156" s="155"/>
      <c r="DM156" s="155"/>
      <c r="DN156" s="155"/>
      <c r="DO156" s="155"/>
      <c r="DP156" s="155"/>
      <c r="DQ156" s="155"/>
      <c r="DR156" s="155"/>
      <c r="DS156" s="155"/>
      <c r="DT156" s="155"/>
      <c r="DU156" s="155"/>
      <c r="DV156" s="155"/>
      <c r="DW156" s="155"/>
      <c r="DX156" s="155"/>
      <c r="DY156" s="155"/>
      <c r="DZ156" s="155"/>
      <c r="EA156" s="155"/>
      <c r="EB156" s="155"/>
      <c r="EC156" s="155"/>
      <c r="ED156" s="155"/>
      <c r="EE156" s="155"/>
      <c r="EF156" s="155"/>
      <c r="EG156" s="155"/>
      <c r="EH156" s="155"/>
      <c r="EI156" s="155"/>
      <c r="EJ156" s="155"/>
      <c r="EK156" s="155"/>
      <c r="EL156" s="155"/>
      <c r="EM156" s="155"/>
      <c r="EN156" s="155"/>
      <c r="EO156" s="155"/>
      <c r="EP156" s="155"/>
    </row>
    <row r="157" spans="13:146" s="35" customFormat="1">
      <c r="M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5"/>
      <c r="DB157" s="155"/>
      <c r="DC157" s="155"/>
      <c r="DD157" s="155"/>
      <c r="DE157" s="155"/>
      <c r="DF157" s="155"/>
      <c r="DG157" s="155"/>
      <c r="DH157" s="155"/>
      <c r="DI157" s="155"/>
      <c r="DJ157" s="155"/>
      <c r="DK157" s="155"/>
      <c r="DL157" s="155"/>
      <c r="DM157" s="155"/>
      <c r="DN157" s="155"/>
      <c r="DO157" s="155"/>
      <c r="DP157" s="155"/>
      <c r="DQ157" s="155"/>
      <c r="DR157" s="155"/>
      <c r="DS157" s="155"/>
      <c r="DT157" s="155"/>
      <c r="DU157" s="155"/>
      <c r="DV157" s="155"/>
      <c r="DW157" s="155"/>
      <c r="DX157" s="155"/>
      <c r="DY157" s="155"/>
      <c r="DZ157" s="155"/>
      <c r="EA157" s="155"/>
      <c r="EB157" s="155"/>
      <c r="EC157" s="155"/>
      <c r="ED157" s="155"/>
      <c r="EE157" s="155"/>
      <c r="EF157" s="155"/>
      <c r="EG157" s="155"/>
      <c r="EH157" s="155"/>
      <c r="EI157" s="155"/>
      <c r="EJ157" s="155"/>
      <c r="EK157" s="155"/>
      <c r="EL157" s="155"/>
      <c r="EM157" s="155"/>
      <c r="EN157" s="155"/>
      <c r="EO157" s="155"/>
      <c r="EP157" s="155"/>
    </row>
    <row r="158" spans="13:146" s="35" customFormat="1">
      <c r="M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CB158" s="155"/>
      <c r="CC158" s="155"/>
      <c r="CD158" s="155"/>
      <c r="CE158" s="155"/>
      <c r="CF158" s="155"/>
      <c r="CG158" s="155"/>
      <c r="CH158" s="155"/>
      <c r="CI158" s="155"/>
      <c r="CJ158" s="155"/>
      <c r="CK158" s="155"/>
      <c r="CL158" s="155"/>
      <c r="CM158" s="155"/>
      <c r="CN158" s="155"/>
      <c r="CO158" s="155"/>
      <c r="CP158" s="155"/>
      <c r="CQ158" s="155"/>
      <c r="CR158" s="155"/>
      <c r="CS158" s="155"/>
      <c r="CT158" s="155"/>
      <c r="CU158" s="155"/>
      <c r="CV158" s="155"/>
      <c r="CW158" s="155"/>
      <c r="CX158" s="155"/>
      <c r="CY158" s="155"/>
      <c r="CZ158" s="155"/>
      <c r="DA158" s="155"/>
      <c r="DB158" s="155"/>
      <c r="DC158" s="155"/>
      <c r="DD158" s="155"/>
      <c r="DE158" s="155"/>
      <c r="DF158" s="155"/>
      <c r="DG158" s="155"/>
      <c r="DH158" s="155"/>
      <c r="DI158" s="155"/>
      <c r="DJ158" s="155"/>
      <c r="DK158" s="155"/>
      <c r="DL158" s="155"/>
      <c r="DM158" s="155"/>
      <c r="DN158" s="155"/>
      <c r="DO158" s="155"/>
      <c r="DP158" s="155"/>
      <c r="DQ158" s="155"/>
      <c r="DR158" s="155"/>
      <c r="DS158" s="155"/>
      <c r="DT158" s="155"/>
      <c r="DU158" s="155"/>
      <c r="DV158" s="155"/>
      <c r="DW158" s="155"/>
      <c r="DX158" s="155"/>
      <c r="DY158" s="155"/>
      <c r="DZ158" s="155"/>
      <c r="EA158" s="155"/>
      <c r="EB158" s="155"/>
      <c r="EC158" s="155"/>
      <c r="ED158" s="155"/>
      <c r="EE158" s="155"/>
      <c r="EF158" s="155"/>
      <c r="EG158" s="155"/>
      <c r="EH158" s="155"/>
      <c r="EI158" s="155"/>
      <c r="EJ158" s="155"/>
      <c r="EK158" s="155"/>
      <c r="EL158" s="155"/>
      <c r="EM158" s="155"/>
      <c r="EN158" s="155"/>
      <c r="EO158" s="155"/>
      <c r="EP158" s="155"/>
    </row>
    <row r="159" spans="13:146" s="35" customFormat="1">
      <c r="M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CB159" s="155"/>
      <c r="CC159" s="155"/>
      <c r="CD159" s="155"/>
      <c r="CE159" s="155"/>
      <c r="CF159" s="155"/>
      <c r="CG159" s="155"/>
      <c r="CH159" s="155"/>
      <c r="CI159" s="155"/>
      <c r="CJ159" s="155"/>
      <c r="CK159" s="155"/>
      <c r="CL159" s="155"/>
      <c r="CM159" s="155"/>
      <c r="CN159" s="155"/>
      <c r="CO159" s="155"/>
      <c r="CP159" s="155"/>
      <c r="CQ159" s="155"/>
      <c r="CR159" s="155"/>
      <c r="CS159" s="155"/>
      <c r="CT159" s="155"/>
      <c r="CU159" s="155"/>
      <c r="CV159" s="155"/>
      <c r="CW159" s="155"/>
      <c r="CX159" s="155"/>
      <c r="CY159" s="155"/>
      <c r="CZ159" s="155"/>
      <c r="DA159" s="155"/>
      <c r="DB159" s="155"/>
      <c r="DC159" s="155"/>
      <c r="DD159" s="155"/>
      <c r="DE159" s="155"/>
      <c r="DF159" s="155"/>
      <c r="DG159" s="155"/>
      <c r="DH159" s="155"/>
      <c r="DI159" s="155"/>
      <c r="DJ159" s="155"/>
      <c r="DK159" s="155"/>
      <c r="DL159" s="155"/>
      <c r="DM159" s="155"/>
      <c r="DN159" s="155"/>
      <c r="DO159" s="155"/>
      <c r="DP159" s="155"/>
      <c r="DQ159" s="155"/>
      <c r="DR159" s="155"/>
      <c r="DS159" s="155"/>
      <c r="DT159" s="155"/>
      <c r="DU159" s="155"/>
      <c r="DV159" s="155"/>
      <c r="DW159" s="155"/>
      <c r="DX159" s="155"/>
      <c r="DY159" s="155"/>
      <c r="DZ159" s="155"/>
      <c r="EA159" s="155"/>
      <c r="EB159" s="155"/>
      <c r="EC159" s="155"/>
      <c r="ED159" s="155"/>
      <c r="EE159" s="155"/>
      <c r="EF159" s="155"/>
      <c r="EG159" s="155"/>
      <c r="EH159" s="155"/>
      <c r="EI159" s="155"/>
      <c r="EJ159" s="155"/>
      <c r="EK159" s="155"/>
      <c r="EL159" s="155"/>
      <c r="EM159" s="155"/>
      <c r="EN159" s="155"/>
      <c r="EO159" s="155"/>
      <c r="EP159" s="155"/>
    </row>
    <row r="160" spans="13:146" s="35" customFormat="1">
      <c r="M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c r="DU160" s="155"/>
      <c r="DV160" s="155"/>
      <c r="DW160" s="155"/>
      <c r="DX160" s="155"/>
      <c r="DY160" s="155"/>
      <c r="DZ160" s="155"/>
      <c r="EA160" s="155"/>
      <c r="EB160" s="155"/>
      <c r="EC160" s="155"/>
      <c r="ED160" s="155"/>
      <c r="EE160" s="155"/>
      <c r="EF160" s="155"/>
      <c r="EG160" s="155"/>
      <c r="EH160" s="155"/>
      <c r="EI160" s="155"/>
      <c r="EJ160" s="155"/>
      <c r="EK160" s="155"/>
      <c r="EL160" s="155"/>
      <c r="EM160" s="155"/>
      <c r="EN160" s="155"/>
      <c r="EO160" s="155"/>
      <c r="EP160" s="155"/>
    </row>
    <row r="161" spans="13:146" s="35" customFormat="1">
      <c r="M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55"/>
      <c r="CV161" s="155"/>
      <c r="CW161" s="155"/>
      <c r="CX161" s="155"/>
      <c r="CY161" s="155"/>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c r="DU161" s="155"/>
      <c r="DV161" s="155"/>
      <c r="DW161" s="155"/>
      <c r="DX161" s="155"/>
      <c r="DY161" s="155"/>
      <c r="DZ161" s="155"/>
      <c r="EA161" s="155"/>
      <c r="EB161" s="155"/>
      <c r="EC161" s="155"/>
      <c r="ED161" s="155"/>
      <c r="EE161" s="155"/>
      <c r="EF161" s="155"/>
      <c r="EG161" s="155"/>
      <c r="EH161" s="155"/>
      <c r="EI161" s="155"/>
      <c r="EJ161" s="155"/>
      <c r="EK161" s="155"/>
      <c r="EL161" s="155"/>
      <c r="EM161" s="155"/>
      <c r="EN161" s="155"/>
      <c r="EO161" s="155"/>
      <c r="EP161" s="155"/>
    </row>
    <row r="162" spans="13:146" s="35" customFormat="1">
      <c r="M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CB162" s="155"/>
      <c r="CC162" s="155"/>
      <c r="CD162" s="155"/>
      <c r="CE162" s="155"/>
      <c r="CF162" s="155"/>
      <c r="CG162" s="155"/>
      <c r="CH162" s="155"/>
      <c r="CI162" s="155"/>
      <c r="CJ162" s="155"/>
      <c r="CK162" s="155"/>
      <c r="CL162" s="155"/>
      <c r="CM162" s="155"/>
      <c r="CN162" s="155"/>
      <c r="CO162" s="155"/>
      <c r="CP162" s="155"/>
      <c r="CQ162" s="155"/>
      <c r="CR162" s="155"/>
      <c r="CS162" s="155"/>
      <c r="CT162" s="155"/>
      <c r="CU162" s="155"/>
      <c r="CV162" s="155"/>
      <c r="CW162" s="155"/>
      <c r="CX162" s="155"/>
      <c r="CY162" s="155"/>
      <c r="CZ162" s="155"/>
      <c r="DA162" s="155"/>
      <c r="DB162" s="155"/>
      <c r="DC162" s="155"/>
      <c r="DD162" s="155"/>
      <c r="DE162" s="155"/>
      <c r="DF162" s="155"/>
      <c r="DG162" s="155"/>
      <c r="DH162" s="155"/>
      <c r="DI162" s="155"/>
      <c r="DJ162" s="155"/>
      <c r="DK162" s="155"/>
      <c r="DL162" s="155"/>
      <c r="DM162" s="155"/>
      <c r="DN162" s="155"/>
      <c r="DO162" s="155"/>
      <c r="DP162" s="155"/>
      <c r="DQ162" s="155"/>
      <c r="DR162" s="155"/>
      <c r="DS162" s="155"/>
      <c r="DT162" s="155"/>
      <c r="DU162" s="155"/>
      <c r="DV162" s="155"/>
      <c r="DW162" s="155"/>
      <c r="DX162" s="155"/>
      <c r="DY162" s="155"/>
      <c r="DZ162" s="155"/>
      <c r="EA162" s="155"/>
      <c r="EB162" s="155"/>
      <c r="EC162" s="155"/>
      <c r="ED162" s="155"/>
      <c r="EE162" s="155"/>
      <c r="EF162" s="155"/>
      <c r="EG162" s="155"/>
      <c r="EH162" s="155"/>
      <c r="EI162" s="155"/>
      <c r="EJ162" s="155"/>
      <c r="EK162" s="155"/>
      <c r="EL162" s="155"/>
      <c r="EM162" s="155"/>
      <c r="EN162" s="155"/>
      <c r="EO162" s="155"/>
      <c r="EP162" s="155"/>
    </row>
    <row r="163" spans="13:146" s="35" customFormat="1">
      <c r="M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CB163" s="155"/>
      <c r="CC163" s="155"/>
      <c r="CD163" s="155"/>
      <c r="CE163" s="155"/>
      <c r="CF163" s="155"/>
      <c r="CG163" s="155"/>
      <c r="CH163" s="155"/>
      <c r="CI163" s="155"/>
      <c r="CJ163" s="155"/>
      <c r="CK163" s="155"/>
      <c r="CL163" s="155"/>
      <c r="CM163" s="155"/>
      <c r="CN163" s="155"/>
      <c r="CO163" s="155"/>
      <c r="CP163" s="155"/>
      <c r="CQ163" s="155"/>
      <c r="CR163" s="155"/>
      <c r="CS163" s="155"/>
      <c r="CT163" s="155"/>
      <c r="CU163" s="155"/>
      <c r="CV163" s="155"/>
      <c r="CW163" s="155"/>
      <c r="CX163" s="155"/>
      <c r="CY163" s="155"/>
      <c r="CZ163" s="155"/>
      <c r="DA163" s="155"/>
      <c r="DB163" s="155"/>
      <c r="DC163" s="155"/>
      <c r="DD163" s="155"/>
      <c r="DE163" s="155"/>
      <c r="DF163" s="155"/>
      <c r="DG163" s="155"/>
      <c r="DH163" s="155"/>
      <c r="DI163" s="155"/>
      <c r="DJ163" s="155"/>
      <c r="DK163" s="155"/>
      <c r="DL163" s="155"/>
      <c r="DM163" s="155"/>
      <c r="DN163" s="155"/>
      <c r="DO163" s="155"/>
      <c r="DP163" s="155"/>
      <c r="DQ163" s="155"/>
      <c r="DR163" s="155"/>
      <c r="DS163" s="155"/>
      <c r="DT163" s="155"/>
      <c r="DU163" s="155"/>
      <c r="DV163" s="155"/>
      <c r="DW163" s="155"/>
      <c r="DX163" s="155"/>
      <c r="DY163" s="155"/>
      <c r="DZ163" s="155"/>
      <c r="EA163" s="155"/>
      <c r="EB163" s="155"/>
      <c r="EC163" s="155"/>
      <c r="ED163" s="155"/>
      <c r="EE163" s="155"/>
      <c r="EF163" s="155"/>
      <c r="EG163" s="155"/>
      <c r="EH163" s="155"/>
      <c r="EI163" s="155"/>
      <c r="EJ163" s="155"/>
      <c r="EK163" s="155"/>
      <c r="EL163" s="155"/>
      <c r="EM163" s="155"/>
      <c r="EN163" s="155"/>
      <c r="EO163" s="155"/>
      <c r="EP163" s="155"/>
    </row>
    <row r="164" spans="13:146" s="35" customFormat="1">
      <c r="M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CB164" s="155"/>
      <c r="CC164" s="155"/>
      <c r="CD164" s="155"/>
      <c r="CE164" s="155"/>
      <c r="CF164" s="155"/>
      <c r="CG164" s="155"/>
      <c r="CH164" s="155"/>
      <c r="CI164" s="155"/>
      <c r="CJ164" s="155"/>
      <c r="CK164" s="155"/>
      <c r="CL164" s="155"/>
      <c r="CM164" s="155"/>
      <c r="CN164" s="155"/>
      <c r="CO164" s="155"/>
      <c r="CP164" s="155"/>
      <c r="CQ164" s="155"/>
      <c r="CR164" s="155"/>
      <c r="CS164" s="155"/>
      <c r="CT164" s="155"/>
      <c r="CU164" s="155"/>
      <c r="CV164" s="155"/>
      <c r="CW164" s="155"/>
      <c r="CX164" s="155"/>
      <c r="CY164" s="155"/>
      <c r="CZ164" s="155"/>
      <c r="DA164" s="155"/>
      <c r="DB164" s="155"/>
      <c r="DC164" s="155"/>
      <c r="DD164" s="155"/>
      <c r="DE164" s="155"/>
      <c r="DF164" s="155"/>
      <c r="DG164" s="155"/>
      <c r="DH164" s="155"/>
      <c r="DI164" s="155"/>
      <c r="DJ164" s="155"/>
      <c r="DK164" s="155"/>
      <c r="DL164" s="155"/>
      <c r="DM164" s="155"/>
      <c r="DN164" s="155"/>
      <c r="DO164" s="155"/>
      <c r="DP164" s="155"/>
      <c r="DQ164" s="155"/>
      <c r="DR164" s="155"/>
      <c r="DS164" s="155"/>
      <c r="DT164" s="155"/>
      <c r="DU164" s="155"/>
      <c r="DV164" s="155"/>
      <c r="DW164" s="155"/>
      <c r="DX164" s="155"/>
      <c r="DY164" s="155"/>
      <c r="DZ164" s="155"/>
      <c r="EA164" s="155"/>
      <c r="EB164" s="155"/>
      <c r="EC164" s="155"/>
      <c r="ED164" s="155"/>
      <c r="EE164" s="155"/>
      <c r="EF164" s="155"/>
      <c r="EG164" s="155"/>
      <c r="EH164" s="155"/>
      <c r="EI164" s="155"/>
      <c r="EJ164" s="155"/>
      <c r="EK164" s="155"/>
      <c r="EL164" s="155"/>
      <c r="EM164" s="155"/>
      <c r="EN164" s="155"/>
      <c r="EO164" s="155"/>
      <c r="EP164" s="155"/>
    </row>
    <row r="165" spans="13:146" s="35" customFormat="1">
      <c r="M165" s="155"/>
      <c r="AZ165" s="155"/>
      <c r="BA165" s="155"/>
      <c r="BB165" s="155"/>
      <c r="BE165" s="155"/>
      <c r="BH165" s="155"/>
      <c r="BI165" s="155"/>
      <c r="BJ165" s="155"/>
      <c r="BK165" s="155"/>
      <c r="BL165" s="155"/>
      <c r="BM165" s="155"/>
      <c r="BN165" s="155"/>
      <c r="BO165" s="155"/>
      <c r="BP165" s="155"/>
      <c r="BQ165" s="155"/>
      <c r="BR165" s="155"/>
      <c r="BS165" s="155"/>
      <c r="BT165" s="155"/>
      <c r="BU165" s="155"/>
      <c r="BV165" s="155"/>
      <c r="BW165" s="155"/>
      <c r="BX165" s="155"/>
      <c r="BY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5"/>
      <c r="DC165" s="155"/>
      <c r="DD165" s="155"/>
      <c r="DE165" s="155"/>
      <c r="DF165" s="155"/>
      <c r="DG165" s="155"/>
      <c r="DH165" s="155"/>
      <c r="DI165" s="155"/>
      <c r="DJ165" s="155"/>
      <c r="DK165" s="155"/>
      <c r="DL165" s="155"/>
      <c r="DM165" s="155"/>
      <c r="DN165" s="155"/>
      <c r="DO165" s="155"/>
      <c r="DP165" s="155"/>
      <c r="DQ165" s="155"/>
      <c r="DR165" s="155"/>
      <c r="DS165" s="155"/>
      <c r="DT165" s="155"/>
      <c r="DU165" s="155"/>
      <c r="DV165" s="155"/>
      <c r="DW165" s="155"/>
      <c r="DX165" s="155"/>
      <c r="DY165" s="155"/>
      <c r="DZ165" s="155"/>
      <c r="EA165" s="155"/>
      <c r="EB165" s="155"/>
      <c r="EC165" s="155"/>
      <c r="ED165" s="155"/>
      <c r="EE165" s="155"/>
      <c r="EF165" s="155"/>
      <c r="EG165" s="155"/>
      <c r="EH165" s="155"/>
      <c r="EI165" s="155"/>
      <c r="EJ165" s="155"/>
      <c r="EK165" s="155"/>
      <c r="EL165" s="155"/>
      <c r="EM165" s="155"/>
      <c r="EN165" s="155"/>
      <c r="EO165" s="155"/>
      <c r="EP165" s="155"/>
    </row>
    <row r="166" spans="13:146" s="35" customFormat="1">
      <c r="M166" s="155"/>
      <c r="AZ166" s="155"/>
      <c r="BA166" s="155"/>
      <c r="BB166" s="155"/>
      <c r="BE166" s="155"/>
      <c r="BH166" s="155"/>
      <c r="BI166" s="155"/>
      <c r="BJ166" s="155"/>
      <c r="BK166" s="155"/>
      <c r="BL166" s="155"/>
      <c r="BM166" s="155"/>
      <c r="BN166" s="155"/>
      <c r="BO166" s="155"/>
      <c r="BP166" s="155"/>
      <c r="BQ166" s="155"/>
      <c r="BR166" s="155"/>
      <c r="BS166" s="155"/>
      <c r="BT166" s="155"/>
      <c r="BU166" s="155"/>
      <c r="BV166" s="155"/>
      <c r="BW166" s="155"/>
      <c r="BX166" s="155"/>
      <c r="BY166" s="155"/>
      <c r="CB166" s="155"/>
      <c r="CC166" s="155"/>
      <c r="CD166" s="155"/>
      <c r="CE166" s="155"/>
      <c r="CF166" s="155"/>
      <c r="CG166" s="155"/>
      <c r="CH166" s="155"/>
      <c r="CI166" s="155"/>
      <c r="CJ166" s="155"/>
      <c r="CK166" s="155"/>
      <c r="CL166" s="155"/>
      <c r="CM166" s="155"/>
      <c r="CN166" s="155"/>
      <c r="CO166" s="155"/>
      <c r="CP166" s="155"/>
      <c r="CQ166" s="155"/>
      <c r="CR166" s="155"/>
      <c r="CS166" s="155"/>
      <c r="CT166" s="155"/>
      <c r="CU166" s="155"/>
      <c r="CV166" s="155"/>
      <c r="CW166" s="155"/>
      <c r="CX166" s="155"/>
      <c r="CY166" s="155"/>
      <c r="CZ166" s="155"/>
      <c r="DA166" s="155"/>
      <c r="DB166" s="155"/>
      <c r="DC166" s="155"/>
      <c r="DD166" s="155"/>
      <c r="DE166" s="155"/>
      <c r="DF166" s="155"/>
      <c r="DG166" s="155"/>
      <c r="DH166" s="155"/>
      <c r="DI166" s="155"/>
      <c r="DJ166" s="155"/>
      <c r="DK166" s="155"/>
      <c r="DL166" s="155"/>
      <c r="DM166" s="155"/>
      <c r="DN166" s="155"/>
      <c r="DO166" s="155"/>
      <c r="DP166" s="155"/>
      <c r="DQ166" s="155"/>
      <c r="DR166" s="155"/>
      <c r="DS166" s="155"/>
      <c r="DT166" s="155"/>
      <c r="DU166" s="155"/>
      <c r="DV166" s="155"/>
      <c r="DW166" s="155"/>
      <c r="DX166" s="155"/>
      <c r="DY166" s="155"/>
      <c r="DZ166" s="155"/>
      <c r="EA166" s="155"/>
      <c r="EB166" s="155"/>
      <c r="EC166" s="155"/>
      <c r="ED166" s="155"/>
      <c r="EE166" s="155"/>
      <c r="EF166" s="155"/>
      <c r="EG166" s="155"/>
      <c r="EH166" s="155"/>
      <c r="EI166" s="155"/>
      <c r="EJ166" s="155"/>
      <c r="EK166" s="155"/>
      <c r="EL166" s="155"/>
      <c r="EM166" s="155"/>
      <c r="EN166" s="155"/>
      <c r="EO166" s="155"/>
      <c r="EP166" s="155"/>
    </row>
    <row r="167" spans="13:146" s="35" customFormat="1">
      <c r="M167" s="155"/>
      <c r="AZ167" s="155"/>
      <c r="BA167" s="155"/>
      <c r="BB167" s="155"/>
      <c r="BE167" s="155"/>
      <c r="BH167" s="155"/>
      <c r="BI167" s="155"/>
      <c r="BJ167" s="155"/>
      <c r="BK167" s="155"/>
      <c r="BL167" s="155"/>
      <c r="BM167" s="155"/>
      <c r="BN167" s="155"/>
      <c r="BO167" s="155"/>
      <c r="BP167" s="155"/>
      <c r="BQ167" s="155"/>
      <c r="BR167" s="155"/>
      <c r="BS167" s="155"/>
      <c r="BT167" s="155"/>
      <c r="BU167" s="155"/>
      <c r="BV167" s="155"/>
      <c r="BW167" s="155"/>
      <c r="BX167" s="155"/>
      <c r="BY167" s="155"/>
      <c r="CB167" s="155"/>
      <c r="CC167" s="155"/>
      <c r="CD167" s="155"/>
      <c r="CE167" s="155"/>
      <c r="CF167" s="155"/>
      <c r="CG167" s="155"/>
      <c r="CH167" s="155"/>
      <c r="CI167" s="155"/>
      <c r="CJ167" s="155"/>
      <c r="CK167" s="155"/>
      <c r="CL167" s="155"/>
      <c r="CM167" s="155"/>
      <c r="CN167" s="155"/>
      <c r="CO167" s="155"/>
      <c r="CP167" s="155"/>
      <c r="CQ167" s="155"/>
      <c r="CR167" s="155"/>
      <c r="CS167" s="155"/>
      <c r="CT167" s="155"/>
      <c r="CU167" s="155"/>
      <c r="CV167" s="155"/>
      <c r="CW167" s="155"/>
      <c r="CX167" s="155"/>
      <c r="CY167" s="155"/>
      <c r="CZ167" s="155"/>
      <c r="DA167" s="155"/>
      <c r="DB167" s="155"/>
      <c r="DC167" s="155"/>
      <c r="DD167" s="155"/>
      <c r="DE167" s="155"/>
      <c r="DF167" s="155"/>
      <c r="DG167" s="155"/>
      <c r="DH167" s="155"/>
      <c r="DI167" s="155"/>
      <c r="DJ167" s="155"/>
      <c r="DK167" s="155"/>
      <c r="DL167" s="155"/>
      <c r="DM167" s="155"/>
      <c r="DN167" s="155"/>
      <c r="DO167" s="155"/>
      <c r="DP167" s="155"/>
      <c r="DQ167" s="155"/>
      <c r="DR167" s="155"/>
      <c r="DS167" s="155"/>
      <c r="DT167" s="155"/>
      <c r="DU167" s="155"/>
      <c r="DV167" s="155"/>
      <c r="DW167" s="155"/>
      <c r="DX167" s="155"/>
      <c r="DY167" s="155"/>
      <c r="DZ167" s="155"/>
      <c r="EA167" s="155"/>
      <c r="EB167" s="155"/>
      <c r="EC167" s="155"/>
      <c r="ED167" s="155"/>
      <c r="EE167" s="155"/>
      <c r="EF167" s="155"/>
      <c r="EG167" s="155"/>
      <c r="EH167" s="155"/>
      <c r="EI167" s="155"/>
      <c r="EJ167" s="155"/>
      <c r="EK167" s="155"/>
      <c r="EL167" s="155"/>
      <c r="EM167" s="155"/>
      <c r="EN167" s="155"/>
      <c r="EO167" s="155"/>
      <c r="EP167" s="155"/>
    </row>
    <row r="168" spans="13:146" s="35" customFormat="1">
      <c r="M168" s="155"/>
      <c r="AZ168" s="155"/>
      <c r="BA168" s="155"/>
      <c r="BB168" s="155"/>
      <c r="BE168" s="155"/>
      <c r="BH168" s="155"/>
      <c r="BI168" s="155"/>
      <c r="BJ168" s="155"/>
      <c r="BK168" s="155"/>
      <c r="BL168" s="155"/>
      <c r="BM168" s="155"/>
      <c r="BN168" s="155"/>
      <c r="BO168" s="155"/>
      <c r="BP168" s="155"/>
      <c r="BQ168" s="155"/>
      <c r="BR168" s="155"/>
      <c r="BS168" s="155"/>
      <c r="BT168" s="155"/>
      <c r="BU168" s="155"/>
      <c r="BV168" s="155"/>
      <c r="BW168" s="155"/>
      <c r="BX168" s="155"/>
      <c r="BY168" s="155"/>
      <c r="CB168" s="155"/>
      <c r="CC168" s="155"/>
      <c r="CD168" s="155"/>
      <c r="CE168" s="155"/>
      <c r="CF168" s="155"/>
      <c r="CG168" s="155"/>
      <c r="CH168" s="155"/>
      <c r="CI168" s="155"/>
      <c r="CJ168" s="155"/>
      <c r="CK168" s="155"/>
      <c r="CL168" s="155"/>
      <c r="CM168" s="155"/>
      <c r="CN168" s="155"/>
      <c r="CO168" s="155"/>
      <c r="CP168" s="155"/>
      <c r="CQ168" s="155"/>
      <c r="CR168" s="155"/>
      <c r="CS168" s="155"/>
      <c r="CT168" s="155"/>
      <c r="CU168" s="155"/>
      <c r="CV168" s="155"/>
      <c r="CW168" s="155"/>
      <c r="CX168" s="155"/>
      <c r="CY168" s="155"/>
      <c r="CZ168" s="155"/>
      <c r="DA168" s="155"/>
      <c r="DB168" s="155"/>
      <c r="DC168" s="155"/>
      <c r="DD168" s="155"/>
      <c r="DE168" s="155"/>
      <c r="DF168" s="155"/>
      <c r="DG168" s="155"/>
      <c r="DH168" s="155"/>
      <c r="DI168" s="155"/>
      <c r="DJ168" s="155"/>
      <c r="DK168" s="155"/>
      <c r="DL168" s="155"/>
      <c r="DM168" s="155"/>
      <c r="DN168" s="155"/>
      <c r="DO168" s="155"/>
      <c r="DP168" s="155"/>
      <c r="DQ168" s="155"/>
      <c r="DR168" s="155"/>
      <c r="DS168" s="155"/>
      <c r="DT168" s="155"/>
      <c r="DU168" s="155"/>
      <c r="DV168" s="155"/>
      <c r="DW168" s="155"/>
      <c r="DX168" s="155"/>
      <c r="DY168" s="155"/>
      <c r="DZ168" s="155"/>
      <c r="EA168" s="155"/>
      <c r="EB168" s="155"/>
      <c r="EC168" s="155"/>
      <c r="ED168" s="155"/>
      <c r="EE168" s="155"/>
      <c r="EF168" s="155"/>
      <c r="EG168" s="155"/>
      <c r="EH168" s="155"/>
      <c r="EI168" s="155"/>
      <c r="EJ168" s="155"/>
      <c r="EK168" s="155"/>
      <c r="EL168" s="155"/>
      <c r="EM168" s="155"/>
      <c r="EN168" s="155"/>
      <c r="EO168" s="155"/>
      <c r="EP168" s="155"/>
    </row>
    <row r="169" spans="13:146" s="35" customFormat="1">
      <c r="M169" s="155"/>
      <c r="AZ169" s="155"/>
      <c r="BA169" s="155"/>
      <c r="BB169" s="155"/>
      <c r="BE169" s="155"/>
      <c r="BH169" s="155"/>
      <c r="BI169" s="155"/>
      <c r="BJ169" s="155"/>
      <c r="BK169" s="155"/>
      <c r="BL169" s="155"/>
      <c r="BM169" s="155"/>
      <c r="BN169" s="155"/>
      <c r="BO169" s="155"/>
      <c r="BP169" s="155"/>
      <c r="BQ169" s="155"/>
      <c r="BR169" s="155"/>
      <c r="BS169" s="155"/>
      <c r="BT169" s="155"/>
      <c r="BU169" s="155"/>
      <c r="BV169" s="155"/>
      <c r="BW169" s="155"/>
      <c r="BX169" s="155"/>
      <c r="BY169" s="155"/>
      <c r="CB169" s="155"/>
      <c r="CC169" s="155"/>
      <c r="CD169" s="155"/>
      <c r="CE169" s="155"/>
      <c r="CF169" s="155"/>
      <c r="CG169" s="155"/>
      <c r="CH169" s="155"/>
      <c r="CI169" s="155"/>
      <c r="CJ169" s="155"/>
      <c r="CK169" s="155"/>
      <c r="CL169" s="155"/>
      <c r="CM169" s="155"/>
      <c r="CN169" s="155"/>
      <c r="CO169" s="155"/>
      <c r="CP169" s="155"/>
      <c r="CQ169" s="155"/>
      <c r="CR169" s="155"/>
      <c r="CS169" s="155"/>
      <c r="CT169" s="155"/>
      <c r="CU169" s="155"/>
      <c r="CV169" s="155"/>
      <c r="CW169" s="155"/>
      <c r="CX169" s="155"/>
      <c r="CY169" s="155"/>
      <c r="CZ169" s="155"/>
      <c r="DA169" s="155"/>
      <c r="DB169" s="155"/>
      <c r="DC169" s="155"/>
      <c r="DD169" s="155"/>
      <c r="DE169" s="155"/>
      <c r="DF169" s="155"/>
      <c r="DG169" s="155"/>
      <c r="DH169" s="155"/>
      <c r="DI169" s="155"/>
      <c r="DJ169" s="155"/>
      <c r="DK169" s="155"/>
      <c r="DL169" s="155"/>
      <c r="DM169" s="155"/>
      <c r="DN169" s="155"/>
      <c r="DO169" s="155"/>
      <c r="DP169" s="155"/>
      <c r="DQ169" s="155"/>
      <c r="DR169" s="155"/>
      <c r="DS169" s="155"/>
      <c r="DT169" s="155"/>
      <c r="DU169" s="155"/>
      <c r="DV169" s="155"/>
      <c r="DW169" s="155"/>
      <c r="DX169" s="155"/>
      <c r="DY169" s="155"/>
      <c r="DZ169" s="155"/>
      <c r="EA169" s="155"/>
      <c r="EB169" s="155"/>
      <c r="EC169" s="155"/>
      <c r="ED169" s="155"/>
      <c r="EE169" s="155"/>
      <c r="EF169" s="155"/>
      <c r="EG169" s="155"/>
      <c r="EH169" s="155"/>
      <c r="EI169" s="155"/>
      <c r="EJ169" s="155"/>
      <c r="EK169" s="155"/>
      <c r="EL169" s="155"/>
      <c r="EM169" s="155"/>
      <c r="EN169" s="155"/>
      <c r="EO169" s="155"/>
      <c r="EP169" s="155"/>
    </row>
    <row r="170" spans="13:146" s="35" customFormat="1">
      <c r="M170" s="155"/>
      <c r="AZ170" s="155"/>
      <c r="BA170" s="155"/>
      <c r="BB170" s="155"/>
      <c r="BE170" s="155"/>
      <c r="BH170" s="155"/>
      <c r="BI170" s="155"/>
      <c r="BJ170" s="155"/>
      <c r="BK170" s="155"/>
      <c r="BL170" s="155"/>
      <c r="BM170" s="155"/>
      <c r="BN170" s="155"/>
      <c r="BO170" s="155"/>
      <c r="BP170" s="155"/>
      <c r="BQ170" s="155"/>
      <c r="BR170" s="155"/>
      <c r="BS170" s="155"/>
      <c r="BT170" s="155"/>
      <c r="BU170" s="155"/>
      <c r="BV170" s="155"/>
      <c r="BW170" s="155"/>
      <c r="BX170" s="155"/>
      <c r="BY170" s="155"/>
      <c r="CB170" s="155"/>
      <c r="CC170" s="155"/>
      <c r="CD170" s="155"/>
      <c r="CE170" s="155"/>
      <c r="CF170" s="155"/>
      <c r="CG170" s="155"/>
      <c r="CH170" s="155"/>
      <c r="CI170" s="155"/>
      <c r="CJ170" s="155"/>
      <c r="CK170" s="155"/>
      <c r="CL170" s="155"/>
      <c r="CM170" s="155"/>
      <c r="CN170" s="155"/>
      <c r="CO170" s="155"/>
      <c r="CP170" s="155"/>
      <c r="CQ170" s="155"/>
      <c r="CR170" s="155"/>
      <c r="CS170" s="155"/>
      <c r="CT170" s="155"/>
      <c r="CU170" s="155"/>
      <c r="CV170" s="155"/>
      <c r="CW170" s="155"/>
      <c r="CX170" s="155"/>
      <c r="CY170" s="155"/>
      <c r="CZ170" s="155"/>
      <c r="DA170" s="155"/>
      <c r="DB170" s="155"/>
      <c r="DC170" s="155"/>
      <c r="DD170" s="155"/>
      <c r="DE170" s="155"/>
      <c r="DF170" s="155"/>
      <c r="DG170" s="155"/>
      <c r="DH170" s="155"/>
      <c r="DI170" s="155"/>
      <c r="DJ170" s="155"/>
      <c r="DK170" s="155"/>
      <c r="DL170" s="155"/>
      <c r="DM170" s="155"/>
      <c r="DN170" s="155"/>
      <c r="DO170" s="155"/>
      <c r="DP170" s="155"/>
      <c r="DQ170" s="155"/>
      <c r="DR170" s="155"/>
      <c r="DS170" s="155"/>
      <c r="DT170" s="155"/>
      <c r="DU170" s="155"/>
      <c r="DV170" s="155"/>
      <c r="DW170" s="155"/>
      <c r="DX170" s="155"/>
      <c r="DY170" s="155"/>
      <c r="DZ170" s="155"/>
      <c r="EA170" s="155"/>
      <c r="EB170" s="155"/>
      <c r="EC170" s="155"/>
      <c r="ED170" s="155"/>
      <c r="EE170" s="155"/>
      <c r="EF170" s="155"/>
      <c r="EG170" s="155"/>
      <c r="EH170" s="155"/>
      <c r="EI170" s="155"/>
      <c r="EJ170" s="155"/>
      <c r="EK170" s="155"/>
      <c r="EL170" s="155"/>
      <c r="EM170" s="155"/>
      <c r="EN170" s="155"/>
      <c r="EO170" s="155"/>
      <c r="EP170" s="155"/>
    </row>
    <row r="171" spans="13:146" s="35" customFormat="1">
      <c r="M171" s="155"/>
      <c r="AZ171" s="155"/>
      <c r="BA171" s="155"/>
      <c r="BB171" s="155"/>
      <c r="BE171" s="155"/>
      <c r="BH171" s="155"/>
      <c r="BI171" s="155"/>
      <c r="BJ171" s="155"/>
      <c r="BK171" s="155"/>
      <c r="BL171" s="155"/>
      <c r="BM171" s="155"/>
      <c r="BN171" s="155"/>
      <c r="BO171" s="155"/>
      <c r="BP171" s="155"/>
      <c r="BQ171" s="155"/>
      <c r="BR171" s="155"/>
      <c r="BS171" s="155"/>
      <c r="BT171" s="155"/>
      <c r="BU171" s="155"/>
      <c r="BV171" s="155"/>
      <c r="BW171" s="155"/>
      <c r="BX171" s="155"/>
      <c r="BY171" s="155"/>
      <c r="CB171" s="155"/>
      <c r="CC171" s="155"/>
      <c r="CD171" s="155"/>
      <c r="CE171" s="155"/>
      <c r="CF171" s="155"/>
      <c r="CG171" s="155"/>
      <c r="CH171" s="155"/>
      <c r="CI171" s="155"/>
      <c r="CJ171" s="155"/>
      <c r="CK171" s="155"/>
      <c r="CL171" s="155"/>
      <c r="CM171" s="155"/>
      <c r="CN171" s="155"/>
      <c r="CO171" s="155"/>
      <c r="CP171" s="155"/>
      <c r="CQ171" s="155"/>
      <c r="CR171" s="155"/>
      <c r="CS171" s="155"/>
      <c r="CT171" s="155"/>
      <c r="CU171" s="155"/>
      <c r="CV171" s="155"/>
      <c r="CW171" s="155"/>
      <c r="CX171" s="155"/>
      <c r="CY171" s="155"/>
      <c r="CZ171" s="155"/>
      <c r="DA171" s="155"/>
      <c r="DB171" s="155"/>
      <c r="DC171" s="155"/>
      <c r="DD171" s="155"/>
      <c r="DE171" s="155"/>
      <c r="DF171" s="155"/>
      <c r="DG171" s="155"/>
      <c r="DH171" s="155"/>
      <c r="DI171" s="155"/>
      <c r="DJ171" s="155"/>
      <c r="DK171" s="155"/>
      <c r="DL171" s="155"/>
      <c r="DM171" s="155"/>
      <c r="DN171" s="155"/>
      <c r="DO171" s="155"/>
      <c r="DP171" s="155"/>
      <c r="DQ171" s="155"/>
      <c r="DR171" s="155"/>
      <c r="DS171" s="155"/>
      <c r="DT171" s="155"/>
      <c r="DU171" s="155"/>
      <c r="DV171" s="155"/>
      <c r="DW171" s="155"/>
      <c r="DX171" s="155"/>
      <c r="DY171" s="155"/>
      <c r="DZ171" s="155"/>
      <c r="EA171" s="155"/>
      <c r="EB171" s="155"/>
      <c r="EC171" s="155"/>
      <c r="ED171" s="155"/>
      <c r="EE171" s="155"/>
      <c r="EF171" s="155"/>
      <c r="EG171" s="155"/>
      <c r="EH171" s="155"/>
      <c r="EI171" s="155"/>
      <c r="EJ171" s="155"/>
      <c r="EK171" s="155"/>
      <c r="EL171" s="155"/>
      <c r="EM171" s="155"/>
      <c r="EN171" s="155"/>
      <c r="EO171" s="155"/>
      <c r="EP171" s="155"/>
    </row>
    <row r="172" spans="13:146" s="35" customFormat="1">
      <c r="M172" s="155"/>
      <c r="AZ172" s="155"/>
      <c r="BA172" s="155"/>
      <c r="BB172" s="155"/>
      <c r="BE172" s="155"/>
      <c r="BH172" s="155"/>
      <c r="BI172" s="155"/>
      <c r="BJ172" s="155"/>
      <c r="BK172" s="155"/>
      <c r="BL172" s="155"/>
      <c r="BM172" s="155"/>
      <c r="BN172" s="155"/>
      <c r="BO172" s="155"/>
      <c r="BP172" s="155"/>
      <c r="BQ172" s="155"/>
      <c r="BR172" s="155"/>
      <c r="BS172" s="155"/>
      <c r="BT172" s="155"/>
      <c r="BU172" s="155"/>
      <c r="BV172" s="155"/>
      <c r="BW172" s="155"/>
      <c r="BX172" s="155"/>
      <c r="BY172" s="155"/>
      <c r="CB172" s="155"/>
      <c r="CC172" s="155"/>
      <c r="CD172" s="155"/>
      <c r="CE172" s="155"/>
      <c r="CF172" s="155"/>
      <c r="CG172" s="155"/>
      <c r="CH172" s="155"/>
      <c r="CI172" s="155"/>
      <c r="CJ172" s="155"/>
      <c r="CK172" s="155"/>
      <c r="CL172" s="155"/>
      <c r="CM172" s="155"/>
      <c r="CN172" s="155"/>
      <c r="CO172" s="155"/>
      <c r="CP172" s="155"/>
      <c r="CQ172" s="155"/>
      <c r="CR172" s="155"/>
      <c r="CS172" s="155"/>
      <c r="CT172" s="155"/>
      <c r="CU172" s="155"/>
      <c r="CV172" s="155"/>
      <c r="CW172" s="155"/>
      <c r="CX172" s="155"/>
      <c r="CY172" s="155"/>
      <c r="CZ172" s="155"/>
      <c r="DA172" s="155"/>
      <c r="DB172" s="155"/>
      <c r="DC172" s="155"/>
      <c r="DD172" s="155"/>
      <c r="DE172" s="155"/>
      <c r="DF172" s="155"/>
      <c r="DG172" s="155"/>
      <c r="DH172" s="155"/>
      <c r="DI172" s="155"/>
      <c r="DJ172" s="155"/>
      <c r="DK172" s="155"/>
      <c r="DL172" s="155"/>
      <c r="DM172" s="155"/>
      <c r="DN172" s="155"/>
      <c r="DO172" s="155"/>
      <c r="DP172" s="155"/>
      <c r="DQ172" s="155"/>
      <c r="DR172" s="155"/>
      <c r="DS172" s="155"/>
      <c r="DT172" s="155"/>
      <c r="DU172" s="155"/>
      <c r="DV172" s="155"/>
      <c r="DW172" s="155"/>
      <c r="DX172" s="155"/>
      <c r="DY172" s="155"/>
      <c r="DZ172" s="155"/>
      <c r="EA172" s="155"/>
      <c r="EB172" s="155"/>
      <c r="EC172" s="155"/>
      <c r="ED172" s="155"/>
      <c r="EE172" s="155"/>
      <c r="EF172" s="155"/>
      <c r="EG172" s="155"/>
      <c r="EH172" s="155"/>
      <c r="EI172" s="155"/>
      <c r="EJ172" s="155"/>
      <c r="EK172" s="155"/>
      <c r="EL172" s="155"/>
      <c r="EM172" s="155"/>
      <c r="EN172" s="155"/>
      <c r="EO172" s="155"/>
      <c r="EP172" s="155"/>
    </row>
    <row r="173" spans="13:146" s="35" customFormat="1">
      <c r="M173" s="155"/>
      <c r="AZ173" s="155"/>
      <c r="BA173" s="155"/>
      <c r="BB173" s="155"/>
      <c r="BE173" s="155"/>
      <c r="BH173" s="155"/>
      <c r="BI173" s="155"/>
      <c r="BJ173" s="155"/>
      <c r="BK173" s="155"/>
      <c r="BL173" s="155"/>
      <c r="BM173" s="155"/>
      <c r="BN173" s="155"/>
      <c r="BO173" s="155"/>
      <c r="BP173" s="155"/>
      <c r="BQ173" s="155"/>
      <c r="BR173" s="155"/>
      <c r="BS173" s="155"/>
      <c r="BT173" s="155"/>
      <c r="BU173" s="155"/>
      <c r="BV173" s="155"/>
      <c r="BW173" s="155"/>
      <c r="BX173" s="155"/>
      <c r="BY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5"/>
      <c r="DB173" s="155"/>
      <c r="DC173" s="155"/>
      <c r="DD173" s="155"/>
      <c r="DE173" s="155"/>
      <c r="DF173" s="155"/>
      <c r="DG173" s="155"/>
      <c r="DH173" s="155"/>
      <c r="DI173" s="155"/>
      <c r="DJ173" s="155"/>
      <c r="DK173" s="155"/>
      <c r="DL173" s="155"/>
      <c r="DM173" s="155"/>
      <c r="DN173" s="155"/>
      <c r="DO173" s="155"/>
      <c r="DP173" s="155"/>
      <c r="DQ173" s="155"/>
      <c r="DR173" s="155"/>
      <c r="DS173" s="155"/>
      <c r="DT173" s="155"/>
      <c r="DU173" s="155"/>
      <c r="DV173" s="155"/>
      <c r="DW173" s="155"/>
      <c r="DX173" s="155"/>
      <c r="DY173" s="155"/>
      <c r="DZ173" s="155"/>
      <c r="EA173" s="155"/>
      <c r="EB173" s="155"/>
      <c r="EC173" s="155"/>
      <c r="ED173" s="155"/>
      <c r="EE173" s="155"/>
      <c r="EF173" s="155"/>
      <c r="EG173" s="155"/>
      <c r="EH173" s="155"/>
      <c r="EI173" s="155"/>
      <c r="EJ173" s="155"/>
      <c r="EK173" s="155"/>
      <c r="EL173" s="155"/>
      <c r="EM173" s="155"/>
      <c r="EN173" s="155"/>
      <c r="EO173" s="155"/>
      <c r="EP173" s="155"/>
    </row>
    <row r="174" spans="13:146" s="35" customFormat="1">
      <c r="M174" s="155"/>
      <c r="AZ174" s="155"/>
      <c r="BA174" s="155"/>
      <c r="BB174" s="155"/>
      <c r="BE174" s="155"/>
      <c r="BH174" s="155"/>
      <c r="BI174" s="155"/>
      <c r="BJ174" s="155"/>
      <c r="BK174" s="155"/>
      <c r="BL174" s="155"/>
      <c r="BM174" s="155"/>
      <c r="BN174" s="155"/>
      <c r="BO174" s="155"/>
      <c r="BP174" s="155"/>
      <c r="BQ174" s="155"/>
      <c r="BR174" s="155"/>
      <c r="BS174" s="155"/>
      <c r="BT174" s="155"/>
      <c r="BU174" s="155"/>
      <c r="BV174" s="155"/>
      <c r="BW174" s="155"/>
      <c r="BX174" s="155"/>
      <c r="BY174" s="155"/>
      <c r="CB174" s="155"/>
      <c r="CC174" s="155"/>
      <c r="CD174" s="155"/>
      <c r="CE174" s="155"/>
      <c r="CF174" s="155"/>
      <c r="CG174" s="155"/>
      <c r="CH174" s="155"/>
      <c r="CI174" s="155"/>
      <c r="CJ174" s="155"/>
      <c r="CK174" s="155"/>
      <c r="CL174" s="155"/>
      <c r="CM174" s="155"/>
      <c r="CN174" s="155"/>
      <c r="CO174" s="155"/>
      <c r="CP174" s="155"/>
      <c r="CQ174" s="155"/>
      <c r="CR174" s="155"/>
      <c r="CS174" s="155"/>
      <c r="CT174" s="155"/>
      <c r="CU174" s="155"/>
      <c r="CV174" s="155"/>
      <c r="CW174" s="155"/>
      <c r="CX174" s="155"/>
      <c r="CY174" s="155"/>
      <c r="CZ174" s="155"/>
      <c r="DA174" s="155"/>
      <c r="DB174" s="155"/>
      <c r="DC174" s="155"/>
      <c r="DD174" s="155"/>
      <c r="DE174" s="155"/>
      <c r="DF174" s="155"/>
      <c r="DG174" s="155"/>
      <c r="DH174" s="155"/>
      <c r="DI174" s="155"/>
      <c r="DJ174" s="155"/>
      <c r="DK174" s="155"/>
      <c r="DL174" s="155"/>
      <c r="DM174" s="155"/>
      <c r="DN174" s="155"/>
      <c r="DO174" s="155"/>
      <c r="DP174" s="155"/>
      <c r="DQ174" s="155"/>
      <c r="DR174" s="155"/>
      <c r="DS174" s="155"/>
      <c r="DT174" s="155"/>
      <c r="DU174" s="155"/>
      <c r="DV174" s="155"/>
      <c r="DW174" s="155"/>
      <c r="DX174" s="155"/>
      <c r="DY174" s="155"/>
      <c r="DZ174" s="155"/>
      <c r="EA174" s="155"/>
      <c r="EB174" s="155"/>
      <c r="EC174" s="155"/>
      <c r="ED174" s="155"/>
      <c r="EE174" s="155"/>
      <c r="EF174" s="155"/>
      <c r="EG174" s="155"/>
      <c r="EH174" s="155"/>
      <c r="EI174" s="155"/>
      <c r="EJ174" s="155"/>
      <c r="EK174" s="155"/>
      <c r="EL174" s="155"/>
      <c r="EM174" s="155"/>
      <c r="EN174" s="155"/>
      <c r="EO174" s="155"/>
      <c r="EP174" s="155"/>
    </row>
    <row r="175" spans="13:146" s="35" customFormat="1">
      <c r="M175" s="155"/>
      <c r="AZ175" s="155"/>
      <c r="BA175" s="155"/>
      <c r="BB175" s="155"/>
      <c r="BE175" s="155"/>
      <c r="BH175" s="155"/>
      <c r="BI175" s="155"/>
      <c r="BJ175" s="155"/>
      <c r="BK175" s="155"/>
      <c r="BL175" s="155"/>
      <c r="BM175" s="155"/>
      <c r="BN175" s="155"/>
      <c r="BO175" s="155"/>
      <c r="BP175" s="155"/>
      <c r="BQ175" s="155"/>
      <c r="BR175" s="155"/>
      <c r="BS175" s="155"/>
      <c r="BT175" s="155"/>
      <c r="BU175" s="155"/>
      <c r="BV175" s="155"/>
      <c r="BW175" s="155"/>
      <c r="BX175" s="155"/>
      <c r="BY175" s="155"/>
      <c r="CB175" s="155"/>
      <c r="CC175" s="155"/>
      <c r="CD175" s="155"/>
      <c r="CE175" s="155"/>
      <c r="CF175" s="155"/>
      <c r="CG175" s="155"/>
      <c r="CH175" s="155"/>
      <c r="CI175" s="155"/>
      <c r="CJ175" s="155"/>
      <c r="CK175" s="155"/>
      <c r="CL175" s="155"/>
      <c r="CM175" s="155"/>
      <c r="CN175" s="155"/>
      <c r="CO175" s="155"/>
      <c r="CP175" s="155"/>
      <c r="CQ175" s="155"/>
      <c r="CR175" s="155"/>
      <c r="CS175" s="155"/>
      <c r="CT175" s="155"/>
      <c r="CU175" s="155"/>
      <c r="CV175" s="155"/>
      <c r="CW175" s="155"/>
      <c r="CX175" s="155"/>
      <c r="CY175" s="155"/>
      <c r="CZ175" s="155"/>
      <c r="DA175" s="155"/>
      <c r="DB175" s="155"/>
      <c r="DC175" s="155"/>
      <c r="DD175" s="155"/>
      <c r="DE175" s="155"/>
      <c r="DF175" s="155"/>
      <c r="DG175" s="155"/>
      <c r="DH175" s="155"/>
      <c r="DI175" s="155"/>
      <c r="DJ175" s="155"/>
      <c r="DK175" s="155"/>
      <c r="DL175" s="155"/>
      <c r="DM175" s="155"/>
      <c r="DN175" s="155"/>
      <c r="DO175" s="155"/>
      <c r="DP175" s="155"/>
      <c r="DQ175" s="155"/>
      <c r="DR175" s="155"/>
      <c r="DS175" s="155"/>
      <c r="DT175" s="155"/>
      <c r="DU175" s="155"/>
      <c r="DV175" s="155"/>
      <c r="DW175" s="155"/>
      <c r="DX175" s="155"/>
      <c r="DY175" s="155"/>
      <c r="DZ175" s="155"/>
      <c r="EA175" s="155"/>
      <c r="EB175" s="155"/>
      <c r="EC175" s="155"/>
      <c r="ED175" s="155"/>
      <c r="EE175" s="155"/>
      <c r="EF175" s="155"/>
      <c r="EG175" s="155"/>
      <c r="EH175" s="155"/>
      <c r="EI175" s="155"/>
      <c r="EJ175" s="155"/>
      <c r="EK175" s="155"/>
      <c r="EL175" s="155"/>
      <c r="EM175" s="155"/>
      <c r="EN175" s="155"/>
      <c r="EO175" s="155"/>
      <c r="EP175" s="155"/>
    </row>
    <row r="176" spans="13:146" s="35" customFormat="1">
      <c r="M176" s="155"/>
      <c r="AZ176" s="155"/>
      <c r="BA176" s="155"/>
      <c r="BB176" s="155"/>
      <c r="BE176" s="155"/>
      <c r="BH176" s="155"/>
      <c r="BI176" s="155"/>
      <c r="BJ176" s="155"/>
      <c r="BK176" s="155"/>
      <c r="BL176" s="155"/>
      <c r="BM176" s="155"/>
      <c r="BN176" s="155"/>
      <c r="BO176" s="155"/>
      <c r="BP176" s="155"/>
      <c r="BQ176" s="155"/>
      <c r="BR176" s="155"/>
      <c r="BS176" s="155"/>
      <c r="BT176" s="155"/>
      <c r="BU176" s="155"/>
      <c r="BV176" s="155"/>
      <c r="BW176" s="155"/>
      <c r="BX176" s="155"/>
      <c r="BY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c r="DS176" s="155"/>
      <c r="DT176" s="155"/>
      <c r="DU176" s="155"/>
      <c r="DV176" s="155"/>
      <c r="DW176" s="155"/>
      <c r="DX176" s="155"/>
      <c r="DY176" s="155"/>
      <c r="DZ176" s="155"/>
      <c r="EA176" s="155"/>
      <c r="EB176" s="155"/>
      <c r="EC176" s="155"/>
      <c r="ED176" s="155"/>
      <c r="EE176" s="155"/>
      <c r="EF176" s="155"/>
      <c r="EG176" s="155"/>
      <c r="EH176" s="155"/>
      <c r="EI176" s="155"/>
      <c r="EJ176" s="155"/>
      <c r="EK176" s="155"/>
      <c r="EL176" s="155"/>
      <c r="EM176" s="155"/>
      <c r="EN176" s="155"/>
      <c r="EO176" s="155"/>
      <c r="EP176" s="155"/>
    </row>
    <row r="177" spans="13:146" s="35" customFormat="1">
      <c r="M177" s="155"/>
      <c r="AZ177" s="155"/>
      <c r="BA177" s="155"/>
      <c r="BB177" s="155"/>
      <c r="BE177" s="155"/>
      <c r="BH177" s="155"/>
      <c r="BI177" s="155"/>
      <c r="BJ177" s="155"/>
      <c r="BK177" s="155"/>
      <c r="BL177" s="155"/>
      <c r="BM177" s="155"/>
      <c r="BN177" s="155"/>
      <c r="BO177" s="155"/>
      <c r="BP177" s="155"/>
      <c r="BQ177" s="155"/>
      <c r="BR177" s="155"/>
      <c r="BS177" s="155"/>
      <c r="BT177" s="155"/>
      <c r="BU177" s="155"/>
      <c r="BV177" s="155"/>
      <c r="BW177" s="155"/>
      <c r="BX177" s="155"/>
      <c r="BY177" s="155"/>
      <c r="CB177" s="155"/>
      <c r="CC177" s="155"/>
      <c r="CD177" s="155"/>
      <c r="CE177" s="155"/>
      <c r="CF177" s="155"/>
      <c r="CG177" s="155"/>
      <c r="CH177" s="15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c r="DS177" s="155"/>
      <c r="DT177" s="155"/>
      <c r="DU177" s="155"/>
      <c r="DV177" s="155"/>
      <c r="DW177" s="155"/>
      <c r="DX177" s="155"/>
      <c r="DY177" s="155"/>
      <c r="DZ177" s="155"/>
      <c r="EA177" s="155"/>
      <c r="EB177" s="155"/>
      <c r="EC177" s="155"/>
      <c r="ED177" s="155"/>
      <c r="EE177" s="155"/>
      <c r="EF177" s="155"/>
      <c r="EG177" s="155"/>
      <c r="EH177" s="155"/>
      <c r="EI177" s="155"/>
      <c r="EJ177" s="155"/>
      <c r="EK177" s="155"/>
      <c r="EL177" s="155"/>
      <c r="EM177" s="155"/>
      <c r="EN177" s="155"/>
      <c r="EO177" s="155"/>
      <c r="EP177" s="155"/>
    </row>
    <row r="178" spans="13:146" s="35" customFormat="1">
      <c r="M178" s="155"/>
      <c r="AZ178" s="155"/>
      <c r="BA178" s="155"/>
      <c r="BB178" s="155"/>
      <c r="BE178" s="155"/>
      <c r="BH178" s="155"/>
      <c r="BI178" s="155"/>
      <c r="BJ178" s="155"/>
      <c r="BK178" s="155"/>
      <c r="BL178" s="155"/>
      <c r="BM178" s="155"/>
      <c r="BN178" s="155"/>
      <c r="BO178" s="155"/>
      <c r="BP178" s="155"/>
      <c r="BQ178" s="155"/>
      <c r="BR178" s="155"/>
      <c r="BS178" s="155"/>
      <c r="BT178" s="155"/>
      <c r="BU178" s="155"/>
      <c r="BV178" s="155"/>
      <c r="BW178" s="155"/>
      <c r="BX178" s="155"/>
      <c r="BY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155"/>
      <c r="DM178" s="155"/>
      <c r="DN178" s="155"/>
      <c r="DO178" s="155"/>
      <c r="DP178" s="155"/>
      <c r="DQ178" s="155"/>
      <c r="DR178" s="155"/>
      <c r="DS178" s="155"/>
      <c r="DT178" s="155"/>
      <c r="DU178" s="155"/>
      <c r="DV178" s="155"/>
      <c r="DW178" s="155"/>
      <c r="DX178" s="155"/>
      <c r="DY178" s="155"/>
      <c r="DZ178" s="155"/>
      <c r="EA178" s="155"/>
      <c r="EB178" s="155"/>
      <c r="EC178" s="155"/>
      <c r="ED178" s="155"/>
      <c r="EE178" s="155"/>
      <c r="EF178" s="155"/>
      <c r="EG178" s="155"/>
      <c r="EH178" s="155"/>
      <c r="EI178" s="155"/>
      <c r="EJ178" s="155"/>
      <c r="EK178" s="155"/>
      <c r="EL178" s="155"/>
      <c r="EM178" s="155"/>
      <c r="EN178" s="155"/>
      <c r="EO178" s="155"/>
      <c r="EP178" s="155"/>
    </row>
    <row r="179" spans="13:146" s="35" customFormat="1">
      <c r="M179" s="155"/>
      <c r="AZ179" s="155"/>
      <c r="BA179" s="155"/>
      <c r="BB179" s="155"/>
      <c r="BE179" s="155"/>
      <c r="BH179" s="155"/>
      <c r="BI179" s="155"/>
      <c r="BJ179" s="155"/>
      <c r="BK179" s="155"/>
      <c r="BL179" s="155"/>
      <c r="BM179" s="155"/>
      <c r="BN179" s="155"/>
      <c r="BO179" s="155"/>
      <c r="BP179" s="155"/>
      <c r="BQ179" s="155"/>
      <c r="BR179" s="155"/>
      <c r="BS179" s="155"/>
      <c r="BT179" s="155"/>
      <c r="BU179" s="155"/>
      <c r="BV179" s="155"/>
      <c r="BW179" s="155"/>
      <c r="BX179" s="155"/>
      <c r="BY179" s="155"/>
      <c r="CB179" s="155"/>
      <c r="CC179" s="155"/>
      <c r="CD179" s="155"/>
      <c r="CE179" s="155"/>
      <c r="CF179" s="155"/>
      <c r="CG179" s="155"/>
      <c r="CH179" s="155"/>
      <c r="CI179" s="155"/>
      <c r="CJ179" s="155"/>
      <c r="CK179" s="155"/>
      <c r="CL179" s="155"/>
      <c r="CM179" s="155"/>
      <c r="CN179" s="155"/>
      <c r="CO179" s="155"/>
      <c r="CP179" s="155"/>
      <c r="CQ179" s="155"/>
      <c r="CR179" s="155"/>
      <c r="CS179" s="155"/>
      <c r="CT179" s="155"/>
      <c r="CU179" s="155"/>
      <c r="CV179" s="155"/>
      <c r="CW179" s="155"/>
      <c r="CX179" s="155"/>
      <c r="CY179" s="155"/>
      <c r="CZ179" s="155"/>
      <c r="DA179" s="155"/>
      <c r="DB179" s="155"/>
      <c r="DC179" s="155"/>
      <c r="DD179" s="155"/>
      <c r="DE179" s="155"/>
      <c r="DF179" s="155"/>
      <c r="DG179" s="155"/>
      <c r="DH179" s="155"/>
      <c r="DI179" s="155"/>
      <c r="DJ179" s="155"/>
      <c r="DK179" s="155"/>
      <c r="DL179" s="155"/>
      <c r="DM179" s="155"/>
      <c r="DN179" s="155"/>
      <c r="DO179" s="155"/>
      <c r="DP179" s="155"/>
      <c r="DQ179" s="155"/>
      <c r="DR179" s="155"/>
      <c r="DS179" s="155"/>
      <c r="DT179" s="155"/>
      <c r="DU179" s="155"/>
      <c r="DV179" s="155"/>
      <c r="DW179" s="155"/>
      <c r="DX179" s="155"/>
      <c r="DY179" s="155"/>
      <c r="DZ179" s="155"/>
      <c r="EA179" s="155"/>
      <c r="EB179" s="155"/>
      <c r="EC179" s="155"/>
      <c r="ED179" s="155"/>
      <c r="EE179" s="155"/>
      <c r="EF179" s="155"/>
      <c r="EG179" s="155"/>
      <c r="EH179" s="155"/>
      <c r="EI179" s="155"/>
      <c r="EJ179" s="155"/>
      <c r="EK179" s="155"/>
      <c r="EL179" s="155"/>
      <c r="EM179" s="155"/>
      <c r="EN179" s="155"/>
      <c r="EO179" s="155"/>
      <c r="EP179" s="155"/>
    </row>
    <row r="180" spans="13:146" s="35" customFormat="1">
      <c r="M180" s="155"/>
      <c r="AZ180" s="155"/>
      <c r="BA180" s="155"/>
      <c r="BB180" s="155"/>
      <c r="BE180" s="155"/>
      <c r="BH180" s="155"/>
      <c r="BI180" s="155"/>
      <c r="BJ180" s="155"/>
      <c r="BK180" s="155"/>
      <c r="BL180" s="155"/>
      <c r="BM180" s="155"/>
      <c r="BN180" s="155"/>
      <c r="BO180" s="155"/>
      <c r="BP180" s="155"/>
      <c r="BQ180" s="155"/>
      <c r="BR180" s="155"/>
      <c r="BS180" s="155"/>
      <c r="BT180" s="155"/>
      <c r="BU180" s="155"/>
      <c r="BV180" s="155"/>
      <c r="BW180" s="155"/>
      <c r="BX180" s="155"/>
      <c r="BY180" s="155"/>
      <c r="CB180" s="155"/>
      <c r="CC180" s="155"/>
      <c r="CD180" s="155"/>
      <c r="CE180" s="155"/>
      <c r="CF180" s="155"/>
      <c r="CG180" s="155"/>
      <c r="CH180" s="155"/>
      <c r="CI180" s="155"/>
      <c r="CJ180" s="155"/>
      <c r="CK180" s="155"/>
      <c r="CL180" s="155"/>
      <c r="CM180" s="155"/>
      <c r="CN180" s="155"/>
      <c r="CO180" s="155"/>
      <c r="CP180" s="155"/>
      <c r="CQ180" s="155"/>
      <c r="CR180" s="155"/>
      <c r="CS180" s="155"/>
      <c r="CT180" s="155"/>
      <c r="CU180" s="155"/>
      <c r="CV180" s="155"/>
      <c r="CW180" s="155"/>
      <c r="CX180" s="155"/>
      <c r="CY180" s="155"/>
      <c r="CZ180" s="155"/>
      <c r="DA180" s="155"/>
      <c r="DB180" s="155"/>
      <c r="DC180" s="155"/>
      <c r="DD180" s="155"/>
      <c r="DE180" s="155"/>
      <c r="DF180" s="155"/>
      <c r="DG180" s="155"/>
      <c r="DH180" s="155"/>
      <c r="DI180" s="155"/>
      <c r="DJ180" s="155"/>
      <c r="DK180" s="155"/>
      <c r="DL180" s="155"/>
      <c r="DM180" s="155"/>
      <c r="DN180" s="155"/>
      <c r="DO180" s="155"/>
      <c r="DP180" s="155"/>
      <c r="DQ180" s="155"/>
      <c r="DR180" s="155"/>
      <c r="DS180" s="155"/>
      <c r="DT180" s="155"/>
      <c r="DU180" s="155"/>
      <c r="DV180" s="155"/>
      <c r="DW180" s="155"/>
      <c r="DX180" s="155"/>
      <c r="DY180" s="155"/>
      <c r="DZ180" s="155"/>
      <c r="EA180" s="155"/>
      <c r="EB180" s="155"/>
      <c r="EC180" s="155"/>
      <c r="ED180" s="155"/>
      <c r="EE180" s="155"/>
      <c r="EF180" s="155"/>
      <c r="EG180" s="155"/>
      <c r="EH180" s="155"/>
      <c r="EI180" s="155"/>
      <c r="EJ180" s="155"/>
      <c r="EK180" s="155"/>
      <c r="EL180" s="155"/>
      <c r="EM180" s="155"/>
      <c r="EN180" s="155"/>
      <c r="EO180" s="155"/>
      <c r="EP180" s="155"/>
    </row>
    <row r="181" spans="13:146" s="35" customFormat="1">
      <c r="M181" s="155"/>
      <c r="AZ181" s="155"/>
      <c r="BA181" s="155"/>
      <c r="BB181" s="155"/>
      <c r="BE181" s="155"/>
      <c r="BH181" s="155"/>
      <c r="BI181" s="155"/>
      <c r="BJ181" s="155"/>
      <c r="BK181" s="155"/>
      <c r="BL181" s="155"/>
      <c r="BM181" s="155"/>
      <c r="BN181" s="155"/>
      <c r="BO181" s="155"/>
      <c r="BP181" s="155"/>
      <c r="BQ181" s="155"/>
      <c r="BR181" s="155"/>
      <c r="BS181" s="155"/>
      <c r="BT181" s="155"/>
      <c r="BU181" s="155"/>
      <c r="BV181" s="155"/>
      <c r="BW181" s="155"/>
      <c r="BX181" s="155"/>
      <c r="BY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5"/>
      <c r="CY181" s="155"/>
      <c r="CZ181" s="155"/>
      <c r="DA181" s="155"/>
      <c r="DB181" s="155"/>
      <c r="DC181" s="155"/>
      <c r="DD181" s="155"/>
      <c r="DE181" s="155"/>
      <c r="DF181" s="155"/>
      <c r="DG181" s="155"/>
      <c r="DH181" s="155"/>
      <c r="DI181" s="155"/>
      <c r="DJ181" s="155"/>
      <c r="DK181" s="155"/>
      <c r="DL181" s="155"/>
      <c r="DM181" s="155"/>
      <c r="DN181" s="155"/>
      <c r="DO181" s="155"/>
      <c r="DP181" s="155"/>
      <c r="DQ181" s="155"/>
      <c r="DR181" s="155"/>
      <c r="DS181" s="155"/>
      <c r="DT181" s="155"/>
      <c r="DU181" s="155"/>
      <c r="DV181" s="155"/>
      <c r="DW181" s="155"/>
      <c r="DX181" s="155"/>
      <c r="DY181" s="155"/>
      <c r="DZ181" s="155"/>
      <c r="EA181" s="155"/>
      <c r="EB181" s="155"/>
      <c r="EC181" s="155"/>
      <c r="ED181" s="155"/>
      <c r="EE181" s="155"/>
      <c r="EF181" s="155"/>
      <c r="EG181" s="155"/>
      <c r="EH181" s="155"/>
      <c r="EI181" s="155"/>
      <c r="EJ181" s="155"/>
      <c r="EK181" s="155"/>
      <c r="EL181" s="155"/>
      <c r="EM181" s="155"/>
      <c r="EN181" s="155"/>
      <c r="EO181" s="155"/>
      <c r="EP181" s="155"/>
    </row>
    <row r="182" spans="13:146" s="35" customFormat="1">
      <c r="M182" s="155"/>
      <c r="AZ182" s="155"/>
      <c r="BA182" s="155"/>
      <c r="BB182" s="155"/>
      <c r="BE182" s="155"/>
      <c r="BH182" s="155"/>
      <c r="BI182" s="155"/>
      <c r="BJ182" s="155"/>
      <c r="BK182" s="155"/>
      <c r="BL182" s="155"/>
      <c r="BM182" s="155"/>
      <c r="BN182" s="155"/>
      <c r="BO182" s="155"/>
      <c r="BP182" s="155"/>
      <c r="BQ182" s="155"/>
      <c r="BR182" s="155"/>
      <c r="BS182" s="155"/>
      <c r="BT182" s="155"/>
      <c r="BU182" s="155"/>
      <c r="BV182" s="155"/>
      <c r="BW182" s="155"/>
      <c r="BX182" s="155"/>
      <c r="BY182" s="155"/>
      <c r="CB182" s="155"/>
      <c r="CC182" s="155"/>
      <c r="CD182" s="155"/>
      <c r="CE182" s="155"/>
      <c r="CF182" s="155"/>
      <c r="CG182" s="155"/>
      <c r="CH182" s="155"/>
      <c r="CI182" s="155"/>
      <c r="CJ182" s="155"/>
      <c r="CK182" s="155"/>
      <c r="CL182" s="155"/>
      <c r="CM182" s="155"/>
      <c r="CN182" s="155"/>
      <c r="CO182" s="155"/>
      <c r="CP182" s="155"/>
      <c r="CQ182" s="155"/>
      <c r="CR182" s="155"/>
      <c r="CS182" s="155"/>
      <c r="CT182" s="155"/>
      <c r="CU182" s="155"/>
      <c r="CV182" s="155"/>
      <c r="CW182" s="155"/>
      <c r="CX182" s="155"/>
      <c r="CY182" s="155"/>
      <c r="CZ182" s="155"/>
      <c r="DA182" s="155"/>
      <c r="DB182" s="155"/>
      <c r="DC182" s="155"/>
      <c r="DD182" s="155"/>
      <c r="DE182" s="155"/>
      <c r="DF182" s="155"/>
      <c r="DG182" s="155"/>
      <c r="DH182" s="155"/>
      <c r="DI182" s="155"/>
      <c r="DJ182" s="155"/>
      <c r="DK182" s="155"/>
      <c r="DL182" s="155"/>
      <c r="DM182" s="155"/>
      <c r="DN182" s="155"/>
      <c r="DO182" s="155"/>
      <c r="DP182" s="155"/>
      <c r="DQ182" s="155"/>
      <c r="DR182" s="155"/>
      <c r="DS182" s="155"/>
      <c r="DT182" s="155"/>
      <c r="DU182" s="155"/>
      <c r="DV182" s="155"/>
      <c r="DW182" s="155"/>
      <c r="DX182" s="155"/>
      <c r="DY182" s="155"/>
      <c r="DZ182" s="155"/>
      <c r="EA182" s="155"/>
      <c r="EB182" s="155"/>
      <c r="EC182" s="155"/>
      <c r="ED182" s="155"/>
      <c r="EE182" s="155"/>
      <c r="EF182" s="155"/>
      <c r="EG182" s="155"/>
      <c r="EH182" s="155"/>
      <c r="EI182" s="155"/>
      <c r="EJ182" s="155"/>
      <c r="EK182" s="155"/>
      <c r="EL182" s="155"/>
      <c r="EM182" s="155"/>
      <c r="EN182" s="155"/>
      <c r="EO182" s="155"/>
      <c r="EP182" s="155"/>
    </row>
    <row r="183" spans="13:146" s="35" customFormat="1">
      <c r="M183" s="155"/>
      <c r="AZ183" s="155"/>
      <c r="BA183" s="155"/>
      <c r="BB183" s="155"/>
      <c r="BE183" s="155"/>
      <c r="BH183" s="155"/>
      <c r="BI183" s="155"/>
      <c r="BJ183" s="155"/>
      <c r="BK183" s="155"/>
      <c r="BL183" s="155"/>
      <c r="BM183" s="155"/>
      <c r="BN183" s="155"/>
      <c r="BO183" s="155"/>
      <c r="BP183" s="155"/>
      <c r="BQ183" s="155"/>
      <c r="BR183" s="155"/>
      <c r="BS183" s="155"/>
      <c r="BT183" s="155"/>
      <c r="BU183" s="155"/>
      <c r="BV183" s="155"/>
      <c r="BW183" s="155"/>
      <c r="BX183" s="155"/>
      <c r="BY183" s="155"/>
      <c r="CB183" s="155"/>
      <c r="CC183" s="155"/>
      <c r="CD183" s="155"/>
      <c r="CE183" s="155"/>
      <c r="CF183" s="155"/>
      <c r="CG183" s="155"/>
      <c r="CH183" s="155"/>
      <c r="CI183" s="155"/>
      <c r="CJ183" s="155"/>
      <c r="CK183" s="155"/>
      <c r="CL183" s="155"/>
      <c r="CM183" s="155"/>
      <c r="CN183" s="155"/>
      <c r="CO183" s="155"/>
      <c r="CP183" s="155"/>
      <c r="CQ183" s="155"/>
      <c r="CR183" s="155"/>
      <c r="CS183" s="155"/>
      <c r="CT183" s="155"/>
      <c r="CU183" s="155"/>
      <c r="CV183" s="155"/>
      <c r="CW183" s="155"/>
      <c r="CX183" s="155"/>
      <c r="CY183" s="155"/>
      <c r="CZ183" s="155"/>
      <c r="DA183" s="155"/>
      <c r="DB183" s="155"/>
      <c r="DC183" s="155"/>
      <c r="DD183" s="155"/>
      <c r="DE183" s="155"/>
      <c r="DF183" s="155"/>
      <c r="DG183" s="155"/>
      <c r="DH183" s="155"/>
      <c r="DI183" s="155"/>
      <c r="DJ183" s="155"/>
      <c r="DK183" s="155"/>
      <c r="DL183" s="155"/>
      <c r="DM183" s="155"/>
      <c r="DN183" s="155"/>
      <c r="DO183" s="155"/>
      <c r="DP183" s="155"/>
      <c r="DQ183" s="155"/>
      <c r="DR183" s="155"/>
      <c r="DS183" s="155"/>
      <c r="DT183" s="155"/>
      <c r="DU183" s="155"/>
      <c r="DV183" s="155"/>
      <c r="DW183" s="155"/>
      <c r="DX183" s="155"/>
      <c r="DY183" s="155"/>
      <c r="DZ183" s="155"/>
      <c r="EA183" s="155"/>
      <c r="EB183" s="155"/>
      <c r="EC183" s="155"/>
      <c r="ED183" s="155"/>
      <c r="EE183" s="155"/>
      <c r="EF183" s="155"/>
      <c r="EG183" s="155"/>
      <c r="EH183" s="155"/>
      <c r="EI183" s="155"/>
      <c r="EJ183" s="155"/>
      <c r="EK183" s="155"/>
      <c r="EL183" s="155"/>
      <c r="EM183" s="155"/>
      <c r="EN183" s="155"/>
      <c r="EO183" s="155"/>
      <c r="EP183" s="155"/>
    </row>
    <row r="184" spans="13:146" s="35" customFormat="1">
      <c r="M184" s="155"/>
      <c r="AZ184" s="155"/>
      <c r="BA184" s="155"/>
      <c r="BB184" s="155"/>
      <c r="BE184" s="155"/>
      <c r="BH184" s="155"/>
      <c r="BI184" s="155"/>
      <c r="BJ184" s="155"/>
      <c r="BK184" s="155"/>
      <c r="BL184" s="155"/>
      <c r="BM184" s="155"/>
      <c r="BN184" s="155"/>
      <c r="BO184" s="155"/>
      <c r="BP184" s="155"/>
      <c r="BQ184" s="155"/>
      <c r="BR184" s="155"/>
      <c r="BS184" s="155"/>
      <c r="BT184" s="155"/>
      <c r="BU184" s="155"/>
      <c r="BV184" s="155"/>
      <c r="BW184" s="155"/>
      <c r="BX184" s="155"/>
      <c r="BY184" s="155"/>
      <c r="CB184" s="155"/>
      <c r="CC184" s="155"/>
      <c r="CD184" s="155"/>
      <c r="CE184" s="155"/>
      <c r="CF184" s="155"/>
      <c r="CG184" s="155"/>
      <c r="CH184" s="155"/>
      <c r="CI184" s="155"/>
      <c r="CJ184" s="155"/>
      <c r="CK184" s="155"/>
      <c r="CL184" s="155"/>
      <c r="CM184" s="155"/>
      <c r="CN184" s="155"/>
      <c r="CO184" s="155"/>
      <c r="CP184" s="155"/>
      <c r="CQ184" s="155"/>
      <c r="CR184" s="155"/>
      <c r="CS184" s="155"/>
      <c r="CT184" s="155"/>
      <c r="CU184" s="155"/>
      <c r="CV184" s="155"/>
      <c r="CW184" s="155"/>
      <c r="CX184" s="155"/>
      <c r="CY184" s="155"/>
      <c r="CZ184" s="155"/>
      <c r="DA184" s="155"/>
      <c r="DB184" s="155"/>
      <c r="DC184" s="155"/>
      <c r="DD184" s="155"/>
      <c r="DE184" s="155"/>
      <c r="DF184" s="155"/>
      <c r="DG184" s="155"/>
      <c r="DH184" s="155"/>
      <c r="DI184" s="155"/>
      <c r="DJ184" s="155"/>
      <c r="DK184" s="155"/>
      <c r="DL184" s="155"/>
      <c r="DM184" s="155"/>
      <c r="DN184" s="155"/>
      <c r="DO184" s="155"/>
      <c r="DP184" s="155"/>
      <c r="DQ184" s="155"/>
      <c r="DR184" s="155"/>
      <c r="DS184" s="155"/>
      <c r="DT184" s="155"/>
      <c r="DU184" s="155"/>
      <c r="DV184" s="155"/>
      <c r="DW184" s="155"/>
      <c r="DX184" s="155"/>
      <c r="DY184" s="155"/>
      <c r="DZ184" s="155"/>
      <c r="EA184" s="155"/>
      <c r="EB184" s="155"/>
      <c r="EC184" s="155"/>
      <c r="ED184" s="155"/>
      <c r="EE184" s="155"/>
      <c r="EF184" s="155"/>
      <c r="EG184" s="155"/>
      <c r="EH184" s="155"/>
      <c r="EI184" s="155"/>
      <c r="EJ184" s="155"/>
      <c r="EK184" s="155"/>
      <c r="EL184" s="155"/>
      <c r="EM184" s="155"/>
      <c r="EN184" s="155"/>
      <c r="EO184" s="155"/>
      <c r="EP184" s="155"/>
    </row>
    <row r="185" spans="13:146" s="35" customFormat="1">
      <c r="M185" s="155"/>
      <c r="AZ185" s="155"/>
      <c r="BA185" s="155"/>
      <c r="BB185" s="155"/>
      <c r="BE185" s="155"/>
      <c r="BH185" s="155"/>
      <c r="BI185" s="155"/>
      <c r="BJ185" s="155"/>
      <c r="BK185" s="155"/>
      <c r="BL185" s="155"/>
      <c r="BM185" s="155"/>
      <c r="BN185" s="155"/>
      <c r="BO185" s="155"/>
      <c r="BP185" s="155"/>
      <c r="BQ185" s="155"/>
      <c r="BR185" s="155"/>
      <c r="BS185" s="155"/>
      <c r="BT185" s="155"/>
      <c r="BU185" s="155"/>
      <c r="BV185" s="155"/>
      <c r="BW185" s="155"/>
      <c r="BX185" s="155"/>
      <c r="BY185" s="155"/>
      <c r="CB185" s="155"/>
      <c r="CC185" s="155"/>
      <c r="CD185" s="155"/>
      <c r="CE185" s="155"/>
      <c r="CF185" s="155"/>
      <c r="CG185" s="155"/>
      <c r="CH185" s="155"/>
      <c r="CI185" s="155"/>
      <c r="CJ185" s="155"/>
      <c r="CK185" s="155"/>
      <c r="CL185" s="155"/>
      <c r="CM185" s="155"/>
      <c r="CN185" s="155"/>
      <c r="CO185" s="155"/>
      <c r="CP185" s="155"/>
      <c r="CQ185" s="155"/>
      <c r="CR185" s="155"/>
      <c r="CS185" s="155"/>
      <c r="CT185" s="155"/>
      <c r="CU185" s="155"/>
      <c r="CV185" s="155"/>
      <c r="CW185" s="155"/>
      <c r="CX185" s="155"/>
      <c r="CY185" s="155"/>
      <c r="CZ185" s="155"/>
      <c r="DA185" s="155"/>
      <c r="DB185" s="155"/>
      <c r="DC185" s="155"/>
      <c r="DD185" s="155"/>
      <c r="DE185" s="155"/>
      <c r="DF185" s="155"/>
      <c r="DG185" s="155"/>
      <c r="DH185" s="155"/>
      <c r="DI185" s="155"/>
      <c r="DJ185" s="155"/>
      <c r="DK185" s="155"/>
      <c r="DL185" s="155"/>
      <c r="DM185" s="155"/>
      <c r="DN185" s="155"/>
      <c r="DO185" s="155"/>
      <c r="DP185" s="155"/>
      <c r="DQ185" s="155"/>
      <c r="DR185" s="155"/>
      <c r="DS185" s="155"/>
      <c r="DT185" s="155"/>
      <c r="DU185" s="155"/>
      <c r="DV185" s="155"/>
      <c r="DW185" s="155"/>
      <c r="DX185" s="155"/>
      <c r="DY185" s="155"/>
      <c r="DZ185" s="155"/>
      <c r="EA185" s="155"/>
      <c r="EB185" s="155"/>
      <c r="EC185" s="155"/>
      <c r="ED185" s="155"/>
      <c r="EE185" s="155"/>
      <c r="EF185" s="155"/>
      <c r="EG185" s="155"/>
      <c r="EH185" s="155"/>
      <c r="EI185" s="155"/>
      <c r="EJ185" s="155"/>
      <c r="EK185" s="155"/>
      <c r="EL185" s="155"/>
      <c r="EM185" s="155"/>
      <c r="EN185" s="155"/>
      <c r="EO185" s="155"/>
      <c r="EP185" s="155"/>
    </row>
    <row r="186" spans="13:146" s="35" customFormat="1">
      <c r="M186" s="155"/>
      <c r="AZ186" s="155"/>
      <c r="BA186" s="155"/>
      <c r="BB186" s="155"/>
      <c r="BE186" s="155"/>
      <c r="BH186" s="155"/>
      <c r="BI186" s="155"/>
      <c r="BJ186" s="155"/>
      <c r="BK186" s="155"/>
      <c r="BL186" s="155"/>
      <c r="BM186" s="155"/>
      <c r="BN186" s="155"/>
      <c r="BO186" s="155"/>
      <c r="BP186" s="155"/>
      <c r="BQ186" s="155"/>
      <c r="BR186" s="155"/>
      <c r="BS186" s="155"/>
      <c r="BT186" s="155"/>
      <c r="BU186" s="155"/>
      <c r="BV186" s="155"/>
      <c r="BW186" s="155"/>
      <c r="BX186" s="155"/>
      <c r="BY186" s="155"/>
      <c r="CB186" s="155"/>
      <c r="CC186" s="155"/>
      <c r="CD186" s="155"/>
      <c r="CE186" s="155"/>
      <c r="CF186" s="155"/>
      <c r="CG186" s="155"/>
      <c r="CH186" s="155"/>
      <c r="CI186" s="155"/>
      <c r="CJ186" s="155"/>
      <c r="CK186" s="155"/>
      <c r="CL186" s="155"/>
      <c r="CM186" s="155"/>
      <c r="CN186" s="155"/>
      <c r="CO186" s="155"/>
      <c r="CP186" s="155"/>
      <c r="CQ186" s="155"/>
      <c r="CR186" s="155"/>
      <c r="CS186" s="155"/>
      <c r="CT186" s="155"/>
      <c r="CU186" s="155"/>
      <c r="CV186" s="155"/>
      <c r="CW186" s="155"/>
      <c r="CX186" s="155"/>
      <c r="CY186" s="155"/>
      <c r="CZ186" s="155"/>
      <c r="DA186" s="155"/>
      <c r="DB186" s="155"/>
      <c r="DC186" s="155"/>
      <c r="DD186" s="155"/>
      <c r="DE186" s="155"/>
      <c r="DF186" s="155"/>
      <c r="DG186" s="155"/>
      <c r="DH186" s="155"/>
      <c r="DI186" s="155"/>
      <c r="DJ186" s="155"/>
      <c r="DK186" s="155"/>
      <c r="DL186" s="155"/>
      <c r="DM186" s="155"/>
      <c r="DN186" s="155"/>
      <c r="DO186" s="155"/>
      <c r="DP186" s="155"/>
      <c r="DQ186" s="155"/>
      <c r="DR186" s="155"/>
      <c r="DS186" s="155"/>
      <c r="DT186" s="155"/>
      <c r="DU186" s="155"/>
      <c r="DV186" s="155"/>
      <c r="DW186" s="155"/>
      <c r="DX186" s="155"/>
      <c r="DY186" s="155"/>
      <c r="DZ186" s="155"/>
      <c r="EA186" s="155"/>
      <c r="EB186" s="155"/>
      <c r="EC186" s="155"/>
      <c r="ED186" s="155"/>
      <c r="EE186" s="155"/>
      <c r="EF186" s="155"/>
      <c r="EG186" s="155"/>
      <c r="EH186" s="155"/>
      <c r="EI186" s="155"/>
      <c r="EJ186" s="155"/>
      <c r="EK186" s="155"/>
      <c r="EL186" s="155"/>
      <c r="EM186" s="155"/>
      <c r="EN186" s="155"/>
      <c r="EO186" s="155"/>
      <c r="EP186" s="155"/>
    </row>
    <row r="187" spans="13:146" s="35" customFormat="1">
      <c r="M187" s="155"/>
      <c r="AZ187" s="155"/>
      <c r="BA187" s="155"/>
      <c r="BB187" s="155"/>
      <c r="BE187" s="155"/>
      <c r="BH187" s="155"/>
      <c r="BI187" s="155"/>
      <c r="BJ187" s="155"/>
      <c r="BK187" s="155"/>
      <c r="BL187" s="155"/>
      <c r="BM187" s="155"/>
      <c r="BN187" s="155"/>
      <c r="BO187" s="155"/>
      <c r="BP187" s="155"/>
      <c r="BQ187" s="155"/>
      <c r="BR187" s="155"/>
      <c r="BS187" s="155"/>
      <c r="BT187" s="155"/>
      <c r="BU187" s="155"/>
      <c r="BV187" s="155"/>
      <c r="BW187" s="155"/>
      <c r="BX187" s="155"/>
      <c r="BY187" s="155"/>
      <c r="CB187" s="155"/>
      <c r="CC187" s="155"/>
      <c r="CD187" s="155"/>
      <c r="CE187" s="155"/>
      <c r="CF187" s="155"/>
      <c r="CG187" s="155"/>
      <c r="CH187" s="155"/>
      <c r="CI187" s="155"/>
      <c r="CJ187" s="155"/>
      <c r="CK187" s="155"/>
      <c r="CL187" s="155"/>
      <c r="CM187" s="155"/>
      <c r="CN187" s="155"/>
      <c r="CO187" s="155"/>
      <c r="CP187" s="155"/>
      <c r="CQ187" s="155"/>
      <c r="CR187" s="155"/>
      <c r="CS187" s="155"/>
      <c r="CT187" s="155"/>
      <c r="CU187" s="155"/>
      <c r="CV187" s="155"/>
      <c r="CW187" s="155"/>
      <c r="CX187" s="155"/>
      <c r="CY187" s="155"/>
      <c r="CZ187" s="155"/>
      <c r="DA187" s="155"/>
      <c r="DB187" s="155"/>
      <c r="DC187" s="155"/>
      <c r="DD187" s="155"/>
      <c r="DE187" s="155"/>
      <c r="DF187" s="155"/>
      <c r="DG187" s="155"/>
      <c r="DH187" s="155"/>
      <c r="DI187" s="155"/>
      <c r="DJ187" s="155"/>
      <c r="DK187" s="155"/>
      <c r="DL187" s="155"/>
      <c r="DM187" s="155"/>
      <c r="DN187" s="155"/>
      <c r="DO187" s="155"/>
      <c r="DP187" s="155"/>
      <c r="DQ187" s="155"/>
      <c r="DR187" s="155"/>
      <c r="DS187" s="155"/>
      <c r="DT187" s="155"/>
      <c r="DU187" s="155"/>
      <c r="DV187" s="155"/>
      <c r="DW187" s="155"/>
      <c r="DX187" s="155"/>
      <c r="DY187" s="155"/>
      <c r="DZ187" s="155"/>
      <c r="EA187" s="155"/>
      <c r="EB187" s="155"/>
      <c r="EC187" s="155"/>
      <c r="ED187" s="155"/>
      <c r="EE187" s="155"/>
      <c r="EF187" s="155"/>
      <c r="EG187" s="155"/>
      <c r="EH187" s="155"/>
      <c r="EI187" s="155"/>
      <c r="EJ187" s="155"/>
      <c r="EK187" s="155"/>
      <c r="EL187" s="155"/>
      <c r="EM187" s="155"/>
      <c r="EN187" s="155"/>
      <c r="EO187" s="155"/>
      <c r="EP187" s="155"/>
    </row>
    <row r="188" spans="13:146" s="35" customFormat="1">
      <c r="M188" s="155"/>
      <c r="AZ188" s="155"/>
      <c r="BA188" s="155"/>
      <c r="BB188" s="155"/>
      <c r="BE188" s="155"/>
      <c r="BH188" s="155"/>
      <c r="BI188" s="155"/>
      <c r="BJ188" s="155"/>
      <c r="BK188" s="155"/>
      <c r="BL188" s="155"/>
      <c r="BM188" s="155"/>
      <c r="BN188" s="155"/>
      <c r="BO188" s="155"/>
      <c r="BP188" s="155"/>
      <c r="BQ188" s="155"/>
      <c r="BR188" s="155"/>
      <c r="BS188" s="155"/>
      <c r="BT188" s="155"/>
      <c r="BU188" s="155"/>
      <c r="BV188" s="155"/>
      <c r="BW188" s="155"/>
      <c r="BX188" s="155"/>
      <c r="BY188" s="155"/>
      <c r="CB188" s="155"/>
      <c r="CC188" s="155"/>
      <c r="CD188" s="155"/>
      <c r="CE188" s="155"/>
      <c r="CF188" s="155"/>
      <c r="CG188" s="155"/>
      <c r="CH188" s="155"/>
      <c r="CI188" s="155"/>
      <c r="CJ188" s="155"/>
      <c r="CK188" s="155"/>
      <c r="CL188" s="155"/>
      <c r="CM188" s="155"/>
      <c r="CN188" s="155"/>
      <c r="CO188" s="155"/>
      <c r="CP188" s="155"/>
      <c r="CQ188" s="155"/>
      <c r="CR188" s="155"/>
      <c r="CS188" s="155"/>
      <c r="CT188" s="155"/>
      <c r="CU188" s="155"/>
      <c r="CV188" s="155"/>
      <c r="CW188" s="155"/>
      <c r="CX188" s="155"/>
      <c r="CY188" s="155"/>
      <c r="CZ188" s="155"/>
      <c r="DA188" s="155"/>
      <c r="DB188" s="155"/>
      <c r="DC188" s="155"/>
      <c r="DD188" s="155"/>
      <c r="DE188" s="155"/>
      <c r="DF188" s="155"/>
      <c r="DG188" s="155"/>
      <c r="DH188" s="155"/>
      <c r="DI188" s="155"/>
      <c r="DJ188" s="155"/>
      <c r="DK188" s="155"/>
      <c r="DL188" s="155"/>
      <c r="DM188" s="155"/>
      <c r="DN188" s="155"/>
      <c r="DO188" s="155"/>
      <c r="DP188" s="155"/>
      <c r="DQ188" s="155"/>
      <c r="DR188" s="155"/>
      <c r="DS188" s="155"/>
      <c r="DT188" s="155"/>
      <c r="DU188" s="155"/>
      <c r="DV188" s="155"/>
      <c r="DW188" s="155"/>
      <c r="DX188" s="155"/>
      <c r="DY188" s="155"/>
      <c r="DZ188" s="155"/>
      <c r="EA188" s="155"/>
      <c r="EB188" s="155"/>
      <c r="EC188" s="155"/>
      <c r="ED188" s="155"/>
      <c r="EE188" s="155"/>
      <c r="EF188" s="155"/>
      <c r="EG188" s="155"/>
      <c r="EH188" s="155"/>
      <c r="EI188" s="155"/>
      <c r="EJ188" s="155"/>
      <c r="EK188" s="155"/>
      <c r="EL188" s="155"/>
      <c r="EM188" s="155"/>
      <c r="EN188" s="155"/>
      <c r="EO188" s="155"/>
      <c r="EP188" s="155"/>
    </row>
    <row r="189" spans="13:146" s="35" customFormat="1">
      <c r="M189" s="155"/>
      <c r="AZ189" s="155"/>
      <c r="BA189" s="155"/>
      <c r="BB189" s="155"/>
      <c r="BE189" s="155"/>
      <c r="BH189" s="155"/>
      <c r="BI189" s="155"/>
      <c r="BJ189" s="155"/>
      <c r="BK189" s="155"/>
      <c r="BL189" s="155"/>
      <c r="BM189" s="155"/>
      <c r="BN189" s="155"/>
      <c r="BO189" s="155"/>
      <c r="BP189" s="155"/>
      <c r="BQ189" s="155"/>
      <c r="BR189" s="155"/>
      <c r="BS189" s="155"/>
      <c r="BT189" s="155"/>
      <c r="BU189" s="155"/>
      <c r="BV189" s="155"/>
      <c r="BW189" s="155"/>
      <c r="BX189" s="155"/>
      <c r="BY189" s="155"/>
      <c r="CB189" s="155"/>
      <c r="CC189" s="155"/>
      <c r="CD189" s="155"/>
      <c r="CE189" s="155"/>
      <c r="CF189" s="155"/>
      <c r="CG189" s="155"/>
      <c r="CH189" s="155"/>
      <c r="CI189" s="155"/>
      <c r="CJ189" s="155"/>
      <c r="CK189" s="155"/>
      <c r="CL189" s="155"/>
      <c r="CM189" s="155"/>
      <c r="CN189" s="155"/>
      <c r="CO189" s="155"/>
      <c r="CP189" s="155"/>
      <c r="CQ189" s="155"/>
      <c r="CR189" s="155"/>
      <c r="CS189" s="155"/>
      <c r="CT189" s="155"/>
      <c r="CU189" s="155"/>
      <c r="CV189" s="155"/>
      <c r="CW189" s="155"/>
      <c r="CX189" s="155"/>
      <c r="CY189" s="155"/>
      <c r="CZ189" s="155"/>
      <c r="DA189" s="155"/>
      <c r="DB189" s="155"/>
      <c r="DC189" s="155"/>
      <c r="DD189" s="155"/>
      <c r="DE189" s="155"/>
      <c r="DF189" s="155"/>
      <c r="DG189" s="155"/>
      <c r="DH189" s="155"/>
      <c r="DI189" s="155"/>
      <c r="DJ189" s="155"/>
      <c r="DK189" s="155"/>
      <c r="DL189" s="155"/>
      <c r="DM189" s="155"/>
      <c r="DN189" s="155"/>
      <c r="DO189" s="155"/>
      <c r="DP189" s="155"/>
      <c r="DQ189" s="155"/>
      <c r="DR189" s="155"/>
      <c r="DS189" s="155"/>
      <c r="DT189" s="155"/>
      <c r="DU189" s="155"/>
      <c r="DV189" s="155"/>
      <c r="DW189" s="155"/>
      <c r="DX189" s="155"/>
      <c r="DY189" s="155"/>
      <c r="DZ189" s="155"/>
      <c r="EA189" s="155"/>
      <c r="EB189" s="155"/>
      <c r="EC189" s="155"/>
      <c r="ED189" s="155"/>
      <c r="EE189" s="155"/>
      <c r="EF189" s="155"/>
      <c r="EG189" s="155"/>
      <c r="EH189" s="155"/>
      <c r="EI189" s="155"/>
      <c r="EJ189" s="155"/>
      <c r="EK189" s="155"/>
      <c r="EL189" s="155"/>
      <c r="EM189" s="155"/>
      <c r="EN189" s="155"/>
      <c r="EO189" s="155"/>
      <c r="EP189" s="155"/>
    </row>
    <row r="190" spans="13:146" s="35" customFormat="1">
      <c r="M190" s="155"/>
      <c r="AZ190" s="155"/>
      <c r="BA190" s="155"/>
      <c r="BB190" s="155"/>
      <c r="BE190" s="155"/>
      <c r="BH190" s="155"/>
      <c r="BI190" s="155"/>
      <c r="BJ190" s="155"/>
      <c r="BK190" s="155"/>
      <c r="BL190" s="155"/>
      <c r="BM190" s="155"/>
      <c r="BN190" s="155"/>
      <c r="BO190" s="155"/>
      <c r="BP190" s="155"/>
      <c r="BQ190" s="155"/>
      <c r="BR190" s="155"/>
      <c r="BS190" s="155"/>
      <c r="BT190" s="155"/>
      <c r="BU190" s="155"/>
      <c r="BV190" s="155"/>
      <c r="BW190" s="155"/>
      <c r="BX190" s="155"/>
      <c r="BY190" s="155"/>
      <c r="CB190" s="155"/>
      <c r="CC190" s="155"/>
      <c r="CD190" s="155"/>
      <c r="CE190" s="155"/>
      <c r="CF190" s="155"/>
      <c r="CG190" s="155"/>
      <c r="CH190" s="155"/>
      <c r="CI190" s="155"/>
      <c r="CJ190" s="155"/>
      <c r="CK190" s="155"/>
      <c r="CL190" s="155"/>
      <c r="CM190" s="155"/>
      <c r="CN190" s="155"/>
      <c r="CO190" s="155"/>
      <c r="CP190" s="155"/>
      <c r="CQ190" s="155"/>
      <c r="CR190" s="155"/>
      <c r="CS190" s="155"/>
      <c r="CT190" s="155"/>
      <c r="CU190" s="155"/>
      <c r="CV190" s="155"/>
      <c r="CW190" s="155"/>
      <c r="CX190" s="155"/>
      <c r="CY190" s="155"/>
      <c r="CZ190" s="155"/>
      <c r="DA190" s="155"/>
      <c r="DB190" s="155"/>
      <c r="DC190" s="155"/>
      <c r="DD190" s="155"/>
      <c r="DE190" s="155"/>
      <c r="DF190" s="155"/>
      <c r="DG190" s="155"/>
      <c r="DH190" s="155"/>
      <c r="DI190" s="155"/>
      <c r="DJ190" s="155"/>
      <c r="DK190" s="155"/>
      <c r="DL190" s="155"/>
      <c r="DM190" s="155"/>
      <c r="DN190" s="155"/>
      <c r="DO190" s="155"/>
      <c r="DP190" s="155"/>
      <c r="DQ190" s="155"/>
      <c r="DR190" s="155"/>
      <c r="DS190" s="155"/>
      <c r="DT190" s="155"/>
      <c r="DU190" s="155"/>
      <c r="DV190" s="155"/>
      <c r="DW190" s="155"/>
      <c r="DX190" s="155"/>
      <c r="DY190" s="155"/>
      <c r="DZ190" s="155"/>
      <c r="EA190" s="155"/>
      <c r="EB190" s="155"/>
      <c r="EC190" s="155"/>
      <c r="ED190" s="155"/>
      <c r="EE190" s="155"/>
      <c r="EF190" s="155"/>
      <c r="EG190" s="155"/>
      <c r="EH190" s="155"/>
      <c r="EI190" s="155"/>
      <c r="EJ190" s="155"/>
      <c r="EK190" s="155"/>
      <c r="EL190" s="155"/>
      <c r="EM190" s="155"/>
      <c r="EN190" s="155"/>
      <c r="EO190" s="155"/>
      <c r="EP190" s="155"/>
    </row>
    <row r="191" spans="13:146" s="35" customFormat="1">
      <c r="M191" s="155"/>
      <c r="AZ191" s="155"/>
      <c r="BA191" s="155"/>
      <c r="BB191" s="155"/>
      <c r="BE191" s="155"/>
      <c r="BH191" s="155"/>
      <c r="BI191" s="155"/>
      <c r="BJ191" s="155"/>
      <c r="BK191" s="155"/>
      <c r="BL191" s="155"/>
      <c r="BM191" s="155"/>
      <c r="BN191" s="155"/>
      <c r="BO191" s="155"/>
      <c r="BP191" s="155"/>
      <c r="BQ191" s="155"/>
      <c r="BR191" s="155"/>
      <c r="BS191" s="155"/>
      <c r="BT191" s="155"/>
      <c r="BU191" s="155"/>
      <c r="BV191" s="155"/>
      <c r="BW191" s="155"/>
      <c r="BX191" s="155"/>
      <c r="BY191" s="155"/>
      <c r="CB191" s="155"/>
      <c r="CC191" s="155"/>
      <c r="CD191" s="155"/>
      <c r="CE191" s="155"/>
      <c r="CF191" s="155"/>
      <c r="CG191" s="155"/>
      <c r="CH191" s="155"/>
      <c r="CI191" s="155"/>
      <c r="CJ191" s="155"/>
      <c r="CK191" s="155"/>
      <c r="CL191" s="155"/>
      <c r="CM191" s="155"/>
      <c r="CN191" s="155"/>
      <c r="CO191" s="155"/>
      <c r="CP191" s="155"/>
      <c r="CQ191" s="155"/>
      <c r="CR191" s="155"/>
      <c r="CS191" s="155"/>
      <c r="CT191" s="155"/>
      <c r="CU191" s="155"/>
      <c r="CV191" s="155"/>
      <c r="CW191" s="155"/>
      <c r="CX191" s="155"/>
      <c r="CY191" s="155"/>
      <c r="CZ191" s="155"/>
      <c r="DA191" s="155"/>
      <c r="DB191" s="155"/>
      <c r="DC191" s="155"/>
      <c r="DD191" s="155"/>
      <c r="DE191" s="155"/>
      <c r="DF191" s="155"/>
      <c r="DG191" s="155"/>
      <c r="DH191" s="155"/>
      <c r="DI191" s="155"/>
      <c r="DJ191" s="155"/>
      <c r="DK191" s="155"/>
      <c r="DL191" s="155"/>
      <c r="DM191" s="155"/>
      <c r="DN191" s="155"/>
      <c r="DO191" s="155"/>
      <c r="DP191" s="155"/>
      <c r="DQ191" s="155"/>
      <c r="DR191" s="155"/>
      <c r="DS191" s="155"/>
      <c r="DT191" s="155"/>
      <c r="DU191" s="155"/>
      <c r="DV191" s="155"/>
      <c r="DW191" s="155"/>
      <c r="DX191" s="155"/>
      <c r="DY191" s="155"/>
      <c r="DZ191" s="155"/>
      <c r="EA191" s="155"/>
      <c r="EB191" s="155"/>
      <c r="EC191" s="155"/>
      <c r="ED191" s="155"/>
      <c r="EE191" s="155"/>
      <c r="EF191" s="155"/>
      <c r="EG191" s="155"/>
      <c r="EH191" s="155"/>
      <c r="EI191" s="155"/>
      <c r="EJ191" s="155"/>
      <c r="EK191" s="155"/>
      <c r="EL191" s="155"/>
      <c r="EM191" s="155"/>
      <c r="EN191" s="155"/>
      <c r="EO191" s="155"/>
      <c r="EP191" s="155"/>
    </row>
    <row r="192" spans="13:146" s="35" customFormat="1">
      <c r="M192" s="155"/>
      <c r="AZ192" s="155"/>
      <c r="BA192" s="155"/>
      <c r="BB192" s="155"/>
      <c r="BE192" s="155"/>
      <c r="BH192" s="155"/>
      <c r="BI192" s="155"/>
      <c r="BJ192" s="155"/>
      <c r="BK192" s="155"/>
      <c r="BL192" s="155"/>
      <c r="BM192" s="155"/>
      <c r="BN192" s="155"/>
      <c r="BO192" s="155"/>
      <c r="BP192" s="155"/>
      <c r="BQ192" s="155"/>
      <c r="BR192" s="155"/>
      <c r="BS192" s="155"/>
      <c r="BT192" s="155"/>
      <c r="BU192" s="155"/>
      <c r="BV192" s="155"/>
      <c r="BW192" s="155"/>
      <c r="BX192" s="155"/>
      <c r="BY192" s="155"/>
      <c r="CB192" s="155"/>
      <c r="CC192" s="155"/>
      <c r="CD192" s="155"/>
      <c r="CE192" s="155"/>
      <c r="CF192" s="155"/>
      <c r="CG192" s="155"/>
      <c r="CH192" s="155"/>
      <c r="CI192" s="155"/>
      <c r="CJ192" s="155"/>
      <c r="CK192" s="155"/>
      <c r="CL192" s="155"/>
      <c r="CM192" s="155"/>
      <c r="CN192" s="155"/>
      <c r="CO192" s="155"/>
      <c r="CP192" s="155"/>
      <c r="CQ192" s="155"/>
      <c r="CR192" s="155"/>
      <c r="CS192" s="155"/>
      <c r="CT192" s="155"/>
      <c r="CU192" s="155"/>
      <c r="CV192" s="155"/>
      <c r="CW192" s="155"/>
      <c r="CX192" s="155"/>
      <c r="CY192" s="155"/>
      <c r="CZ192" s="155"/>
      <c r="DA192" s="155"/>
      <c r="DB192" s="155"/>
      <c r="DC192" s="155"/>
      <c r="DD192" s="155"/>
      <c r="DE192" s="155"/>
      <c r="DF192" s="155"/>
      <c r="DG192" s="155"/>
      <c r="DH192" s="155"/>
      <c r="DI192" s="155"/>
      <c r="DJ192" s="155"/>
      <c r="DK192" s="155"/>
      <c r="DL192" s="155"/>
      <c r="DM192" s="155"/>
      <c r="DN192" s="155"/>
      <c r="DO192" s="155"/>
      <c r="DP192" s="155"/>
      <c r="DQ192" s="155"/>
      <c r="DR192" s="155"/>
      <c r="DS192" s="155"/>
      <c r="DT192" s="155"/>
      <c r="DU192" s="155"/>
      <c r="DV192" s="155"/>
      <c r="DW192" s="155"/>
      <c r="DX192" s="155"/>
      <c r="DY192" s="155"/>
      <c r="DZ192" s="155"/>
      <c r="EA192" s="155"/>
      <c r="EB192" s="155"/>
      <c r="EC192" s="155"/>
      <c r="ED192" s="155"/>
      <c r="EE192" s="155"/>
      <c r="EF192" s="155"/>
      <c r="EG192" s="155"/>
      <c r="EH192" s="155"/>
      <c r="EI192" s="155"/>
      <c r="EJ192" s="155"/>
      <c r="EK192" s="155"/>
      <c r="EL192" s="155"/>
      <c r="EM192" s="155"/>
      <c r="EN192" s="155"/>
      <c r="EO192" s="155"/>
      <c r="EP192" s="155"/>
    </row>
    <row r="193" spans="13:146" s="35" customFormat="1">
      <c r="M193" s="155"/>
      <c r="AZ193" s="155"/>
      <c r="BA193" s="155"/>
      <c r="BB193" s="155"/>
      <c r="BE193" s="155"/>
      <c r="BH193" s="155"/>
      <c r="BI193" s="155"/>
      <c r="BJ193" s="155"/>
      <c r="BK193" s="155"/>
      <c r="BL193" s="155"/>
      <c r="BM193" s="155"/>
      <c r="BN193" s="155"/>
      <c r="BO193" s="155"/>
      <c r="BP193" s="155"/>
      <c r="BQ193" s="155"/>
      <c r="BR193" s="155"/>
      <c r="BS193" s="155"/>
      <c r="BT193" s="155"/>
      <c r="BU193" s="155"/>
      <c r="BV193" s="155"/>
      <c r="BW193" s="155"/>
      <c r="BX193" s="155"/>
      <c r="BY193" s="155"/>
      <c r="CB193" s="155"/>
      <c r="CC193" s="155"/>
      <c r="CD193" s="155"/>
      <c r="CE193" s="155"/>
      <c r="CF193" s="155"/>
      <c r="CG193" s="155"/>
      <c r="CH193" s="155"/>
      <c r="CI193" s="155"/>
      <c r="CJ193" s="155"/>
      <c r="CK193" s="155"/>
      <c r="CL193" s="155"/>
      <c r="CM193" s="155"/>
      <c r="CN193" s="155"/>
      <c r="CO193" s="155"/>
      <c r="CP193" s="155"/>
      <c r="CQ193" s="155"/>
      <c r="CR193" s="155"/>
      <c r="CS193" s="155"/>
      <c r="CT193" s="155"/>
      <c r="CU193" s="155"/>
      <c r="CV193" s="155"/>
      <c r="CW193" s="155"/>
      <c r="CX193" s="155"/>
      <c r="CY193" s="155"/>
      <c r="CZ193" s="155"/>
      <c r="DA193" s="155"/>
      <c r="DB193" s="155"/>
      <c r="DC193" s="155"/>
      <c r="DD193" s="155"/>
      <c r="DE193" s="155"/>
      <c r="DF193" s="155"/>
      <c r="DG193" s="155"/>
      <c r="DH193" s="155"/>
      <c r="DI193" s="155"/>
      <c r="DJ193" s="155"/>
      <c r="DK193" s="155"/>
      <c r="DL193" s="155"/>
      <c r="DM193" s="155"/>
      <c r="DN193" s="155"/>
      <c r="DO193" s="155"/>
      <c r="DP193" s="155"/>
      <c r="DQ193" s="155"/>
      <c r="DR193" s="155"/>
      <c r="DS193" s="155"/>
      <c r="DT193" s="155"/>
      <c r="DU193" s="155"/>
      <c r="DV193" s="155"/>
      <c r="DW193" s="155"/>
      <c r="DX193" s="155"/>
      <c r="DY193" s="155"/>
      <c r="DZ193" s="155"/>
      <c r="EA193" s="155"/>
      <c r="EB193" s="155"/>
      <c r="EC193" s="155"/>
      <c r="ED193" s="155"/>
      <c r="EE193" s="155"/>
      <c r="EF193" s="155"/>
      <c r="EG193" s="155"/>
      <c r="EH193" s="155"/>
      <c r="EI193" s="155"/>
      <c r="EJ193" s="155"/>
      <c r="EK193" s="155"/>
      <c r="EL193" s="155"/>
      <c r="EM193" s="155"/>
      <c r="EN193" s="155"/>
      <c r="EO193" s="155"/>
      <c r="EP193" s="155"/>
    </row>
    <row r="194" spans="13:146" s="35" customFormat="1">
      <c r="M194" s="155"/>
      <c r="AZ194" s="155"/>
      <c r="BA194" s="155"/>
      <c r="BB194" s="155"/>
      <c r="BE194" s="155"/>
      <c r="BH194" s="155"/>
      <c r="BI194" s="155"/>
      <c r="BJ194" s="155"/>
      <c r="BK194" s="155"/>
      <c r="BL194" s="155"/>
      <c r="BM194" s="155"/>
      <c r="BN194" s="155"/>
      <c r="BO194" s="155"/>
      <c r="BP194" s="155"/>
      <c r="BQ194" s="155"/>
      <c r="BR194" s="155"/>
      <c r="BS194" s="155"/>
      <c r="BT194" s="155"/>
      <c r="BU194" s="155"/>
      <c r="BV194" s="155"/>
      <c r="BW194" s="155"/>
      <c r="BX194" s="155"/>
      <c r="BY194" s="155"/>
      <c r="CB194" s="155"/>
      <c r="CC194" s="155"/>
      <c r="CD194" s="155"/>
      <c r="CE194" s="155"/>
      <c r="CF194" s="155"/>
      <c r="CG194" s="155"/>
      <c r="CH194" s="155"/>
      <c r="CI194" s="155"/>
      <c r="CJ194" s="155"/>
      <c r="CK194" s="155"/>
      <c r="CL194" s="155"/>
      <c r="CM194" s="155"/>
      <c r="CN194" s="155"/>
      <c r="CO194" s="155"/>
      <c r="CP194" s="155"/>
      <c r="CQ194" s="155"/>
      <c r="CR194" s="155"/>
      <c r="CS194" s="155"/>
      <c r="CT194" s="155"/>
      <c r="CU194" s="155"/>
      <c r="CV194" s="155"/>
      <c r="CW194" s="155"/>
      <c r="CX194" s="155"/>
      <c r="CY194" s="155"/>
      <c r="CZ194" s="155"/>
      <c r="DA194" s="155"/>
      <c r="DB194" s="155"/>
      <c r="DC194" s="155"/>
      <c r="DD194" s="155"/>
      <c r="DE194" s="155"/>
      <c r="DF194" s="155"/>
      <c r="DG194" s="155"/>
      <c r="DH194" s="155"/>
      <c r="DI194" s="155"/>
      <c r="DJ194" s="155"/>
      <c r="DK194" s="155"/>
      <c r="DL194" s="155"/>
      <c r="DM194" s="155"/>
      <c r="DN194" s="155"/>
      <c r="DO194" s="155"/>
      <c r="DP194" s="155"/>
      <c r="DQ194" s="155"/>
      <c r="DR194" s="155"/>
      <c r="DS194" s="155"/>
      <c r="DT194" s="155"/>
      <c r="DU194" s="155"/>
      <c r="DV194" s="155"/>
      <c r="DW194" s="155"/>
      <c r="DX194" s="155"/>
      <c r="DY194" s="155"/>
      <c r="DZ194" s="155"/>
      <c r="EA194" s="155"/>
      <c r="EB194" s="155"/>
      <c r="EC194" s="155"/>
      <c r="ED194" s="155"/>
      <c r="EE194" s="155"/>
      <c r="EF194" s="155"/>
      <c r="EG194" s="155"/>
      <c r="EH194" s="155"/>
      <c r="EI194" s="155"/>
      <c r="EJ194" s="155"/>
      <c r="EK194" s="155"/>
      <c r="EL194" s="155"/>
      <c r="EM194" s="155"/>
      <c r="EN194" s="155"/>
      <c r="EO194" s="155"/>
      <c r="EP194" s="155"/>
    </row>
    <row r="195" spans="13:146" s="35" customFormat="1">
      <c r="M195" s="155"/>
      <c r="AZ195" s="155"/>
      <c r="BA195" s="155"/>
      <c r="BB195" s="155"/>
      <c r="BE195" s="155"/>
      <c r="BH195" s="155"/>
      <c r="BI195" s="155"/>
      <c r="BJ195" s="155"/>
      <c r="BK195" s="155"/>
      <c r="BL195" s="155"/>
      <c r="BM195" s="155"/>
      <c r="BN195" s="155"/>
      <c r="BO195" s="155"/>
      <c r="BP195" s="155"/>
      <c r="BQ195" s="155"/>
      <c r="BR195" s="155"/>
      <c r="BS195" s="155"/>
      <c r="BT195" s="155"/>
      <c r="BU195" s="155"/>
      <c r="BV195" s="155"/>
      <c r="BW195" s="155"/>
      <c r="BX195" s="155"/>
      <c r="BY195" s="155"/>
      <c r="CB195" s="155"/>
      <c r="CC195" s="155"/>
      <c r="CD195" s="155"/>
      <c r="CE195" s="155"/>
      <c r="CF195" s="155"/>
      <c r="CG195" s="155"/>
      <c r="CH195" s="155"/>
      <c r="CI195" s="155"/>
      <c r="CJ195" s="155"/>
      <c r="CK195" s="155"/>
      <c r="CL195" s="155"/>
      <c r="CM195" s="155"/>
      <c r="CN195" s="155"/>
      <c r="CO195" s="155"/>
      <c r="CP195" s="155"/>
      <c r="CQ195" s="155"/>
      <c r="CR195" s="155"/>
      <c r="CS195" s="155"/>
      <c r="CT195" s="155"/>
      <c r="CU195" s="155"/>
      <c r="CV195" s="155"/>
      <c r="CW195" s="155"/>
      <c r="CX195" s="155"/>
      <c r="CY195" s="155"/>
      <c r="CZ195" s="155"/>
      <c r="DA195" s="155"/>
      <c r="DB195" s="155"/>
      <c r="DC195" s="155"/>
      <c r="DD195" s="155"/>
      <c r="DE195" s="155"/>
      <c r="DF195" s="155"/>
      <c r="DG195" s="155"/>
      <c r="DH195" s="155"/>
      <c r="DI195" s="155"/>
      <c r="DJ195" s="155"/>
      <c r="DK195" s="155"/>
      <c r="DL195" s="155"/>
      <c r="DM195" s="155"/>
      <c r="DN195" s="155"/>
      <c r="DO195" s="155"/>
      <c r="DP195" s="155"/>
      <c r="DQ195" s="155"/>
      <c r="DR195" s="155"/>
      <c r="DS195" s="155"/>
      <c r="DT195" s="155"/>
      <c r="DU195" s="155"/>
      <c r="DV195" s="155"/>
      <c r="DW195" s="155"/>
      <c r="DX195" s="155"/>
      <c r="DY195" s="155"/>
      <c r="DZ195" s="155"/>
      <c r="EA195" s="155"/>
      <c r="EB195" s="155"/>
      <c r="EC195" s="155"/>
      <c r="ED195" s="155"/>
      <c r="EE195" s="155"/>
      <c r="EF195" s="155"/>
      <c r="EG195" s="155"/>
      <c r="EH195" s="155"/>
      <c r="EI195" s="155"/>
      <c r="EJ195" s="155"/>
      <c r="EK195" s="155"/>
      <c r="EL195" s="155"/>
      <c r="EM195" s="155"/>
      <c r="EN195" s="155"/>
      <c r="EO195" s="155"/>
      <c r="EP195" s="155"/>
    </row>
    <row r="196" spans="13:146" s="35" customFormat="1">
      <c r="M196" s="155"/>
      <c r="AZ196" s="155"/>
      <c r="BA196" s="155"/>
      <c r="BB196" s="155"/>
      <c r="BE196" s="155"/>
      <c r="BH196" s="155"/>
      <c r="BI196" s="155"/>
      <c r="BJ196" s="155"/>
      <c r="BK196" s="155"/>
      <c r="BL196" s="155"/>
      <c r="BM196" s="155"/>
      <c r="BN196" s="155"/>
      <c r="BO196" s="155"/>
      <c r="BP196" s="155"/>
      <c r="BQ196" s="155"/>
      <c r="BR196" s="155"/>
      <c r="BS196" s="155"/>
      <c r="BT196" s="155"/>
      <c r="BU196" s="155"/>
      <c r="BV196" s="155"/>
      <c r="BW196" s="155"/>
      <c r="BX196" s="155"/>
      <c r="BY196" s="155"/>
      <c r="CB196" s="155"/>
      <c r="CC196" s="155"/>
      <c r="CD196" s="155"/>
      <c r="CE196" s="155"/>
      <c r="CF196" s="155"/>
      <c r="CG196" s="155"/>
      <c r="CH196" s="155"/>
      <c r="CI196" s="155"/>
      <c r="CJ196" s="155"/>
      <c r="CK196" s="155"/>
      <c r="CL196" s="155"/>
      <c r="CM196" s="155"/>
      <c r="CN196" s="155"/>
      <c r="CO196" s="155"/>
      <c r="CP196" s="155"/>
      <c r="CQ196" s="155"/>
      <c r="CR196" s="155"/>
      <c r="CS196" s="155"/>
      <c r="CT196" s="155"/>
      <c r="CU196" s="155"/>
      <c r="CV196" s="155"/>
      <c r="CW196" s="155"/>
      <c r="CX196" s="155"/>
      <c r="CY196" s="155"/>
      <c r="CZ196" s="155"/>
      <c r="DA196" s="155"/>
      <c r="DB196" s="155"/>
      <c r="DC196" s="155"/>
      <c r="DD196" s="155"/>
      <c r="DE196" s="155"/>
      <c r="DF196" s="155"/>
      <c r="DG196" s="155"/>
      <c r="DH196" s="155"/>
      <c r="DI196" s="155"/>
      <c r="DJ196" s="155"/>
      <c r="DK196" s="155"/>
      <c r="DL196" s="155"/>
      <c r="DM196" s="155"/>
      <c r="DN196" s="155"/>
      <c r="DO196" s="155"/>
      <c r="DP196" s="155"/>
      <c r="DQ196" s="155"/>
      <c r="DR196" s="155"/>
      <c r="DS196" s="155"/>
      <c r="DT196" s="155"/>
      <c r="DU196" s="155"/>
      <c r="DV196" s="155"/>
      <c r="DW196" s="155"/>
      <c r="DX196" s="155"/>
      <c r="DY196" s="155"/>
      <c r="DZ196" s="155"/>
      <c r="EA196" s="155"/>
      <c r="EB196" s="155"/>
      <c r="EC196" s="155"/>
      <c r="ED196" s="155"/>
      <c r="EE196" s="155"/>
      <c r="EF196" s="155"/>
      <c r="EG196" s="155"/>
      <c r="EH196" s="155"/>
      <c r="EI196" s="155"/>
      <c r="EJ196" s="155"/>
      <c r="EK196" s="155"/>
      <c r="EL196" s="155"/>
      <c r="EM196" s="155"/>
      <c r="EN196" s="155"/>
      <c r="EO196" s="155"/>
      <c r="EP196" s="155"/>
    </row>
    <row r="197" spans="13:146" s="35" customFormat="1">
      <c r="M197" s="155"/>
      <c r="AZ197" s="155"/>
      <c r="BA197" s="155"/>
      <c r="BB197" s="155"/>
      <c r="BE197" s="155"/>
      <c r="BH197" s="155"/>
      <c r="BI197" s="155"/>
      <c r="BJ197" s="155"/>
      <c r="BK197" s="155"/>
      <c r="BL197" s="155"/>
      <c r="BM197" s="155"/>
      <c r="BN197" s="155"/>
      <c r="BO197" s="155"/>
      <c r="BP197" s="155"/>
      <c r="BQ197" s="155"/>
      <c r="BR197" s="155"/>
      <c r="BS197" s="155"/>
      <c r="BT197" s="155"/>
      <c r="BU197" s="155"/>
      <c r="BV197" s="155"/>
      <c r="BW197" s="155"/>
      <c r="BX197" s="155"/>
      <c r="BY197" s="155"/>
      <c r="CB197" s="155"/>
      <c r="CC197" s="155"/>
      <c r="CD197" s="155"/>
      <c r="CE197" s="155"/>
      <c r="CF197" s="155"/>
      <c r="CG197" s="155"/>
      <c r="CH197" s="155"/>
      <c r="CI197" s="155"/>
      <c r="CJ197" s="155"/>
      <c r="CK197" s="155"/>
      <c r="CL197" s="155"/>
      <c r="CM197" s="155"/>
      <c r="CN197" s="155"/>
      <c r="CO197" s="155"/>
      <c r="CP197" s="155"/>
      <c r="CQ197" s="155"/>
      <c r="CR197" s="155"/>
      <c r="CS197" s="155"/>
      <c r="CT197" s="155"/>
      <c r="CU197" s="155"/>
      <c r="CV197" s="155"/>
      <c r="CW197" s="155"/>
      <c r="CX197" s="155"/>
      <c r="CY197" s="155"/>
      <c r="CZ197" s="155"/>
      <c r="DA197" s="155"/>
      <c r="DB197" s="155"/>
      <c r="DC197" s="155"/>
      <c r="DD197" s="155"/>
      <c r="DE197" s="155"/>
      <c r="DF197" s="155"/>
      <c r="DG197" s="155"/>
      <c r="DH197" s="155"/>
      <c r="DI197" s="155"/>
      <c r="DJ197" s="155"/>
      <c r="DK197" s="155"/>
      <c r="DL197" s="155"/>
      <c r="DM197" s="155"/>
      <c r="DN197" s="155"/>
      <c r="DO197" s="155"/>
      <c r="DP197" s="155"/>
      <c r="DQ197" s="155"/>
      <c r="DR197" s="155"/>
      <c r="DS197" s="155"/>
      <c r="DT197" s="155"/>
      <c r="DU197" s="155"/>
      <c r="DV197" s="155"/>
      <c r="DW197" s="155"/>
      <c r="DX197" s="155"/>
      <c r="DY197" s="155"/>
      <c r="DZ197" s="155"/>
      <c r="EA197" s="155"/>
      <c r="EB197" s="155"/>
      <c r="EC197" s="155"/>
      <c r="ED197" s="155"/>
      <c r="EE197" s="155"/>
      <c r="EF197" s="155"/>
      <c r="EG197" s="155"/>
      <c r="EH197" s="155"/>
      <c r="EI197" s="155"/>
      <c r="EJ197" s="155"/>
      <c r="EK197" s="155"/>
      <c r="EL197" s="155"/>
      <c r="EM197" s="155"/>
      <c r="EN197" s="155"/>
      <c r="EO197" s="155"/>
      <c r="EP197" s="155"/>
    </row>
    <row r="198" spans="13:146" s="35" customFormat="1">
      <c r="M198" s="155"/>
      <c r="AZ198" s="155"/>
      <c r="BA198" s="155"/>
      <c r="BB198" s="155"/>
      <c r="BE198" s="155"/>
      <c r="BH198" s="155"/>
      <c r="BI198" s="155"/>
      <c r="BJ198" s="155"/>
      <c r="BK198" s="155"/>
      <c r="BL198" s="155"/>
      <c r="BM198" s="155"/>
      <c r="BN198" s="155"/>
      <c r="BO198" s="155"/>
      <c r="BP198" s="155"/>
      <c r="BQ198" s="155"/>
      <c r="BR198" s="155"/>
      <c r="BS198" s="155"/>
      <c r="BT198" s="155"/>
      <c r="BU198" s="155"/>
      <c r="BV198" s="155"/>
      <c r="BW198" s="155"/>
      <c r="BX198" s="155"/>
      <c r="BY198" s="155"/>
      <c r="CB198" s="155"/>
      <c r="CC198" s="155"/>
      <c r="CD198" s="155"/>
      <c r="CE198" s="155"/>
      <c r="CF198" s="155"/>
      <c r="CG198" s="155"/>
      <c r="CH198" s="155"/>
      <c r="CI198" s="155"/>
      <c r="CJ198" s="155"/>
      <c r="CK198" s="155"/>
      <c r="CL198" s="155"/>
      <c r="CM198" s="155"/>
      <c r="CN198" s="155"/>
      <c r="CO198" s="155"/>
      <c r="CP198" s="155"/>
      <c r="CQ198" s="155"/>
      <c r="CR198" s="155"/>
      <c r="CS198" s="155"/>
      <c r="CT198" s="155"/>
      <c r="CU198" s="155"/>
      <c r="CV198" s="155"/>
      <c r="CW198" s="155"/>
      <c r="CX198" s="155"/>
      <c r="CY198" s="155"/>
      <c r="CZ198" s="155"/>
      <c r="DA198" s="155"/>
      <c r="DB198" s="155"/>
      <c r="DC198" s="155"/>
      <c r="DD198" s="155"/>
      <c r="DE198" s="155"/>
      <c r="DF198" s="155"/>
      <c r="DG198" s="155"/>
      <c r="DH198" s="155"/>
      <c r="DI198" s="155"/>
      <c r="DJ198" s="155"/>
      <c r="DK198" s="155"/>
      <c r="DL198" s="155"/>
      <c r="DM198" s="155"/>
      <c r="DN198" s="155"/>
      <c r="DO198" s="155"/>
      <c r="DP198" s="155"/>
      <c r="DQ198" s="155"/>
      <c r="DR198" s="155"/>
      <c r="DS198" s="155"/>
      <c r="DT198" s="155"/>
      <c r="DU198" s="155"/>
      <c r="DV198" s="155"/>
      <c r="DW198" s="155"/>
      <c r="DX198" s="155"/>
      <c r="DY198" s="155"/>
      <c r="DZ198" s="155"/>
      <c r="EA198" s="155"/>
      <c r="EB198" s="155"/>
      <c r="EC198" s="155"/>
      <c r="ED198" s="155"/>
      <c r="EE198" s="155"/>
      <c r="EF198" s="155"/>
      <c r="EG198" s="155"/>
      <c r="EH198" s="155"/>
      <c r="EI198" s="155"/>
      <c r="EJ198" s="155"/>
      <c r="EK198" s="155"/>
      <c r="EL198" s="155"/>
      <c r="EM198" s="155"/>
      <c r="EN198" s="155"/>
      <c r="EO198" s="155"/>
      <c r="EP198" s="155"/>
    </row>
    <row r="199" spans="13:146" s="35" customFormat="1">
      <c r="M199" s="155"/>
      <c r="AZ199" s="155"/>
      <c r="BA199" s="155"/>
      <c r="BB199" s="155"/>
      <c r="BE199" s="155"/>
      <c r="BH199" s="155"/>
      <c r="BI199" s="155"/>
      <c r="BJ199" s="155"/>
      <c r="BK199" s="155"/>
      <c r="BL199" s="155"/>
      <c r="BM199" s="155"/>
      <c r="BN199" s="155"/>
      <c r="BO199" s="155"/>
      <c r="BP199" s="155"/>
      <c r="BQ199" s="155"/>
      <c r="BR199" s="155"/>
      <c r="BS199" s="155"/>
      <c r="BT199" s="155"/>
      <c r="BU199" s="155"/>
      <c r="BV199" s="155"/>
      <c r="BW199" s="155"/>
      <c r="BX199" s="155"/>
      <c r="BY199" s="155"/>
      <c r="CB199" s="155"/>
      <c r="CC199" s="155"/>
      <c r="CD199" s="155"/>
      <c r="CE199" s="155"/>
      <c r="CF199" s="155"/>
      <c r="CG199" s="155"/>
      <c r="CH199" s="155"/>
      <c r="CI199" s="155"/>
      <c r="CJ199" s="155"/>
      <c r="CK199" s="155"/>
      <c r="CL199" s="155"/>
      <c r="CM199" s="155"/>
      <c r="CN199" s="155"/>
      <c r="CO199" s="155"/>
      <c r="CP199" s="155"/>
      <c r="CQ199" s="155"/>
      <c r="CR199" s="155"/>
      <c r="CS199" s="155"/>
      <c r="CT199" s="155"/>
      <c r="CU199" s="155"/>
      <c r="CV199" s="155"/>
      <c r="CW199" s="155"/>
      <c r="CX199" s="155"/>
      <c r="CY199" s="155"/>
      <c r="CZ199" s="155"/>
      <c r="DA199" s="155"/>
      <c r="DB199" s="155"/>
      <c r="DC199" s="155"/>
      <c r="DD199" s="155"/>
      <c r="DE199" s="155"/>
      <c r="DF199" s="155"/>
      <c r="DG199" s="155"/>
      <c r="DH199" s="155"/>
      <c r="DI199" s="155"/>
      <c r="DJ199" s="155"/>
      <c r="DK199" s="155"/>
      <c r="DL199" s="155"/>
      <c r="DM199" s="155"/>
      <c r="DN199" s="155"/>
      <c r="DO199" s="155"/>
      <c r="DP199" s="155"/>
      <c r="DQ199" s="155"/>
      <c r="DR199" s="155"/>
      <c r="DS199" s="155"/>
      <c r="DT199" s="155"/>
      <c r="DU199" s="155"/>
      <c r="DV199" s="155"/>
      <c r="DW199" s="155"/>
      <c r="DX199" s="155"/>
      <c r="DY199" s="155"/>
      <c r="DZ199" s="155"/>
      <c r="EA199" s="155"/>
      <c r="EB199" s="155"/>
      <c r="EC199" s="155"/>
      <c r="ED199" s="155"/>
      <c r="EE199" s="155"/>
      <c r="EF199" s="155"/>
      <c r="EG199" s="155"/>
      <c r="EH199" s="155"/>
      <c r="EI199" s="155"/>
      <c r="EJ199" s="155"/>
      <c r="EK199" s="155"/>
      <c r="EL199" s="155"/>
      <c r="EM199" s="155"/>
      <c r="EN199" s="155"/>
      <c r="EO199" s="155"/>
      <c r="EP199" s="155"/>
    </row>
    <row r="200" spans="13:146" s="35" customFormat="1">
      <c r="M200" s="155"/>
      <c r="AZ200" s="155"/>
      <c r="BA200" s="155"/>
      <c r="BB200" s="155"/>
      <c r="BE200" s="155"/>
      <c r="BH200" s="155"/>
      <c r="BI200" s="155"/>
      <c r="BJ200" s="155"/>
      <c r="BK200" s="155"/>
      <c r="BL200" s="155"/>
      <c r="BM200" s="155"/>
      <c r="BN200" s="155"/>
      <c r="BO200" s="155"/>
      <c r="BP200" s="155"/>
      <c r="BQ200" s="155"/>
      <c r="BR200" s="155"/>
      <c r="BS200" s="155"/>
      <c r="BT200" s="155"/>
      <c r="BU200" s="155"/>
      <c r="BV200" s="155"/>
      <c r="BW200" s="155"/>
      <c r="BX200" s="155"/>
      <c r="BY200" s="155"/>
      <c r="CB200" s="155"/>
      <c r="CC200" s="155"/>
      <c r="CD200" s="155"/>
      <c r="CE200" s="155"/>
      <c r="CF200" s="155"/>
      <c r="CG200" s="155"/>
      <c r="CH200" s="155"/>
      <c r="CI200" s="155"/>
      <c r="CJ200" s="155"/>
      <c r="CK200" s="155"/>
      <c r="CL200" s="155"/>
      <c r="CM200" s="155"/>
      <c r="CN200" s="155"/>
      <c r="CO200" s="155"/>
      <c r="CP200" s="155"/>
      <c r="CQ200" s="155"/>
      <c r="CR200" s="155"/>
      <c r="CS200" s="155"/>
      <c r="CT200" s="155"/>
      <c r="CU200" s="155"/>
      <c r="CV200" s="155"/>
      <c r="CW200" s="155"/>
      <c r="CX200" s="155"/>
      <c r="CY200" s="155"/>
      <c r="CZ200" s="155"/>
      <c r="DA200" s="155"/>
      <c r="DB200" s="155"/>
      <c r="DC200" s="155"/>
      <c r="DD200" s="155"/>
      <c r="DE200" s="155"/>
      <c r="DF200" s="155"/>
      <c r="DG200" s="155"/>
      <c r="DH200" s="155"/>
      <c r="DI200" s="155"/>
      <c r="DJ200" s="155"/>
      <c r="DK200" s="155"/>
      <c r="DL200" s="155"/>
      <c r="DM200" s="155"/>
      <c r="DN200" s="155"/>
      <c r="DO200" s="155"/>
      <c r="DP200" s="155"/>
      <c r="DQ200" s="155"/>
      <c r="DR200" s="155"/>
      <c r="DS200" s="155"/>
      <c r="DT200" s="155"/>
      <c r="DU200" s="155"/>
      <c r="DV200" s="155"/>
      <c r="DW200" s="155"/>
      <c r="DX200" s="155"/>
      <c r="DY200" s="155"/>
      <c r="DZ200" s="155"/>
      <c r="EA200" s="155"/>
      <c r="EB200" s="155"/>
      <c r="EC200" s="155"/>
      <c r="ED200" s="155"/>
      <c r="EE200" s="155"/>
      <c r="EF200" s="155"/>
      <c r="EG200" s="155"/>
      <c r="EH200" s="155"/>
      <c r="EI200" s="155"/>
      <c r="EJ200" s="155"/>
      <c r="EK200" s="155"/>
      <c r="EL200" s="155"/>
      <c r="EM200" s="155"/>
      <c r="EN200" s="155"/>
      <c r="EO200" s="155"/>
      <c r="EP200" s="155"/>
    </row>
    <row r="201" spans="13:146" s="35" customFormat="1">
      <c r="M201" s="155"/>
      <c r="AZ201" s="155"/>
      <c r="BA201" s="155"/>
      <c r="BB201" s="155"/>
      <c r="BE201" s="155"/>
      <c r="BH201" s="155"/>
      <c r="BI201" s="155"/>
      <c r="BJ201" s="155"/>
      <c r="BK201" s="155"/>
      <c r="BL201" s="155"/>
      <c r="BM201" s="155"/>
      <c r="BN201" s="155"/>
      <c r="BO201" s="155"/>
      <c r="BP201" s="155"/>
      <c r="BQ201" s="155"/>
      <c r="BR201" s="155"/>
      <c r="BS201" s="155"/>
      <c r="BT201" s="155"/>
      <c r="BU201" s="155"/>
      <c r="BV201" s="155"/>
      <c r="BW201" s="155"/>
      <c r="BX201" s="155"/>
      <c r="BY201" s="155"/>
      <c r="CB201" s="155"/>
      <c r="CC201" s="155"/>
      <c r="CD201" s="155"/>
      <c r="CE201" s="155"/>
      <c r="CF201" s="155"/>
      <c r="CG201" s="155"/>
      <c r="CH201" s="155"/>
      <c r="CI201" s="155"/>
      <c r="CJ201" s="155"/>
      <c r="CK201" s="155"/>
      <c r="CL201" s="155"/>
      <c r="CM201" s="155"/>
      <c r="CN201" s="155"/>
      <c r="CO201" s="155"/>
      <c r="CP201" s="155"/>
      <c r="CQ201" s="155"/>
      <c r="CR201" s="155"/>
      <c r="CS201" s="155"/>
      <c r="CT201" s="155"/>
      <c r="CU201" s="155"/>
      <c r="CV201" s="155"/>
      <c r="CW201" s="155"/>
      <c r="CX201" s="155"/>
      <c r="CY201" s="155"/>
      <c r="CZ201" s="155"/>
      <c r="DA201" s="155"/>
      <c r="DB201" s="155"/>
      <c r="DC201" s="155"/>
      <c r="DD201" s="155"/>
      <c r="DE201" s="155"/>
      <c r="DF201" s="155"/>
      <c r="DG201" s="155"/>
      <c r="DH201" s="155"/>
      <c r="DI201" s="155"/>
      <c r="DJ201" s="155"/>
      <c r="DK201" s="155"/>
      <c r="DL201" s="155"/>
      <c r="DM201" s="155"/>
      <c r="DN201" s="155"/>
      <c r="DO201" s="155"/>
      <c r="DP201" s="155"/>
      <c r="DQ201" s="155"/>
      <c r="DR201" s="155"/>
      <c r="DS201" s="155"/>
      <c r="DT201" s="155"/>
      <c r="DU201" s="155"/>
      <c r="DV201" s="155"/>
      <c r="DW201" s="155"/>
      <c r="DX201" s="155"/>
      <c r="DY201" s="155"/>
      <c r="DZ201" s="155"/>
      <c r="EA201" s="155"/>
      <c r="EB201" s="155"/>
      <c r="EC201" s="155"/>
      <c r="ED201" s="155"/>
      <c r="EE201" s="155"/>
      <c r="EF201" s="155"/>
      <c r="EG201" s="155"/>
      <c r="EH201" s="155"/>
      <c r="EI201" s="155"/>
      <c r="EJ201" s="155"/>
      <c r="EK201" s="155"/>
      <c r="EL201" s="155"/>
      <c r="EM201" s="155"/>
      <c r="EN201" s="155"/>
      <c r="EO201" s="155"/>
      <c r="EP201" s="155"/>
    </row>
    <row r="202" spans="13:146" s="35" customFormat="1">
      <c r="M202" s="155"/>
      <c r="AZ202" s="155"/>
      <c r="BA202" s="155"/>
      <c r="BB202" s="155"/>
      <c r="BE202" s="155"/>
      <c r="BH202" s="155"/>
      <c r="BI202" s="155"/>
      <c r="BJ202" s="155"/>
      <c r="BK202" s="155"/>
      <c r="BL202" s="155"/>
      <c r="BM202" s="155"/>
      <c r="BN202" s="155"/>
      <c r="BO202" s="155"/>
      <c r="BP202" s="155"/>
      <c r="BQ202" s="155"/>
      <c r="BR202" s="155"/>
      <c r="BS202" s="155"/>
      <c r="BT202" s="155"/>
      <c r="BU202" s="155"/>
      <c r="BV202" s="155"/>
      <c r="BW202" s="155"/>
      <c r="BX202" s="155"/>
      <c r="BY202" s="155"/>
      <c r="CB202" s="155"/>
      <c r="CC202" s="155"/>
      <c r="CD202" s="155"/>
      <c r="CE202" s="155"/>
      <c r="CF202" s="155"/>
      <c r="CG202" s="155"/>
      <c r="CH202" s="155"/>
      <c r="CI202" s="155"/>
      <c r="CJ202" s="155"/>
      <c r="CK202" s="155"/>
      <c r="CL202" s="155"/>
      <c r="CM202" s="155"/>
      <c r="CN202" s="155"/>
      <c r="CO202" s="155"/>
      <c r="CP202" s="155"/>
      <c r="CQ202" s="155"/>
      <c r="CR202" s="155"/>
      <c r="CS202" s="155"/>
      <c r="CT202" s="155"/>
      <c r="CU202" s="155"/>
      <c r="CV202" s="155"/>
      <c r="CW202" s="155"/>
      <c r="CX202" s="155"/>
      <c r="CY202" s="155"/>
      <c r="CZ202" s="155"/>
      <c r="DA202" s="155"/>
      <c r="DB202" s="155"/>
      <c r="DC202" s="155"/>
      <c r="DD202" s="155"/>
      <c r="DE202" s="155"/>
      <c r="DF202" s="155"/>
      <c r="DG202" s="155"/>
      <c r="DH202" s="155"/>
      <c r="DI202" s="155"/>
      <c r="DJ202" s="155"/>
      <c r="DK202" s="155"/>
      <c r="DL202" s="155"/>
      <c r="DM202" s="155"/>
      <c r="DN202" s="155"/>
      <c r="DO202" s="155"/>
      <c r="DP202" s="155"/>
      <c r="DQ202" s="155"/>
      <c r="DR202" s="155"/>
      <c r="DS202" s="155"/>
      <c r="DT202" s="155"/>
      <c r="DU202" s="155"/>
      <c r="DV202" s="155"/>
      <c r="DW202" s="155"/>
      <c r="DX202" s="155"/>
      <c r="DY202" s="155"/>
      <c r="DZ202" s="155"/>
      <c r="EA202" s="155"/>
      <c r="EB202" s="155"/>
      <c r="EC202" s="155"/>
      <c r="ED202" s="155"/>
      <c r="EE202" s="155"/>
      <c r="EF202" s="155"/>
      <c r="EG202" s="155"/>
      <c r="EH202" s="155"/>
      <c r="EI202" s="155"/>
      <c r="EJ202" s="155"/>
      <c r="EK202" s="155"/>
      <c r="EL202" s="155"/>
      <c r="EM202" s="155"/>
      <c r="EN202" s="155"/>
      <c r="EO202" s="155"/>
      <c r="EP202" s="155"/>
    </row>
    <row r="203" spans="13:146" s="35" customFormat="1">
      <c r="M203" s="155"/>
      <c r="AZ203" s="155"/>
      <c r="BA203" s="155"/>
      <c r="BB203" s="155"/>
      <c r="BE203" s="155"/>
      <c r="BH203" s="155"/>
      <c r="BI203" s="155"/>
      <c r="BJ203" s="155"/>
      <c r="BK203" s="155"/>
      <c r="BL203" s="155"/>
      <c r="BM203" s="155"/>
      <c r="BN203" s="155"/>
      <c r="BO203" s="155"/>
      <c r="BP203" s="155"/>
      <c r="BQ203" s="155"/>
      <c r="BR203" s="155"/>
      <c r="BS203" s="155"/>
      <c r="BT203" s="155"/>
      <c r="BU203" s="155"/>
      <c r="BV203" s="155"/>
      <c r="BW203" s="155"/>
      <c r="BX203" s="155"/>
      <c r="BY203" s="155"/>
      <c r="CB203" s="155"/>
      <c r="CC203" s="155"/>
      <c r="CD203" s="155"/>
      <c r="CE203" s="155"/>
      <c r="CF203" s="155"/>
      <c r="CG203" s="155"/>
      <c r="CH203" s="155"/>
      <c r="CI203" s="155"/>
      <c r="CJ203" s="155"/>
      <c r="CK203" s="155"/>
      <c r="CL203" s="155"/>
      <c r="CM203" s="155"/>
      <c r="CN203" s="155"/>
      <c r="CO203" s="155"/>
      <c r="CP203" s="155"/>
      <c r="CQ203" s="155"/>
      <c r="CR203" s="155"/>
      <c r="CS203" s="155"/>
      <c r="CT203" s="155"/>
      <c r="CU203" s="155"/>
      <c r="CV203" s="155"/>
      <c r="CW203" s="155"/>
      <c r="CX203" s="155"/>
      <c r="CY203" s="155"/>
      <c r="CZ203" s="155"/>
      <c r="DA203" s="155"/>
      <c r="DB203" s="155"/>
      <c r="DC203" s="155"/>
      <c r="DD203" s="155"/>
      <c r="DE203" s="155"/>
      <c r="DF203" s="155"/>
      <c r="DG203" s="155"/>
      <c r="DH203" s="155"/>
      <c r="DI203" s="155"/>
      <c r="DJ203" s="155"/>
      <c r="DK203" s="155"/>
      <c r="DL203" s="155"/>
      <c r="DM203" s="155"/>
      <c r="DN203" s="155"/>
      <c r="DO203" s="155"/>
      <c r="DP203" s="155"/>
      <c r="DQ203" s="155"/>
      <c r="DR203" s="155"/>
      <c r="DS203" s="155"/>
      <c r="DT203" s="155"/>
      <c r="DU203" s="155"/>
      <c r="DV203" s="155"/>
      <c r="DW203" s="155"/>
      <c r="DX203" s="155"/>
      <c r="DY203" s="155"/>
      <c r="DZ203" s="155"/>
      <c r="EA203" s="155"/>
      <c r="EB203" s="155"/>
      <c r="EC203" s="155"/>
      <c r="ED203" s="155"/>
      <c r="EE203" s="155"/>
      <c r="EF203" s="155"/>
      <c r="EG203" s="155"/>
      <c r="EH203" s="155"/>
      <c r="EI203" s="155"/>
      <c r="EJ203" s="155"/>
      <c r="EK203" s="155"/>
      <c r="EL203" s="155"/>
      <c r="EM203" s="155"/>
      <c r="EN203" s="155"/>
      <c r="EO203" s="155"/>
      <c r="EP203" s="155"/>
    </row>
    <row r="204" spans="13:146" s="35" customFormat="1">
      <c r="M204" s="155"/>
      <c r="AZ204" s="155"/>
      <c r="BA204" s="155"/>
      <c r="BB204" s="155"/>
      <c r="BE204" s="155"/>
      <c r="BH204" s="155"/>
      <c r="BI204" s="155"/>
      <c r="BJ204" s="155"/>
      <c r="BK204" s="155"/>
      <c r="BL204" s="155"/>
      <c r="BM204" s="155"/>
      <c r="BN204" s="155"/>
      <c r="BO204" s="155"/>
      <c r="BP204" s="155"/>
      <c r="BQ204" s="155"/>
      <c r="BR204" s="155"/>
      <c r="BS204" s="155"/>
      <c r="BT204" s="155"/>
      <c r="BU204" s="155"/>
      <c r="BV204" s="155"/>
      <c r="BW204" s="155"/>
      <c r="BX204" s="155"/>
      <c r="BY204" s="155"/>
      <c r="CB204" s="155"/>
      <c r="CC204" s="155"/>
      <c r="CD204" s="155"/>
      <c r="CE204" s="155"/>
      <c r="CF204" s="155"/>
      <c r="CG204" s="155"/>
      <c r="CH204" s="155"/>
      <c r="CI204" s="155"/>
      <c r="CJ204" s="155"/>
      <c r="CK204" s="155"/>
      <c r="CL204" s="155"/>
      <c r="CM204" s="155"/>
      <c r="CN204" s="155"/>
      <c r="CO204" s="155"/>
      <c r="CP204" s="155"/>
      <c r="CQ204" s="155"/>
      <c r="CR204" s="155"/>
      <c r="CS204" s="155"/>
      <c r="CT204" s="155"/>
      <c r="CU204" s="155"/>
      <c r="CV204" s="155"/>
      <c r="CW204" s="155"/>
      <c r="CX204" s="155"/>
      <c r="CY204" s="155"/>
      <c r="CZ204" s="155"/>
      <c r="DA204" s="155"/>
      <c r="DB204" s="155"/>
      <c r="DC204" s="155"/>
      <c r="DD204" s="155"/>
      <c r="DE204" s="155"/>
      <c r="DF204" s="155"/>
      <c r="DG204" s="155"/>
      <c r="DH204" s="155"/>
      <c r="DI204" s="155"/>
      <c r="DJ204" s="155"/>
      <c r="DK204" s="155"/>
      <c r="DL204" s="155"/>
      <c r="DM204" s="155"/>
      <c r="DN204" s="155"/>
      <c r="DO204" s="155"/>
      <c r="DP204" s="155"/>
      <c r="DQ204" s="155"/>
      <c r="DR204" s="155"/>
      <c r="DS204" s="155"/>
      <c r="DT204" s="155"/>
      <c r="DU204" s="155"/>
      <c r="DV204" s="155"/>
      <c r="DW204" s="155"/>
      <c r="DX204" s="155"/>
      <c r="DY204" s="155"/>
      <c r="DZ204" s="155"/>
      <c r="EA204" s="155"/>
      <c r="EB204" s="155"/>
      <c r="EC204" s="155"/>
      <c r="ED204" s="155"/>
      <c r="EE204" s="155"/>
      <c r="EF204" s="155"/>
      <c r="EG204" s="155"/>
      <c r="EH204" s="155"/>
      <c r="EI204" s="155"/>
      <c r="EJ204" s="155"/>
      <c r="EK204" s="155"/>
      <c r="EL204" s="155"/>
      <c r="EM204" s="155"/>
      <c r="EN204" s="155"/>
      <c r="EO204" s="155"/>
      <c r="EP204" s="155"/>
    </row>
    <row r="205" spans="13:146" s="35" customFormat="1">
      <c r="M205" s="155"/>
      <c r="AZ205" s="155"/>
      <c r="BA205" s="155"/>
      <c r="BB205" s="155"/>
      <c r="BE205" s="155"/>
      <c r="BH205" s="155"/>
      <c r="BI205" s="155"/>
      <c r="BJ205" s="155"/>
      <c r="BK205" s="155"/>
      <c r="BL205" s="155"/>
      <c r="BM205" s="155"/>
      <c r="BN205" s="155"/>
      <c r="BO205" s="155"/>
      <c r="BP205" s="155"/>
      <c r="BQ205" s="155"/>
      <c r="BR205" s="155"/>
      <c r="BS205" s="155"/>
      <c r="BT205" s="155"/>
      <c r="BU205" s="155"/>
      <c r="BV205" s="155"/>
      <c r="BW205" s="155"/>
      <c r="BX205" s="155"/>
      <c r="BY205" s="155"/>
      <c r="CB205" s="155"/>
      <c r="CC205" s="155"/>
      <c r="CD205" s="155"/>
      <c r="CE205" s="155"/>
      <c r="CF205" s="155"/>
      <c r="CG205" s="155"/>
      <c r="CH205" s="155"/>
      <c r="CI205" s="155"/>
      <c r="CJ205" s="155"/>
      <c r="CK205" s="155"/>
      <c r="CL205" s="155"/>
      <c r="CM205" s="155"/>
      <c r="CN205" s="155"/>
      <c r="CO205" s="155"/>
      <c r="CP205" s="155"/>
      <c r="CQ205" s="155"/>
      <c r="CR205" s="155"/>
      <c r="CS205" s="155"/>
      <c r="CT205" s="155"/>
      <c r="CU205" s="155"/>
      <c r="CV205" s="155"/>
      <c r="CW205" s="155"/>
      <c r="CX205" s="155"/>
      <c r="CY205" s="155"/>
      <c r="CZ205" s="155"/>
      <c r="DA205" s="155"/>
      <c r="DB205" s="155"/>
      <c r="DC205" s="155"/>
      <c r="DD205" s="155"/>
      <c r="DE205" s="155"/>
      <c r="DF205" s="155"/>
      <c r="DG205" s="155"/>
      <c r="DH205" s="155"/>
      <c r="DI205" s="155"/>
      <c r="DJ205" s="155"/>
      <c r="DK205" s="155"/>
      <c r="DL205" s="155"/>
      <c r="DM205" s="155"/>
      <c r="DN205" s="155"/>
      <c r="DO205" s="155"/>
      <c r="DP205" s="155"/>
      <c r="DQ205" s="155"/>
      <c r="DR205" s="155"/>
      <c r="DS205" s="155"/>
      <c r="DT205" s="155"/>
      <c r="DU205" s="155"/>
      <c r="DV205" s="155"/>
      <c r="DW205" s="155"/>
      <c r="DX205" s="155"/>
      <c r="DY205" s="155"/>
      <c r="DZ205" s="155"/>
      <c r="EA205" s="155"/>
      <c r="EB205" s="155"/>
      <c r="EC205" s="155"/>
      <c r="ED205" s="155"/>
      <c r="EE205" s="155"/>
      <c r="EF205" s="155"/>
      <c r="EG205" s="155"/>
      <c r="EH205" s="155"/>
      <c r="EI205" s="155"/>
      <c r="EJ205" s="155"/>
      <c r="EK205" s="155"/>
      <c r="EL205" s="155"/>
      <c r="EM205" s="155"/>
      <c r="EN205" s="155"/>
      <c r="EO205" s="155"/>
      <c r="EP205" s="155"/>
    </row>
    <row r="206" spans="13:146" s="35" customFormat="1">
      <c r="M206" s="155"/>
      <c r="AZ206" s="155"/>
      <c r="BA206" s="155"/>
      <c r="BB206" s="155"/>
      <c r="BE206" s="155"/>
      <c r="BH206" s="155"/>
      <c r="BI206" s="155"/>
      <c r="BJ206" s="155"/>
      <c r="BK206" s="155"/>
      <c r="BL206" s="155"/>
      <c r="BM206" s="155"/>
      <c r="BN206" s="155"/>
      <c r="BO206" s="155"/>
      <c r="BP206" s="155"/>
      <c r="BQ206" s="155"/>
      <c r="BR206" s="155"/>
      <c r="BS206" s="155"/>
      <c r="BT206" s="155"/>
      <c r="BU206" s="155"/>
      <c r="BV206" s="155"/>
      <c r="BW206" s="155"/>
      <c r="BX206" s="155"/>
      <c r="BY206" s="155"/>
      <c r="CB206" s="155"/>
      <c r="CC206" s="155"/>
      <c r="CD206" s="155"/>
      <c r="CE206" s="155"/>
      <c r="CF206" s="155"/>
      <c r="CG206" s="155"/>
      <c r="CH206" s="155"/>
      <c r="CI206" s="155"/>
      <c r="CJ206" s="155"/>
      <c r="CK206" s="155"/>
      <c r="CL206" s="155"/>
      <c r="CM206" s="155"/>
      <c r="CN206" s="155"/>
      <c r="CO206" s="155"/>
      <c r="CP206" s="155"/>
      <c r="CQ206" s="155"/>
      <c r="CR206" s="155"/>
      <c r="CS206" s="155"/>
      <c r="CT206" s="155"/>
      <c r="CU206" s="155"/>
      <c r="CV206" s="155"/>
      <c r="CW206" s="155"/>
      <c r="CX206" s="155"/>
      <c r="CY206" s="155"/>
      <c r="CZ206" s="155"/>
      <c r="DA206" s="155"/>
      <c r="DB206" s="155"/>
      <c r="DC206" s="155"/>
      <c r="DD206" s="155"/>
      <c r="DE206" s="155"/>
      <c r="DF206" s="155"/>
      <c r="DG206" s="155"/>
      <c r="DH206" s="155"/>
      <c r="DI206" s="155"/>
      <c r="DJ206" s="155"/>
      <c r="DK206" s="155"/>
      <c r="DL206" s="155"/>
      <c r="DM206" s="155"/>
      <c r="DN206" s="155"/>
      <c r="DO206" s="155"/>
      <c r="DP206" s="155"/>
      <c r="DQ206" s="155"/>
      <c r="DR206" s="155"/>
      <c r="DS206" s="155"/>
      <c r="DT206" s="155"/>
      <c r="DU206" s="155"/>
      <c r="DV206" s="155"/>
      <c r="DW206" s="155"/>
      <c r="DX206" s="155"/>
      <c r="DY206" s="155"/>
      <c r="DZ206" s="155"/>
      <c r="EA206" s="155"/>
      <c r="EB206" s="155"/>
      <c r="EC206" s="155"/>
      <c r="ED206" s="155"/>
      <c r="EE206" s="155"/>
      <c r="EF206" s="155"/>
      <c r="EG206" s="155"/>
      <c r="EH206" s="155"/>
      <c r="EI206" s="155"/>
      <c r="EJ206" s="155"/>
      <c r="EK206" s="155"/>
      <c r="EL206" s="155"/>
      <c r="EM206" s="155"/>
      <c r="EN206" s="155"/>
      <c r="EO206" s="155"/>
      <c r="EP206" s="155"/>
    </row>
    <row r="207" spans="13:146" s="35" customFormat="1">
      <c r="M207" s="155"/>
      <c r="AZ207" s="155"/>
      <c r="BA207" s="155"/>
      <c r="BB207" s="155"/>
      <c r="BE207" s="155"/>
      <c r="BH207" s="155"/>
      <c r="BI207" s="155"/>
      <c r="BJ207" s="155"/>
      <c r="BK207" s="155"/>
      <c r="BL207" s="155"/>
      <c r="BM207" s="155"/>
      <c r="BN207" s="155"/>
      <c r="BO207" s="155"/>
      <c r="BP207" s="155"/>
      <c r="BQ207" s="155"/>
      <c r="BR207" s="155"/>
      <c r="BS207" s="155"/>
      <c r="BT207" s="155"/>
      <c r="BU207" s="155"/>
      <c r="BV207" s="155"/>
      <c r="BW207" s="155"/>
      <c r="BX207" s="155"/>
      <c r="BY207" s="155"/>
      <c r="CB207" s="155"/>
      <c r="CC207" s="155"/>
      <c r="CD207" s="155"/>
      <c r="CE207" s="155"/>
      <c r="CF207" s="155"/>
      <c r="CG207" s="155"/>
      <c r="CH207" s="155"/>
      <c r="CI207" s="155"/>
      <c r="CJ207" s="155"/>
      <c r="CK207" s="155"/>
      <c r="CL207" s="155"/>
      <c r="CM207" s="155"/>
      <c r="CN207" s="155"/>
      <c r="CO207" s="155"/>
      <c r="CP207" s="155"/>
      <c r="CQ207" s="155"/>
      <c r="CR207" s="155"/>
      <c r="CS207" s="155"/>
      <c r="CT207" s="155"/>
      <c r="CU207" s="155"/>
      <c r="CV207" s="155"/>
      <c r="CW207" s="155"/>
      <c r="CX207" s="155"/>
      <c r="CY207" s="155"/>
      <c r="CZ207" s="155"/>
      <c r="DA207" s="155"/>
      <c r="DB207" s="155"/>
      <c r="DC207" s="155"/>
      <c r="DD207" s="155"/>
      <c r="DE207" s="155"/>
      <c r="DF207" s="155"/>
      <c r="DG207" s="155"/>
      <c r="DH207" s="155"/>
      <c r="DI207" s="155"/>
      <c r="DJ207" s="155"/>
      <c r="DK207" s="155"/>
      <c r="DL207" s="155"/>
      <c r="DM207" s="155"/>
      <c r="DN207" s="155"/>
      <c r="DO207" s="155"/>
      <c r="DP207" s="155"/>
      <c r="DQ207" s="155"/>
      <c r="DR207" s="155"/>
      <c r="DS207" s="155"/>
      <c r="DT207" s="155"/>
      <c r="DU207" s="155"/>
      <c r="DV207" s="155"/>
      <c r="DW207" s="155"/>
      <c r="DX207" s="155"/>
      <c r="DY207" s="155"/>
      <c r="DZ207" s="155"/>
      <c r="EA207" s="155"/>
      <c r="EB207" s="155"/>
      <c r="EC207" s="155"/>
      <c r="ED207" s="155"/>
      <c r="EE207" s="155"/>
      <c r="EF207" s="155"/>
      <c r="EG207" s="155"/>
      <c r="EH207" s="155"/>
      <c r="EI207" s="155"/>
      <c r="EJ207" s="155"/>
      <c r="EK207" s="155"/>
      <c r="EL207" s="155"/>
      <c r="EM207" s="155"/>
      <c r="EN207" s="155"/>
      <c r="EO207" s="155"/>
      <c r="EP207" s="155"/>
    </row>
    <row r="208" spans="13:146" s="35" customFormat="1">
      <c r="M208" s="155"/>
      <c r="AZ208" s="155"/>
      <c r="BA208" s="155"/>
      <c r="BB208" s="155"/>
      <c r="BE208" s="155"/>
      <c r="BH208" s="155"/>
      <c r="BI208" s="155"/>
      <c r="BJ208" s="155"/>
      <c r="BK208" s="155"/>
      <c r="BL208" s="155"/>
      <c r="BM208" s="155"/>
      <c r="BN208" s="155"/>
      <c r="BO208" s="155"/>
      <c r="BP208" s="155"/>
      <c r="BQ208" s="155"/>
      <c r="BR208" s="155"/>
      <c r="BS208" s="155"/>
      <c r="BT208" s="155"/>
      <c r="BU208" s="155"/>
      <c r="BV208" s="155"/>
      <c r="BW208" s="155"/>
      <c r="BX208" s="155"/>
      <c r="BY208" s="155"/>
      <c r="CB208" s="155"/>
      <c r="CC208" s="155"/>
      <c r="CD208" s="155"/>
      <c r="CE208" s="155"/>
      <c r="CF208" s="155"/>
      <c r="CG208" s="155"/>
      <c r="CH208" s="155"/>
      <c r="CI208" s="155"/>
      <c r="CJ208" s="155"/>
      <c r="CK208" s="155"/>
      <c r="CL208" s="155"/>
      <c r="CM208" s="155"/>
      <c r="CN208" s="155"/>
      <c r="CO208" s="155"/>
      <c r="CP208" s="155"/>
      <c r="CQ208" s="155"/>
      <c r="CR208" s="155"/>
      <c r="CS208" s="155"/>
      <c r="CT208" s="155"/>
      <c r="CU208" s="155"/>
      <c r="CV208" s="155"/>
      <c r="CW208" s="155"/>
      <c r="CX208" s="155"/>
      <c r="CY208" s="155"/>
      <c r="CZ208" s="155"/>
      <c r="DA208" s="155"/>
      <c r="DB208" s="155"/>
      <c r="DC208" s="155"/>
      <c r="DD208" s="155"/>
      <c r="DE208" s="155"/>
      <c r="DF208" s="155"/>
      <c r="DG208" s="155"/>
      <c r="DH208" s="155"/>
      <c r="DI208" s="155"/>
      <c r="DJ208" s="155"/>
      <c r="DK208" s="155"/>
      <c r="DL208" s="155"/>
      <c r="DM208" s="155"/>
      <c r="DN208" s="155"/>
      <c r="DO208" s="155"/>
      <c r="DP208" s="155"/>
      <c r="DQ208" s="155"/>
      <c r="DR208" s="155"/>
      <c r="DS208" s="155"/>
      <c r="DT208" s="155"/>
      <c r="DU208" s="155"/>
      <c r="DV208" s="155"/>
      <c r="DW208" s="155"/>
      <c r="DX208" s="155"/>
      <c r="DY208" s="155"/>
      <c r="DZ208" s="155"/>
      <c r="EA208" s="155"/>
      <c r="EB208" s="155"/>
      <c r="EC208" s="155"/>
      <c r="ED208" s="155"/>
      <c r="EE208" s="155"/>
      <c r="EF208" s="155"/>
      <c r="EG208" s="155"/>
      <c r="EH208" s="155"/>
      <c r="EI208" s="155"/>
      <c r="EJ208" s="155"/>
      <c r="EK208" s="155"/>
      <c r="EL208" s="155"/>
      <c r="EM208" s="155"/>
      <c r="EN208" s="155"/>
      <c r="EO208" s="155"/>
      <c r="EP208" s="155"/>
    </row>
    <row r="209" spans="13:146" s="35" customFormat="1">
      <c r="M209" s="155"/>
      <c r="AZ209" s="155"/>
      <c r="BA209" s="155"/>
      <c r="BB209" s="155"/>
      <c r="BE209" s="155"/>
      <c r="BH209" s="155"/>
      <c r="BI209" s="155"/>
      <c r="BJ209" s="155"/>
      <c r="BK209" s="155"/>
      <c r="BL209" s="155"/>
      <c r="BM209" s="155"/>
      <c r="BN209" s="155"/>
      <c r="BO209" s="155"/>
      <c r="BP209" s="155"/>
      <c r="BQ209" s="155"/>
      <c r="BR209" s="155"/>
      <c r="BS209" s="155"/>
      <c r="BT209" s="155"/>
      <c r="BU209" s="155"/>
      <c r="BV209" s="155"/>
      <c r="BW209" s="155"/>
      <c r="BX209" s="155"/>
      <c r="BY209" s="155"/>
      <c r="CB209" s="155"/>
      <c r="CC209" s="155"/>
      <c r="CD209" s="155"/>
      <c r="CE209" s="155"/>
      <c r="CF209" s="155"/>
      <c r="CG209" s="155"/>
      <c r="CH209" s="155"/>
      <c r="CI209" s="155"/>
      <c r="CJ209" s="155"/>
      <c r="CK209" s="155"/>
      <c r="CL209" s="155"/>
      <c r="CM209" s="155"/>
      <c r="CN209" s="155"/>
      <c r="CO209" s="155"/>
      <c r="CP209" s="155"/>
      <c r="CQ209" s="155"/>
      <c r="CR209" s="155"/>
      <c r="CS209" s="155"/>
      <c r="CT209" s="155"/>
      <c r="CU209" s="155"/>
      <c r="CV209" s="155"/>
      <c r="CW209" s="155"/>
      <c r="CX209" s="155"/>
      <c r="CY209" s="155"/>
      <c r="CZ209" s="155"/>
      <c r="DA209" s="155"/>
      <c r="DB209" s="155"/>
      <c r="DC209" s="155"/>
      <c r="DD209" s="155"/>
      <c r="DE209" s="155"/>
      <c r="DF209" s="155"/>
      <c r="DG209" s="155"/>
      <c r="DH209" s="155"/>
      <c r="DI209" s="155"/>
      <c r="DJ209" s="155"/>
      <c r="DK209" s="155"/>
      <c r="DL209" s="155"/>
      <c r="DM209" s="155"/>
      <c r="DN209" s="155"/>
      <c r="DO209" s="155"/>
      <c r="DP209" s="155"/>
      <c r="DQ209" s="155"/>
      <c r="DR209" s="155"/>
      <c r="DS209" s="155"/>
      <c r="DT209" s="155"/>
      <c r="DU209" s="155"/>
      <c r="DV209" s="155"/>
      <c r="DW209" s="155"/>
      <c r="DX209" s="155"/>
      <c r="DY209" s="155"/>
      <c r="DZ209" s="155"/>
      <c r="EA209" s="155"/>
      <c r="EB209" s="155"/>
      <c r="EC209" s="155"/>
      <c r="ED209" s="155"/>
      <c r="EE209" s="155"/>
      <c r="EF209" s="155"/>
      <c r="EG209" s="155"/>
      <c r="EH209" s="155"/>
      <c r="EI209" s="155"/>
      <c r="EJ209" s="155"/>
      <c r="EK209" s="155"/>
      <c r="EL209" s="155"/>
      <c r="EM209" s="155"/>
      <c r="EN209" s="155"/>
      <c r="EO209" s="155"/>
      <c r="EP209" s="155"/>
    </row>
    <row r="210" spans="13:146" s="35" customFormat="1">
      <c r="M210" s="155"/>
      <c r="AZ210" s="155"/>
      <c r="BA210" s="155"/>
      <c r="BB210" s="155"/>
      <c r="BE210" s="155"/>
      <c r="BH210" s="155"/>
      <c r="BI210" s="155"/>
      <c r="BJ210" s="155"/>
      <c r="BK210" s="155"/>
      <c r="BL210" s="155"/>
      <c r="BM210" s="155"/>
      <c r="BN210" s="155"/>
      <c r="BO210" s="155"/>
      <c r="BP210" s="155"/>
      <c r="BQ210" s="155"/>
      <c r="BR210" s="155"/>
      <c r="BS210" s="155"/>
      <c r="BT210" s="155"/>
      <c r="BU210" s="155"/>
      <c r="BV210" s="155"/>
      <c r="BW210" s="155"/>
      <c r="BX210" s="155"/>
      <c r="BY210" s="155"/>
      <c r="CB210" s="155"/>
      <c r="CC210" s="155"/>
      <c r="CD210" s="155"/>
      <c r="CE210" s="155"/>
      <c r="CF210" s="155"/>
      <c r="CG210" s="155"/>
      <c r="CH210" s="155"/>
      <c r="CI210" s="155"/>
      <c r="CJ210" s="155"/>
      <c r="CK210" s="155"/>
      <c r="CL210" s="155"/>
      <c r="CM210" s="155"/>
      <c r="CN210" s="155"/>
      <c r="CO210" s="155"/>
      <c r="CP210" s="155"/>
      <c r="CQ210" s="155"/>
      <c r="CR210" s="155"/>
      <c r="CS210" s="155"/>
      <c r="CT210" s="155"/>
      <c r="CU210" s="155"/>
      <c r="CV210" s="155"/>
      <c r="CW210" s="155"/>
      <c r="CX210" s="155"/>
      <c r="CY210" s="155"/>
      <c r="CZ210" s="155"/>
      <c r="DA210" s="155"/>
      <c r="DB210" s="155"/>
      <c r="DC210" s="155"/>
      <c r="DD210" s="155"/>
      <c r="DE210" s="155"/>
      <c r="DF210" s="155"/>
      <c r="DG210" s="155"/>
      <c r="DH210" s="155"/>
      <c r="DI210" s="155"/>
      <c r="DJ210" s="155"/>
      <c r="DK210" s="155"/>
      <c r="DL210" s="155"/>
      <c r="DM210" s="155"/>
      <c r="DN210" s="155"/>
      <c r="DO210" s="155"/>
      <c r="DP210" s="155"/>
      <c r="DQ210" s="155"/>
      <c r="DR210" s="155"/>
      <c r="DS210" s="155"/>
      <c r="DT210" s="155"/>
      <c r="DU210" s="155"/>
      <c r="DV210" s="155"/>
      <c r="DW210" s="155"/>
      <c r="DX210" s="155"/>
      <c r="DY210" s="155"/>
      <c r="DZ210" s="155"/>
      <c r="EA210" s="155"/>
      <c r="EB210" s="155"/>
      <c r="EC210" s="155"/>
      <c r="ED210" s="155"/>
      <c r="EE210" s="155"/>
      <c r="EF210" s="155"/>
      <c r="EG210" s="155"/>
      <c r="EH210" s="155"/>
      <c r="EI210" s="155"/>
      <c r="EJ210" s="155"/>
      <c r="EK210" s="155"/>
      <c r="EL210" s="155"/>
      <c r="EM210" s="155"/>
      <c r="EN210" s="155"/>
      <c r="EO210" s="155"/>
      <c r="EP210" s="155"/>
    </row>
    <row r="211" spans="13:146" s="35" customFormat="1">
      <c r="M211" s="155"/>
      <c r="AZ211" s="155"/>
      <c r="BA211" s="155"/>
      <c r="BB211" s="155"/>
      <c r="BE211" s="155"/>
      <c r="BH211" s="155"/>
      <c r="BI211" s="155"/>
      <c r="BJ211" s="155"/>
      <c r="BK211" s="155"/>
      <c r="BL211" s="155"/>
      <c r="BM211" s="155"/>
      <c r="BN211" s="155"/>
      <c r="BO211" s="155"/>
      <c r="BP211" s="155"/>
      <c r="BQ211" s="155"/>
      <c r="BR211" s="155"/>
      <c r="BS211" s="155"/>
      <c r="BT211" s="155"/>
      <c r="BU211" s="155"/>
      <c r="BV211" s="155"/>
      <c r="BW211" s="155"/>
      <c r="BX211" s="155"/>
      <c r="BY211" s="155"/>
      <c r="CB211" s="155"/>
      <c r="CC211" s="155"/>
      <c r="CD211" s="155"/>
      <c r="CE211" s="155"/>
      <c r="CF211" s="155"/>
      <c r="CG211" s="155"/>
      <c r="CH211" s="155"/>
      <c r="CI211" s="155"/>
      <c r="CJ211" s="155"/>
      <c r="CK211" s="155"/>
      <c r="CL211" s="155"/>
      <c r="CM211" s="155"/>
      <c r="CN211" s="155"/>
      <c r="CO211" s="155"/>
      <c r="CP211" s="155"/>
      <c r="CQ211" s="155"/>
      <c r="CR211" s="155"/>
      <c r="CS211" s="155"/>
      <c r="CT211" s="155"/>
      <c r="CU211" s="155"/>
      <c r="CV211" s="155"/>
      <c r="CW211" s="155"/>
      <c r="CX211" s="155"/>
      <c r="CY211" s="155"/>
      <c r="CZ211" s="155"/>
      <c r="DA211" s="155"/>
      <c r="DB211" s="155"/>
      <c r="DC211" s="155"/>
      <c r="DD211" s="155"/>
      <c r="DE211" s="155"/>
      <c r="DF211" s="155"/>
      <c r="DG211" s="155"/>
      <c r="DH211" s="155"/>
      <c r="DI211" s="155"/>
      <c r="DJ211" s="155"/>
      <c r="DK211" s="155"/>
      <c r="DL211" s="155"/>
      <c r="DM211" s="155"/>
      <c r="DN211" s="155"/>
      <c r="DO211" s="155"/>
      <c r="DP211" s="155"/>
      <c r="DQ211" s="155"/>
      <c r="DR211" s="155"/>
      <c r="DS211" s="155"/>
      <c r="DT211" s="155"/>
      <c r="DU211" s="155"/>
      <c r="DV211" s="155"/>
      <c r="DW211" s="155"/>
      <c r="DX211" s="155"/>
      <c r="DY211" s="155"/>
      <c r="DZ211" s="155"/>
      <c r="EA211" s="155"/>
      <c r="EB211" s="155"/>
      <c r="EC211" s="155"/>
      <c r="ED211" s="155"/>
      <c r="EE211" s="155"/>
      <c r="EF211" s="155"/>
      <c r="EG211" s="155"/>
      <c r="EH211" s="155"/>
      <c r="EI211" s="155"/>
      <c r="EJ211" s="155"/>
      <c r="EK211" s="155"/>
      <c r="EL211" s="155"/>
      <c r="EM211" s="155"/>
      <c r="EN211" s="155"/>
      <c r="EO211" s="155"/>
      <c r="EP211" s="155"/>
    </row>
    <row r="212" spans="13:146" s="35" customFormat="1">
      <c r="M212" s="155"/>
      <c r="AZ212" s="155"/>
      <c r="BA212" s="155"/>
      <c r="BB212" s="155"/>
      <c r="BE212" s="155"/>
      <c r="BH212" s="155"/>
      <c r="BI212" s="155"/>
      <c r="BJ212" s="155"/>
      <c r="BK212" s="155"/>
      <c r="BL212" s="155"/>
      <c r="BM212" s="155"/>
      <c r="BN212" s="155"/>
      <c r="BO212" s="155"/>
      <c r="BP212" s="155"/>
      <c r="BQ212" s="155"/>
      <c r="BR212" s="155"/>
      <c r="BS212" s="155"/>
      <c r="BT212" s="155"/>
      <c r="BU212" s="155"/>
      <c r="BV212" s="155"/>
      <c r="BW212" s="155"/>
      <c r="BX212" s="155"/>
      <c r="BY212" s="155"/>
      <c r="CB212" s="155"/>
      <c r="CC212" s="155"/>
      <c r="CD212" s="155"/>
      <c r="CE212" s="155"/>
      <c r="CF212" s="155"/>
      <c r="CG212" s="155"/>
      <c r="CH212" s="155"/>
      <c r="CI212" s="155"/>
      <c r="CJ212" s="155"/>
      <c r="CK212" s="155"/>
      <c r="CL212" s="155"/>
      <c r="CM212" s="155"/>
      <c r="CN212" s="155"/>
      <c r="CO212" s="155"/>
      <c r="CP212" s="155"/>
      <c r="CQ212" s="155"/>
      <c r="CR212" s="155"/>
      <c r="CS212" s="155"/>
      <c r="CT212" s="155"/>
      <c r="CU212" s="155"/>
      <c r="CV212" s="155"/>
      <c r="CW212" s="155"/>
      <c r="CX212" s="155"/>
      <c r="CY212" s="155"/>
      <c r="CZ212" s="155"/>
      <c r="DA212" s="155"/>
      <c r="DB212" s="155"/>
      <c r="DC212" s="155"/>
      <c r="DD212" s="155"/>
      <c r="DE212" s="155"/>
      <c r="DF212" s="155"/>
      <c r="DG212" s="155"/>
      <c r="DH212" s="155"/>
      <c r="DI212" s="155"/>
      <c r="DJ212" s="155"/>
      <c r="DK212" s="155"/>
      <c r="DL212" s="155"/>
      <c r="DM212" s="155"/>
      <c r="DN212" s="155"/>
      <c r="DO212" s="155"/>
      <c r="DP212" s="155"/>
      <c r="DQ212" s="155"/>
      <c r="DR212" s="155"/>
      <c r="DS212" s="155"/>
      <c r="DT212" s="155"/>
      <c r="DU212" s="155"/>
      <c r="DV212" s="155"/>
      <c r="DW212" s="155"/>
      <c r="DX212" s="155"/>
      <c r="DY212" s="155"/>
      <c r="DZ212" s="155"/>
      <c r="EA212" s="155"/>
      <c r="EB212" s="155"/>
      <c r="EC212" s="155"/>
      <c r="ED212" s="155"/>
      <c r="EE212" s="155"/>
      <c r="EF212" s="155"/>
      <c r="EG212" s="155"/>
      <c r="EH212" s="155"/>
      <c r="EI212" s="155"/>
      <c r="EJ212" s="155"/>
      <c r="EK212" s="155"/>
      <c r="EL212" s="155"/>
      <c r="EM212" s="155"/>
      <c r="EN212" s="155"/>
      <c r="EO212" s="155"/>
      <c r="EP212" s="155"/>
    </row>
    <row r="213" spans="13:146" s="35" customFormat="1">
      <c r="M213" s="155"/>
      <c r="AZ213" s="155"/>
      <c r="BA213" s="155"/>
      <c r="BB213" s="155"/>
      <c r="BE213" s="155"/>
      <c r="BH213" s="155"/>
      <c r="BI213" s="155"/>
      <c r="BJ213" s="155"/>
      <c r="BK213" s="155"/>
      <c r="BL213" s="155"/>
      <c r="BM213" s="155"/>
      <c r="BN213" s="155"/>
      <c r="BO213" s="155"/>
      <c r="BP213" s="155"/>
      <c r="BQ213" s="155"/>
      <c r="BR213" s="155"/>
      <c r="BS213" s="155"/>
      <c r="BT213" s="155"/>
      <c r="BU213" s="155"/>
      <c r="BV213" s="155"/>
      <c r="BW213" s="155"/>
      <c r="BX213" s="155"/>
      <c r="BY213" s="155"/>
      <c r="CB213" s="155"/>
      <c r="CC213" s="155"/>
      <c r="CD213" s="155"/>
      <c r="CE213" s="155"/>
      <c r="CF213" s="155"/>
      <c r="CG213" s="155"/>
      <c r="CH213" s="155"/>
      <c r="CI213" s="155"/>
      <c r="CJ213" s="155"/>
      <c r="CK213" s="155"/>
      <c r="CL213" s="155"/>
      <c r="CM213" s="155"/>
      <c r="CN213" s="155"/>
      <c r="CO213" s="155"/>
      <c r="CP213" s="155"/>
      <c r="CQ213" s="155"/>
      <c r="CR213" s="155"/>
      <c r="CS213" s="155"/>
      <c r="CT213" s="155"/>
      <c r="CU213" s="155"/>
      <c r="CV213" s="155"/>
      <c r="CW213" s="155"/>
      <c r="CX213" s="155"/>
      <c r="CY213" s="155"/>
      <c r="CZ213" s="155"/>
      <c r="DA213" s="155"/>
      <c r="DB213" s="155"/>
      <c r="DC213" s="155"/>
      <c r="DD213" s="155"/>
      <c r="DE213" s="155"/>
      <c r="DF213" s="155"/>
      <c r="DG213" s="155"/>
      <c r="DH213" s="155"/>
      <c r="DI213" s="155"/>
      <c r="DJ213" s="155"/>
      <c r="DK213" s="155"/>
      <c r="DL213" s="155"/>
      <c r="DM213" s="155"/>
      <c r="DN213" s="155"/>
      <c r="DO213" s="155"/>
      <c r="DP213" s="155"/>
      <c r="DQ213" s="155"/>
      <c r="DR213" s="155"/>
      <c r="DS213" s="155"/>
      <c r="DT213" s="155"/>
      <c r="DU213" s="155"/>
      <c r="DV213" s="155"/>
      <c r="DW213" s="155"/>
      <c r="DX213" s="155"/>
      <c r="DY213" s="155"/>
      <c r="DZ213" s="155"/>
      <c r="EA213" s="155"/>
      <c r="EB213" s="155"/>
      <c r="EC213" s="155"/>
      <c r="ED213" s="155"/>
      <c r="EE213" s="155"/>
      <c r="EF213" s="155"/>
      <c r="EG213" s="155"/>
      <c r="EH213" s="155"/>
      <c r="EI213" s="155"/>
      <c r="EJ213" s="155"/>
      <c r="EK213" s="155"/>
      <c r="EL213" s="155"/>
      <c r="EM213" s="155"/>
      <c r="EN213" s="155"/>
      <c r="EO213" s="155"/>
      <c r="EP213" s="155"/>
    </row>
    <row r="214" spans="13:146" s="35" customFormat="1">
      <c r="M214" s="155"/>
      <c r="AZ214" s="155"/>
      <c r="BA214" s="155"/>
      <c r="BB214" s="155"/>
      <c r="BE214" s="155"/>
      <c r="BH214" s="155"/>
      <c r="BI214" s="155"/>
      <c r="BJ214" s="155"/>
      <c r="BK214" s="155"/>
      <c r="BL214" s="155"/>
      <c r="BM214" s="155"/>
      <c r="BN214" s="155"/>
      <c r="BO214" s="155"/>
      <c r="BP214" s="155"/>
      <c r="BQ214" s="155"/>
      <c r="BR214" s="155"/>
      <c r="BS214" s="155"/>
      <c r="BT214" s="155"/>
      <c r="BU214" s="155"/>
      <c r="BV214" s="155"/>
      <c r="BW214" s="155"/>
      <c r="BX214" s="155"/>
      <c r="BY214" s="155"/>
      <c r="CB214" s="155"/>
      <c r="CC214" s="155"/>
      <c r="CD214" s="155"/>
      <c r="CE214" s="155"/>
      <c r="CF214" s="155"/>
      <c r="CG214" s="155"/>
      <c r="CH214" s="155"/>
      <c r="CI214" s="155"/>
      <c r="CJ214" s="155"/>
      <c r="CK214" s="155"/>
      <c r="CL214" s="155"/>
      <c r="CM214" s="155"/>
      <c r="CN214" s="155"/>
      <c r="CO214" s="155"/>
      <c r="CP214" s="155"/>
      <c r="CQ214" s="155"/>
      <c r="CR214" s="155"/>
      <c r="CS214" s="155"/>
      <c r="CT214" s="155"/>
      <c r="CU214" s="155"/>
      <c r="CV214" s="155"/>
      <c r="CW214" s="155"/>
      <c r="CX214" s="155"/>
      <c r="CY214" s="155"/>
      <c r="CZ214" s="155"/>
      <c r="DA214" s="155"/>
      <c r="DB214" s="155"/>
      <c r="DC214" s="155"/>
      <c r="DD214" s="155"/>
      <c r="DE214" s="155"/>
      <c r="DF214" s="155"/>
      <c r="DG214" s="155"/>
      <c r="DH214" s="155"/>
      <c r="DI214" s="155"/>
      <c r="DJ214" s="155"/>
      <c r="DK214" s="155"/>
      <c r="DL214" s="155"/>
      <c r="DM214" s="155"/>
      <c r="DN214" s="155"/>
      <c r="DO214" s="155"/>
      <c r="DP214" s="155"/>
      <c r="DQ214" s="155"/>
      <c r="DR214" s="155"/>
      <c r="DS214" s="155"/>
      <c r="DT214" s="155"/>
      <c r="DU214" s="155"/>
      <c r="DV214" s="155"/>
      <c r="DW214" s="155"/>
      <c r="DX214" s="155"/>
      <c r="DY214" s="155"/>
      <c r="DZ214" s="155"/>
      <c r="EA214" s="155"/>
      <c r="EB214" s="155"/>
      <c r="EC214" s="155"/>
      <c r="ED214" s="155"/>
      <c r="EE214" s="155"/>
      <c r="EF214" s="155"/>
      <c r="EG214" s="155"/>
      <c r="EH214" s="155"/>
      <c r="EI214" s="155"/>
      <c r="EJ214" s="155"/>
      <c r="EK214" s="155"/>
      <c r="EL214" s="155"/>
      <c r="EM214" s="155"/>
      <c r="EN214" s="155"/>
      <c r="EO214" s="155"/>
      <c r="EP214" s="155"/>
    </row>
    <row r="215" spans="13:146" s="35" customFormat="1">
      <c r="M215" s="155"/>
      <c r="AZ215" s="155"/>
      <c r="BA215" s="155"/>
      <c r="BB215" s="155"/>
      <c r="BE215" s="155"/>
      <c r="BH215" s="155"/>
      <c r="BI215" s="155"/>
      <c r="BJ215" s="155"/>
      <c r="BK215" s="155"/>
      <c r="BL215" s="155"/>
      <c r="BM215" s="155"/>
      <c r="BN215" s="155"/>
      <c r="BO215" s="155"/>
      <c r="BP215" s="155"/>
      <c r="BQ215" s="155"/>
      <c r="BR215" s="155"/>
      <c r="BS215" s="155"/>
      <c r="BT215" s="155"/>
      <c r="BU215" s="155"/>
      <c r="BV215" s="155"/>
      <c r="BW215" s="155"/>
      <c r="BX215" s="155"/>
      <c r="BY215" s="155"/>
      <c r="CB215" s="155"/>
      <c r="CC215" s="155"/>
      <c r="CD215" s="155"/>
      <c r="CE215" s="155"/>
      <c r="CF215" s="155"/>
      <c r="CG215" s="155"/>
      <c r="CH215" s="155"/>
      <c r="CI215" s="155"/>
      <c r="CJ215" s="155"/>
      <c r="CK215" s="155"/>
      <c r="CL215" s="155"/>
      <c r="CM215" s="155"/>
      <c r="CN215" s="155"/>
      <c r="CO215" s="155"/>
      <c r="CP215" s="155"/>
      <c r="CQ215" s="155"/>
      <c r="CR215" s="155"/>
      <c r="CS215" s="155"/>
      <c r="CT215" s="155"/>
      <c r="CU215" s="155"/>
      <c r="CV215" s="155"/>
      <c r="CW215" s="155"/>
      <c r="CX215" s="155"/>
      <c r="CY215" s="155"/>
      <c r="CZ215" s="155"/>
      <c r="DA215" s="155"/>
      <c r="DB215" s="155"/>
      <c r="DC215" s="155"/>
      <c r="DD215" s="155"/>
      <c r="DE215" s="155"/>
      <c r="DF215" s="155"/>
      <c r="DG215" s="155"/>
      <c r="DH215" s="155"/>
      <c r="DI215" s="155"/>
      <c r="DJ215" s="155"/>
      <c r="DK215" s="155"/>
      <c r="DL215" s="155"/>
      <c r="DM215" s="155"/>
      <c r="DN215" s="155"/>
      <c r="DO215" s="155"/>
      <c r="DP215" s="155"/>
      <c r="DQ215" s="155"/>
      <c r="DR215" s="155"/>
      <c r="DS215" s="155"/>
      <c r="DT215" s="155"/>
      <c r="DU215" s="155"/>
      <c r="DV215" s="155"/>
      <c r="DW215" s="155"/>
      <c r="DX215" s="155"/>
      <c r="DY215" s="155"/>
      <c r="DZ215" s="155"/>
      <c r="EA215" s="155"/>
      <c r="EB215" s="155"/>
      <c r="EC215" s="155"/>
      <c r="ED215" s="155"/>
      <c r="EE215" s="155"/>
      <c r="EF215" s="155"/>
      <c r="EG215" s="155"/>
      <c r="EH215" s="155"/>
      <c r="EI215" s="155"/>
      <c r="EJ215" s="155"/>
      <c r="EK215" s="155"/>
      <c r="EL215" s="155"/>
      <c r="EM215" s="155"/>
      <c r="EN215" s="155"/>
      <c r="EO215" s="155"/>
      <c r="EP215" s="155"/>
    </row>
    <row r="216" spans="13:146" s="35" customFormat="1">
      <c r="M216" s="155"/>
      <c r="AZ216" s="155"/>
      <c r="BA216" s="155"/>
      <c r="BB216" s="155"/>
      <c r="BE216" s="155"/>
      <c r="BH216" s="155"/>
      <c r="BI216" s="155"/>
      <c r="BJ216" s="155"/>
      <c r="BK216" s="155"/>
      <c r="BL216" s="155"/>
      <c r="BM216" s="155"/>
      <c r="BN216" s="155"/>
      <c r="BO216" s="155"/>
      <c r="BP216" s="155"/>
      <c r="BQ216" s="155"/>
      <c r="BR216" s="155"/>
      <c r="BS216" s="155"/>
      <c r="BT216" s="155"/>
      <c r="BU216" s="155"/>
      <c r="BV216" s="155"/>
      <c r="BW216" s="155"/>
      <c r="BX216" s="155"/>
      <c r="BY216" s="155"/>
      <c r="CB216" s="155"/>
      <c r="CC216" s="155"/>
      <c r="CD216" s="155"/>
      <c r="CE216" s="155"/>
      <c r="CF216" s="155"/>
      <c r="CG216" s="155"/>
      <c r="CH216" s="155"/>
      <c r="CI216" s="155"/>
      <c r="CJ216" s="155"/>
      <c r="CK216" s="155"/>
      <c r="CL216" s="155"/>
      <c r="CM216" s="155"/>
      <c r="CN216" s="155"/>
      <c r="CO216" s="155"/>
      <c r="CP216" s="155"/>
      <c r="CQ216" s="155"/>
      <c r="CR216" s="155"/>
      <c r="CS216" s="155"/>
      <c r="CT216" s="155"/>
      <c r="CU216" s="155"/>
      <c r="CV216" s="155"/>
      <c r="CW216" s="155"/>
      <c r="CX216" s="155"/>
      <c r="CY216" s="155"/>
      <c r="CZ216" s="155"/>
      <c r="DA216" s="155"/>
      <c r="DB216" s="155"/>
      <c r="DC216" s="155"/>
      <c r="DD216" s="155"/>
      <c r="DE216" s="155"/>
      <c r="DF216" s="155"/>
      <c r="DG216" s="155"/>
      <c r="DH216" s="155"/>
      <c r="DI216" s="155"/>
      <c r="DJ216" s="155"/>
      <c r="DK216" s="155"/>
      <c r="DL216" s="155"/>
      <c r="DM216" s="155"/>
      <c r="DN216" s="155"/>
      <c r="DO216" s="155"/>
      <c r="DP216" s="155"/>
      <c r="DQ216" s="155"/>
      <c r="DR216" s="155"/>
      <c r="DS216" s="155"/>
      <c r="DT216" s="155"/>
      <c r="DU216" s="155"/>
      <c r="DV216" s="155"/>
      <c r="DW216" s="155"/>
      <c r="DX216" s="155"/>
      <c r="DY216" s="155"/>
      <c r="DZ216" s="155"/>
      <c r="EA216" s="155"/>
      <c r="EB216" s="155"/>
      <c r="EC216" s="155"/>
      <c r="ED216" s="155"/>
      <c r="EE216" s="155"/>
      <c r="EF216" s="155"/>
      <c r="EG216" s="155"/>
      <c r="EH216" s="155"/>
      <c r="EI216" s="155"/>
      <c r="EJ216" s="155"/>
      <c r="EK216" s="155"/>
      <c r="EL216" s="155"/>
      <c r="EM216" s="155"/>
      <c r="EN216" s="155"/>
      <c r="EO216" s="155"/>
      <c r="EP216" s="155"/>
    </row>
    <row r="217" spans="13:146" s="35" customFormat="1">
      <c r="M217" s="155"/>
      <c r="AZ217" s="155"/>
      <c r="BA217" s="155"/>
      <c r="BB217" s="155"/>
      <c r="BE217" s="155"/>
      <c r="BH217" s="155"/>
      <c r="BI217" s="155"/>
      <c r="BJ217" s="155"/>
      <c r="BK217" s="155"/>
      <c r="BL217" s="155"/>
      <c r="BM217" s="155"/>
      <c r="BN217" s="155"/>
      <c r="BO217" s="155"/>
      <c r="BP217" s="155"/>
      <c r="BQ217" s="155"/>
      <c r="BR217" s="155"/>
      <c r="BS217" s="155"/>
      <c r="BT217" s="155"/>
      <c r="BU217" s="155"/>
      <c r="BV217" s="155"/>
      <c r="BW217" s="155"/>
      <c r="BX217" s="155"/>
      <c r="BY217" s="155"/>
      <c r="CB217" s="155"/>
      <c r="CC217" s="155"/>
      <c r="CD217" s="155"/>
      <c r="CE217" s="155"/>
      <c r="CF217" s="155"/>
      <c r="CG217" s="155"/>
      <c r="CH217" s="155"/>
      <c r="CI217" s="155"/>
      <c r="CJ217" s="155"/>
      <c r="CK217" s="155"/>
      <c r="CL217" s="155"/>
      <c r="CM217" s="155"/>
      <c r="CN217" s="155"/>
      <c r="CO217" s="155"/>
      <c r="CP217" s="155"/>
      <c r="CQ217" s="155"/>
      <c r="CR217" s="155"/>
      <c r="CS217" s="155"/>
      <c r="CT217" s="155"/>
      <c r="CU217" s="155"/>
      <c r="CV217" s="155"/>
      <c r="CW217" s="155"/>
      <c r="CX217" s="155"/>
      <c r="CY217" s="155"/>
      <c r="CZ217" s="155"/>
      <c r="DA217" s="155"/>
      <c r="DB217" s="155"/>
      <c r="DC217" s="155"/>
      <c r="DD217" s="155"/>
      <c r="DE217" s="155"/>
      <c r="DF217" s="155"/>
      <c r="DG217" s="155"/>
      <c r="DH217" s="155"/>
      <c r="DI217" s="155"/>
      <c r="DJ217" s="155"/>
      <c r="DK217" s="155"/>
      <c r="DL217" s="155"/>
      <c r="DM217" s="155"/>
      <c r="DN217" s="155"/>
      <c r="DO217" s="155"/>
      <c r="DP217" s="155"/>
      <c r="DQ217" s="155"/>
      <c r="DR217" s="155"/>
      <c r="DS217" s="155"/>
      <c r="DT217" s="155"/>
      <c r="DU217" s="155"/>
      <c r="DV217" s="155"/>
      <c r="DW217" s="155"/>
      <c r="DX217" s="155"/>
      <c r="DY217" s="155"/>
      <c r="DZ217" s="155"/>
      <c r="EA217" s="155"/>
      <c r="EB217" s="155"/>
      <c r="EC217" s="155"/>
      <c r="ED217" s="155"/>
      <c r="EE217" s="155"/>
      <c r="EF217" s="155"/>
      <c r="EG217" s="155"/>
      <c r="EH217" s="155"/>
      <c r="EI217" s="155"/>
      <c r="EJ217" s="155"/>
      <c r="EK217" s="155"/>
      <c r="EL217" s="155"/>
      <c r="EM217" s="155"/>
      <c r="EN217" s="155"/>
      <c r="EO217" s="155"/>
      <c r="EP217" s="155"/>
    </row>
    <row r="218" spans="13:146" s="35" customFormat="1">
      <c r="M218" s="155"/>
      <c r="AZ218" s="155"/>
      <c r="BA218" s="155"/>
      <c r="BB218" s="155"/>
      <c r="BE218" s="155"/>
      <c r="BH218" s="155"/>
      <c r="BI218" s="155"/>
      <c r="BJ218" s="155"/>
      <c r="BK218" s="155"/>
      <c r="BL218" s="155"/>
      <c r="BM218" s="155"/>
      <c r="BN218" s="155"/>
      <c r="BO218" s="155"/>
      <c r="BP218" s="155"/>
      <c r="BQ218" s="155"/>
      <c r="BR218" s="155"/>
      <c r="BS218" s="155"/>
      <c r="BT218" s="155"/>
      <c r="BU218" s="155"/>
      <c r="BV218" s="155"/>
      <c r="BW218" s="155"/>
      <c r="BX218" s="155"/>
      <c r="BY218" s="155"/>
      <c r="CB218" s="155"/>
      <c r="CC218" s="155"/>
      <c r="CD218" s="155"/>
      <c r="CE218" s="155"/>
      <c r="CF218" s="155"/>
      <c r="CG218" s="155"/>
      <c r="CH218" s="155"/>
      <c r="CI218" s="155"/>
      <c r="CJ218" s="155"/>
      <c r="CK218" s="155"/>
      <c r="CL218" s="155"/>
      <c r="CM218" s="155"/>
      <c r="CN218" s="155"/>
      <c r="CO218" s="155"/>
      <c r="CP218" s="155"/>
      <c r="CQ218" s="155"/>
      <c r="CR218" s="155"/>
      <c r="CS218" s="155"/>
      <c r="CT218" s="155"/>
      <c r="CU218" s="155"/>
      <c r="CV218" s="155"/>
      <c r="CW218" s="155"/>
      <c r="CX218" s="155"/>
      <c r="CY218" s="155"/>
      <c r="CZ218" s="155"/>
      <c r="DA218" s="155"/>
      <c r="DB218" s="155"/>
      <c r="DC218" s="155"/>
      <c r="DD218" s="155"/>
      <c r="DE218" s="155"/>
      <c r="DF218" s="155"/>
      <c r="DG218" s="155"/>
      <c r="DH218" s="155"/>
      <c r="DI218" s="155"/>
      <c r="DJ218" s="155"/>
      <c r="DK218" s="155"/>
      <c r="DL218" s="155"/>
      <c r="DM218" s="155"/>
      <c r="DN218" s="155"/>
      <c r="DO218" s="155"/>
      <c r="DP218" s="155"/>
      <c r="DQ218" s="155"/>
      <c r="DR218" s="155"/>
      <c r="DS218" s="155"/>
      <c r="DT218" s="155"/>
      <c r="DU218" s="155"/>
      <c r="DV218" s="155"/>
      <c r="DW218" s="155"/>
      <c r="DX218" s="155"/>
      <c r="DY218" s="155"/>
      <c r="DZ218" s="155"/>
      <c r="EA218" s="155"/>
      <c r="EB218" s="155"/>
      <c r="EC218" s="155"/>
      <c r="ED218" s="155"/>
      <c r="EE218" s="155"/>
      <c r="EF218" s="155"/>
      <c r="EG218" s="155"/>
      <c r="EH218" s="155"/>
      <c r="EI218" s="155"/>
      <c r="EJ218" s="155"/>
      <c r="EK218" s="155"/>
      <c r="EL218" s="155"/>
      <c r="EM218" s="155"/>
      <c r="EN218" s="155"/>
      <c r="EO218" s="155"/>
      <c r="EP218" s="155"/>
    </row>
    <row r="219" spans="13:146" s="35" customFormat="1">
      <c r="M219" s="155"/>
      <c r="AZ219" s="155"/>
      <c r="BA219" s="155"/>
      <c r="BB219" s="155"/>
      <c r="BE219" s="155"/>
      <c r="BH219" s="155"/>
      <c r="BI219" s="155"/>
      <c r="BJ219" s="155"/>
      <c r="BK219" s="155"/>
      <c r="BL219" s="155"/>
      <c r="BM219" s="155"/>
      <c r="BN219" s="155"/>
      <c r="BO219" s="155"/>
      <c r="BP219" s="155"/>
      <c r="BQ219" s="155"/>
      <c r="BR219" s="155"/>
      <c r="BS219" s="155"/>
      <c r="BT219" s="155"/>
      <c r="BU219" s="155"/>
      <c r="BV219" s="155"/>
      <c r="BW219" s="155"/>
      <c r="BX219" s="155"/>
      <c r="BY219" s="155"/>
      <c r="CB219" s="155"/>
      <c r="CC219" s="155"/>
      <c r="CD219" s="155"/>
      <c r="CE219" s="155"/>
      <c r="CF219" s="155"/>
      <c r="CG219" s="155"/>
      <c r="CH219" s="155"/>
      <c r="CI219" s="155"/>
      <c r="CJ219" s="155"/>
      <c r="CK219" s="155"/>
      <c r="CL219" s="155"/>
      <c r="CM219" s="155"/>
      <c r="CN219" s="155"/>
      <c r="CO219" s="155"/>
      <c r="CP219" s="155"/>
      <c r="CQ219" s="155"/>
      <c r="CR219" s="155"/>
      <c r="CS219" s="155"/>
      <c r="CT219" s="155"/>
      <c r="CU219" s="155"/>
      <c r="CV219" s="155"/>
      <c r="CW219" s="155"/>
      <c r="CX219" s="155"/>
      <c r="CY219" s="155"/>
      <c r="CZ219" s="155"/>
      <c r="DA219" s="155"/>
      <c r="DB219" s="155"/>
      <c r="DC219" s="155"/>
      <c r="DD219" s="155"/>
      <c r="DE219" s="155"/>
      <c r="DF219" s="155"/>
      <c r="DG219" s="155"/>
      <c r="DH219" s="155"/>
      <c r="DI219" s="155"/>
      <c r="DJ219" s="155"/>
      <c r="DK219" s="155"/>
      <c r="DL219" s="155"/>
      <c r="DM219" s="155"/>
      <c r="DN219" s="155"/>
      <c r="DO219" s="155"/>
      <c r="DP219" s="155"/>
      <c r="DQ219" s="155"/>
      <c r="DR219" s="155"/>
      <c r="DS219" s="155"/>
      <c r="DT219" s="155"/>
      <c r="DU219" s="155"/>
      <c r="DV219" s="155"/>
      <c r="DW219" s="155"/>
      <c r="DX219" s="155"/>
      <c r="DY219" s="155"/>
      <c r="DZ219" s="155"/>
      <c r="EA219" s="155"/>
      <c r="EB219" s="155"/>
      <c r="EC219" s="155"/>
      <c r="ED219" s="155"/>
      <c r="EE219" s="155"/>
      <c r="EF219" s="155"/>
      <c r="EG219" s="155"/>
      <c r="EH219" s="155"/>
      <c r="EI219" s="155"/>
      <c r="EJ219" s="155"/>
      <c r="EK219" s="155"/>
      <c r="EL219" s="155"/>
      <c r="EM219" s="155"/>
      <c r="EN219" s="155"/>
      <c r="EO219" s="155"/>
      <c r="EP219" s="155"/>
    </row>
    <row r="220" spans="13:146" s="35" customFormat="1">
      <c r="M220" s="155"/>
      <c r="AZ220" s="155"/>
      <c r="BA220" s="155"/>
      <c r="BB220" s="155"/>
      <c r="BE220" s="155"/>
      <c r="BH220" s="155"/>
      <c r="BI220" s="155"/>
      <c r="BJ220" s="155"/>
      <c r="BK220" s="155"/>
      <c r="BL220" s="155"/>
      <c r="BM220" s="155"/>
      <c r="BN220" s="155"/>
      <c r="BO220" s="155"/>
      <c r="BP220" s="155"/>
      <c r="BQ220" s="155"/>
      <c r="BR220" s="155"/>
      <c r="BS220" s="155"/>
      <c r="BT220" s="155"/>
      <c r="BU220" s="155"/>
      <c r="BV220" s="155"/>
      <c r="BW220" s="155"/>
      <c r="BX220" s="155"/>
      <c r="BY220" s="155"/>
      <c r="CB220" s="155"/>
      <c r="CC220" s="155"/>
      <c r="CD220" s="155"/>
      <c r="CE220" s="155"/>
      <c r="CF220" s="155"/>
      <c r="CG220" s="155"/>
      <c r="CH220" s="155"/>
      <c r="CI220" s="155"/>
      <c r="CJ220" s="155"/>
      <c r="CK220" s="155"/>
      <c r="CL220" s="155"/>
      <c r="CM220" s="155"/>
      <c r="CN220" s="155"/>
      <c r="CO220" s="155"/>
      <c r="CP220" s="155"/>
      <c r="CQ220" s="155"/>
      <c r="CR220" s="155"/>
      <c r="CS220" s="155"/>
      <c r="CT220" s="155"/>
      <c r="CU220" s="155"/>
      <c r="CV220" s="155"/>
      <c r="CW220" s="155"/>
      <c r="CX220" s="155"/>
      <c r="CY220" s="155"/>
      <c r="CZ220" s="155"/>
      <c r="DA220" s="155"/>
      <c r="DB220" s="155"/>
      <c r="DC220" s="155"/>
      <c r="DD220" s="155"/>
      <c r="DE220" s="155"/>
      <c r="DF220" s="155"/>
      <c r="DG220" s="155"/>
      <c r="DH220" s="155"/>
      <c r="DI220" s="155"/>
      <c r="DJ220" s="155"/>
      <c r="DK220" s="155"/>
      <c r="DL220" s="155"/>
      <c r="DM220" s="155"/>
      <c r="DN220" s="155"/>
      <c r="DO220" s="155"/>
      <c r="DP220" s="155"/>
      <c r="DQ220" s="155"/>
      <c r="DR220" s="155"/>
      <c r="DS220" s="155"/>
      <c r="DT220" s="155"/>
      <c r="DU220" s="155"/>
      <c r="DV220" s="155"/>
      <c r="DW220" s="155"/>
      <c r="DX220" s="155"/>
      <c r="DY220" s="155"/>
      <c r="DZ220" s="155"/>
      <c r="EA220" s="155"/>
      <c r="EB220" s="155"/>
      <c r="EC220" s="155"/>
      <c r="ED220" s="155"/>
      <c r="EE220" s="155"/>
      <c r="EF220" s="155"/>
      <c r="EG220" s="155"/>
      <c r="EH220" s="155"/>
      <c r="EI220" s="155"/>
      <c r="EJ220" s="155"/>
      <c r="EK220" s="155"/>
      <c r="EL220" s="155"/>
      <c r="EM220" s="155"/>
      <c r="EN220" s="155"/>
      <c r="EO220" s="155"/>
      <c r="EP220" s="155"/>
    </row>
    <row r="221" spans="13:146" s="35" customFormat="1">
      <c r="M221" s="155"/>
      <c r="AZ221" s="155"/>
      <c r="BA221" s="155"/>
      <c r="BB221" s="155"/>
      <c r="BE221" s="155"/>
      <c r="BH221" s="155"/>
      <c r="BI221" s="155"/>
      <c r="BJ221" s="155"/>
      <c r="BK221" s="155"/>
      <c r="BL221" s="155"/>
      <c r="BM221" s="155"/>
      <c r="BN221" s="155"/>
      <c r="BO221" s="155"/>
      <c r="BP221" s="155"/>
      <c r="BQ221" s="155"/>
      <c r="BR221" s="155"/>
      <c r="BS221" s="155"/>
      <c r="BT221" s="155"/>
      <c r="BU221" s="155"/>
      <c r="BV221" s="155"/>
      <c r="BW221" s="155"/>
      <c r="BX221" s="155"/>
      <c r="BY221" s="155"/>
      <c r="CB221" s="155"/>
      <c r="CC221" s="155"/>
      <c r="CD221" s="155"/>
      <c r="CE221" s="155"/>
      <c r="CF221" s="155"/>
      <c r="CG221" s="155"/>
      <c r="CH221" s="155"/>
      <c r="CI221" s="155"/>
      <c r="CJ221" s="155"/>
      <c r="CK221" s="155"/>
      <c r="CL221" s="155"/>
      <c r="CM221" s="155"/>
      <c r="CN221" s="155"/>
      <c r="CO221" s="155"/>
      <c r="CP221" s="155"/>
      <c r="CQ221" s="155"/>
      <c r="CR221" s="155"/>
      <c r="CS221" s="155"/>
      <c r="CT221" s="155"/>
      <c r="CU221" s="155"/>
      <c r="CV221" s="155"/>
      <c r="CW221" s="155"/>
      <c r="CX221" s="155"/>
      <c r="CY221" s="155"/>
      <c r="CZ221" s="155"/>
      <c r="DA221" s="155"/>
      <c r="DB221" s="155"/>
      <c r="DC221" s="155"/>
      <c r="DD221" s="155"/>
      <c r="DE221" s="155"/>
      <c r="DF221" s="155"/>
      <c r="DG221" s="155"/>
      <c r="DH221" s="155"/>
      <c r="DI221" s="155"/>
      <c r="DJ221" s="155"/>
      <c r="DK221" s="155"/>
      <c r="DL221" s="155"/>
      <c r="DM221" s="155"/>
      <c r="DN221" s="155"/>
      <c r="DO221" s="155"/>
      <c r="DP221" s="155"/>
      <c r="DQ221" s="155"/>
      <c r="DR221" s="155"/>
      <c r="DS221" s="155"/>
      <c r="DT221" s="155"/>
      <c r="DU221" s="155"/>
      <c r="DV221" s="155"/>
      <c r="DW221" s="155"/>
      <c r="DX221" s="155"/>
      <c r="DY221" s="155"/>
      <c r="DZ221" s="155"/>
      <c r="EA221" s="155"/>
      <c r="EB221" s="155"/>
      <c r="EC221" s="155"/>
      <c r="ED221" s="155"/>
      <c r="EE221" s="155"/>
      <c r="EF221" s="155"/>
      <c r="EG221" s="155"/>
      <c r="EH221" s="155"/>
      <c r="EI221" s="155"/>
      <c r="EJ221" s="155"/>
      <c r="EK221" s="155"/>
      <c r="EL221" s="155"/>
      <c r="EM221" s="155"/>
      <c r="EN221" s="155"/>
      <c r="EO221" s="155"/>
      <c r="EP221" s="155"/>
    </row>
    <row r="222" spans="13:146" s="35" customFormat="1">
      <c r="M222" s="155"/>
      <c r="AZ222" s="155"/>
      <c r="BA222" s="155"/>
      <c r="BB222" s="155"/>
      <c r="BE222" s="155"/>
      <c r="BH222" s="155"/>
      <c r="BI222" s="155"/>
      <c r="BJ222" s="155"/>
      <c r="BK222" s="155"/>
      <c r="BL222" s="155"/>
      <c r="BM222" s="155"/>
      <c r="BN222" s="155"/>
      <c r="BO222" s="155"/>
      <c r="BP222" s="155"/>
      <c r="BQ222" s="155"/>
      <c r="BR222" s="155"/>
      <c r="BS222" s="155"/>
      <c r="BT222" s="155"/>
      <c r="BU222" s="155"/>
      <c r="BV222" s="155"/>
      <c r="BW222" s="155"/>
      <c r="BX222" s="155"/>
      <c r="BY222" s="155"/>
      <c r="CB222" s="155"/>
      <c r="CC222" s="155"/>
      <c r="CD222" s="155"/>
      <c r="CE222" s="155"/>
      <c r="CF222" s="155"/>
      <c r="CG222" s="155"/>
      <c r="CH222" s="155"/>
      <c r="CI222" s="155"/>
      <c r="CJ222" s="155"/>
      <c r="CK222" s="155"/>
      <c r="CL222" s="155"/>
      <c r="CM222" s="155"/>
      <c r="CN222" s="155"/>
      <c r="CO222" s="155"/>
      <c r="CP222" s="155"/>
      <c r="CQ222" s="155"/>
      <c r="CR222" s="155"/>
      <c r="CS222" s="155"/>
      <c r="CT222" s="155"/>
      <c r="CU222" s="155"/>
      <c r="CV222" s="155"/>
      <c r="CW222" s="155"/>
      <c r="CX222" s="155"/>
      <c r="CY222" s="155"/>
      <c r="CZ222" s="155"/>
      <c r="DA222" s="155"/>
      <c r="DB222" s="155"/>
      <c r="DC222" s="155"/>
      <c r="DD222" s="155"/>
      <c r="DE222" s="155"/>
      <c r="DF222" s="155"/>
      <c r="DG222" s="155"/>
      <c r="DH222" s="155"/>
      <c r="DI222" s="155"/>
      <c r="DJ222" s="155"/>
      <c r="DK222" s="155"/>
      <c r="DL222" s="155"/>
      <c r="DM222" s="155"/>
      <c r="DN222" s="155"/>
      <c r="DO222" s="155"/>
      <c r="DP222" s="155"/>
      <c r="DQ222" s="155"/>
      <c r="DR222" s="155"/>
      <c r="DS222" s="155"/>
      <c r="DT222" s="155"/>
      <c r="DU222" s="155"/>
      <c r="DV222" s="155"/>
      <c r="DW222" s="155"/>
      <c r="DX222" s="155"/>
      <c r="DY222" s="155"/>
      <c r="DZ222" s="155"/>
      <c r="EA222" s="155"/>
      <c r="EB222" s="155"/>
      <c r="EC222" s="155"/>
      <c r="ED222" s="155"/>
      <c r="EE222" s="155"/>
      <c r="EF222" s="155"/>
      <c r="EG222" s="155"/>
      <c r="EH222" s="155"/>
      <c r="EI222" s="155"/>
      <c r="EJ222" s="155"/>
      <c r="EK222" s="155"/>
      <c r="EL222" s="155"/>
      <c r="EM222" s="155"/>
      <c r="EN222" s="155"/>
      <c r="EO222" s="155"/>
      <c r="EP222" s="155"/>
    </row>
    <row r="223" spans="13:146" s="35" customFormat="1">
      <c r="M223" s="155"/>
      <c r="AZ223" s="155"/>
      <c r="BA223" s="155"/>
      <c r="BB223" s="155"/>
      <c r="BE223" s="155"/>
      <c r="BH223" s="155"/>
      <c r="BI223" s="155"/>
      <c r="BJ223" s="155"/>
      <c r="BK223" s="155"/>
      <c r="BL223" s="155"/>
      <c r="BM223" s="155"/>
      <c r="BN223" s="155"/>
      <c r="BO223" s="155"/>
      <c r="BP223" s="155"/>
      <c r="BQ223" s="155"/>
      <c r="BR223" s="155"/>
      <c r="BS223" s="155"/>
      <c r="BT223" s="155"/>
      <c r="BU223" s="155"/>
      <c r="BV223" s="155"/>
      <c r="BW223" s="155"/>
      <c r="BX223" s="155"/>
      <c r="BY223" s="155"/>
      <c r="CB223" s="155"/>
      <c r="CC223" s="155"/>
      <c r="CD223" s="155"/>
      <c r="CE223" s="155"/>
      <c r="CF223" s="155"/>
      <c r="CG223" s="155"/>
      <c r="CH223" s="155"/>
      <c r="CI223" s="155"/>
      <c r="CJ223" s="155"/>
      <c r="CK223" s="155"/>
      <c r="CL223" s="155"/>
      <c r="CM223" s="155"/>
      <c r="CN223" s="155"/>
      <c r="CO223" s="155"/>
      <c r="CP223" s="155"/>
      <c r="CQ223" s="155"/>
      <c r="CR223" s="155"/>
      <c r="CS223" s="155"/>
      <c r="CT223" s="155"/>
      <c r="CU223" s="155"/>
      <c r="CV223" s="155"/>
      <c r="CW223" s="155"/>
      <c r="CX223" s="155"/>
      <c r="CY223" s="155"/>
      <c r="CZ223" s="155"/>
      <c r="DA223" s="155"/>
      <c r="DB223" s="155"/>
      <c r="DC223" s="155"/>
      <c r="DD223" s="155"/>
      <c r="DE223" s="155"/>
      <c r="DF223" s="155"/>
      <c r="DG223" s="155"/>
      <c r="DH223" s="155"/>
      <c r="DI223" s="155"/>
      <c r="DJ223" s="155"/>
      <c r="DK223" s="155"/>
      <c r="DL223" s="155"/>
      <c r="DM223" s="155"/>
      <c r="DN223" s="155"/>
      <c r="DO223" s="155"/>
      <c r="DP223" s="155"/>
      <c r="DQ223" s="155"/>
      <c r="DR223" s="155"/>
      <c r="DS223" s="155"/>
      <c r="DT223" s="155"/>
      <c r="DU223" s="155"/>
      <c r="DV223" s="155"/>
      <c r="DW223" s="155"/>
      <c r="DX223" s="155"/>
      <c r="DY223" s="155"/>
      <c r="DZ223" s="155"/>
      <c r="EA223" s="155"/>
      <c r="EB223" s="155"/>
      <c r="EC223" s="155"/>
      <c r="ED223" s="155"/>
      <c r="EE223" s="155"/>
      <c r="EF223" s="155"/>
      <c r="EG223" s="155"/>
      <c r="EH223" s="155"/>
      <c r="EI223" s="155"/>
      <c r="EJ223" s="155"/>
      <c r="EK223" s="155"/>
      <c r="EL223" s="155"/>
      <c r="EM223" s="155"/>
      <c r="EN223" s="155"/>
      <c r="EO223" s="155"/>
      <c r="EP223" s="155"/>
    </row>
    <row r="224" spans="13:146" s="35" customFormat="1">
      <c r="M224" s="155"/>
      <c r="AZ224" s="155"/>
      <c r="BA224" s="155"/>
      <c r="BB224" s="155"/>
      <c r="BE224" s="155"/>
      <c r="BH224" s="155"/>
      <c r="BI224" s="155"/>
      <c r="BJ224" s="155"/>
      <c r="BK224" s="155"/>
      <c r="BL224" s="155"/>
      <c r="BM224" s="155"/>
      <c r="BN224" s="155"/>
      <c r="BO224" s="155"/>
      <c r="BP224" s="155"/>
      <c r="BQ224" s="155"/>
      <c r="BR224" s="155"/>
      <c r="BS224" s="155"/>
      <c r="BT224" s="155"/>
      <c r="BU224" s="155"/>
      <c r="BV224" s="155"/>
      <c r="BW224" s="155"/>
      <c r="BX224" s="155"/>
      <c r="BY224" s="155"/>
      <c r="CB224" s="155"/>
      <c r="CC224" s="155"/>
      <c r="CD224" s="155"/>
      <c r="CE224" s="155"/>
      <c r="CF224" s="155"/>
      <c r="CG224" s="155"/>
      <c r="CH224" s="155"/>
      <c r="CI224" s="155"/>
      <c r="CJ224" s="155"/>
      <c r="CK224" s="155"/>
      <c r="CL224" s="155"/>
      <c r="CM224" s="155"/>
      <c r="CN224" s="155"/>
      <c r="CO224" s="155"/>
      <c r="CP224" s="155"/>
      <c r="CQ224" s="155"/>
      <c r="CR224" s="155"/>
      <c r="CS224" s="155"/>
      <c r="CT224" s="155"/>
      <c r="CU224" s="155"/>
      <c r="CV224" s="155"/>
      <c r="CW224" s="155"/>
      <c r="CX224" s="155"/>
      <c r="CY224" s="155"/>
      <c r="CZ224" s="155"/>
      <c r="DA224" s="155"/>
      <c r="DB224" s="155"/>
      <c r="DC224" s="155"/>
      <c r="DD224" s="155"/>
      <c r="DE224" s="155"/>
      <c r="DF224" s="155"/>
      <c r="DG224" s="155"/>
      <c r="DH224" s="155"/>
      <c r="DI224" s="155"/>
      <c r="DJ224" s="155"/>
      <c r="DK224" s="155"/>
      <c r="DL224" s="155"/>
      <c r="DM224" s="155"/>
      <c r="DN224" s="155"/>
      <c r="DO224" s="155"/>
      <c r="DP224" s="155"/>
      <c r="DQ224" s="155"/>
      <c r="DR224" s="155"/>
      <c r="DS224" s="155"/>
      <c r="DT224" s="155"/>
      <c r="DU224" s="155"/>
      <c r="DV224" s="155"/>
      <c r="DW224" s="155"/>
      <c r="DX224" s="155"/>
      <c r="DY224" s="155"/>
      <c r="DZ224" s="155"/>
      <c r="EA224" s="155"/>
      <c r="EB224" s="155"/>
      <c r="EC224" s="155"/>
      <c r="ED224" s="155"/>
      <c r="EE224" s="155"/>
      <c r="EF224" s="155"/>
      <c r="EG224" s="155"/>
      <c r="EH224" s="155"/>
      <c r="EI224" s="155"/>
      <c r="EJ224" s="155"/>
      <c r="EK224" s="155"/>
      <c r="EL224" s="155"/>
      <c r="EM224" s="155"/>
      <c r="EN224" s="155"/>
      <c r="EO224" s="155"/>
      <c r="EP224" s="155"/>
    </row>
    <row r="225" spans="13:146" s="35" customFormat="1">
      <c r="M225" s="155"/>
      <c r="AZ225" s="155"/>
      <c r="BA225" s="155"/>
      <c r="BB225" s="155"/>
      <c r="BE225" s="155"/>
      <c r="BH225" s="155"/>
      <c r="BI225" s="155"/>
      <c r="BJ225" s="155"/>
      <c r="BK225" s="155"/>
      <c r="BL225" s="155"/>
      <c r="BM225" s="155"/>
      <c r="BN225" s="155"/>
      <c r="BO225" s="155"/>
      <c r="BP225" s="155"/>
      <c r="BQ225" s="155"/>
      <c r="BR225" s="155"/>
      <c r="BS225" s="155"/>
      <c r="BT225" s="155"/>
      <c r="BU225" s="155"/>
      <c r="BV225" s="155"/>
      <c r="BW225" s="155"/>
      <c r="BX225" s="155"/>
      <c r="BY225" s="155"/>
      <c r="CB225" s="155"/>
      <c r="CC225" s="155"/>
      <c r="CD225" s="155"/>
      <c r="CE225" s="155"/>
      <c r="CF225" s="155"/>
      <c r="CG225" s="155"/>
      <c r="CH225" s="155"/>
      <c r="CI225" s="155"/>
      <c r="CJ225" s="155"/>
      <c r="CK225" s="155"/>
      <c r="CL225" s="155"/>
      <c r="CM225" s="155"/>
      <c r="CN225" s="155"/>
      <c r="CO225" s="155"/>
      <c r="CP225" s="155"/>
      <c r="CQ225" s="155"/>
      <c r="CR225" s="155"/>
      <c r="CS225" s="155"/>
      <c r="CT225" s="155"/>
      <c r="CU225" s="155"/>
      <c r="CV225" s="155"/>
      <c r="CW225" s="155"/>
      <c r="CX225" s="155"/>
      <c r="CY225" s="155"/>
      <c r="CZ225" s="155"/>
      <c r="DA225" s="155"/>
      <c r="DB225" s="155"/>
      <c r="DC225" s="155"/>
      <c r="DD225" s="155"/>
      <c r="DE225" s="155"/>
      <c r="DF225" s="155"/>
      <c r="DG225" s="155"/>
      <c r="DH225" s="155"/>
      <c r="DI225" s="155"/>
      <c r="DJ225" s="155"/>
      <c r="DK225" s="155"/>
      <c r="DL225" s="155"/>
      <c r="DM225" s="155"/>
      <c r="DN225" s="155"/>
      <c r="DO225" s="155"/>
      <c r="DP225" s="155"/>
      <c r="DQ225" s="155"/>
      <c r="DR225" s="155"/>
      <c r="DS225" s="155"/>
      <c r="DT225" s="155"/>
      <c r="DU225" s="155"/>
      <c r="DV225" s="155"/>
      <c r="DW225" s="155"/>
      <c r="DX225" s="155"/>
      <c r="DY225" s="155"/>
      <c r="DZ225" s="155"/>
      <c r="EA225" s="155"/>
      <c r="EB225" s="155"/>
      <c r="EC225" s="155"/>
      <c r="ED225" s="155"/>
      <c r="EE225" s="155"/>
      <c r="EF225" s="155"/>
      <c r="EG225" s="155"/>
      <c r="EH225" s="155"/>
      <c r="EI225" s="155"/>
      <c r="EJ225" s="155"/>
      <c r="EK225" s="155"/>
      <c r="EL225" s="155"/>
      <c r="EM225" s="155"/>
      <c r="EN225" s="155"/>
      <c r="EO225" s="155"/>
      <c r="EP225" s="155"/>
    </row>
    <row r="226" spans="13:146" s="35" customFormat="1">
      <c r="M226" s="155"/>
      <c r="AZ226" s="155"/>
      <c r="BA226" s="155"/>
      <c r="BB226" s="155"/>
      <c r="BE226" s="155"/>
      <c r="BH226" s="155"/>
      <c r="BI226" s="155"/>
      <c r="BJ226" s="155"/>
      <c r="BK226" s="155"/>
      <c r="BL226" s="155"/>
      <c r="BM226" s="155"/>
      <c r="BN226" s="155"/>
      <c r="BO226" s="155"/>
      <c r="BP226" s="155"/>
      <c r="BQ226" s="155"/>
      <c r="BR226" s="155"/>
      <c r="BS226" s="155"/>
      <c r="BT226" s="155"/>
      <c r="BU226" s="155"/>
      <c r="BV226" s="155"/>
      <c r="BW226" s="155"/>
      <c r="BX226" s="155"/>
      <c r="BY226" s="155"/>
      <c r="CB226" s="155"/>
      <c r="CC226" s="155"/>
      <c r="CD226" s="155"/>
      <c r="CE226" s="155"/>
      <c r="CF226" s="155"/>
      <c r="CG226" s="155"/>
      <c r="CH226" s="155"/>
      <c r="CI226" s="155"/>
      <c r="CJ226" s="155"/>
      <c r="CK226" s="155"/>
      <c r="CL226" s="155"/>
      <c r="CM226" s="155"/>
      <c r="CN226" s="155"/>
      <c r="CO226" s="155"/>
      <c r="CP226" s="155"/>
      <c r="CQ226" s="155"/>
      <c r="CR226" s="155"/>
      <c r="CS226" s="155"/>
      <c r="CT226" s="155"/>
      <c r="CU226" s="155"/>
      <c r="CV226" s="155"/>
      <c r="CW226" s="155"/>
      <c r="CX226" s="155"/>
      <c r="CY226" s="155"/>
      <c r="CZ226" s="155"/>
      <c r="DA226" s="155"/>
      <c r="DB226" s="155"/>
      <c r="DC226" s="155"/>
      <c r="DD226" s="155"/>
      <c r="DE226" s="155"/>
      <c r="DF226" s="155"/>
      <c r="DG226" s="155"/>
      <c r="DH226" s="155"/>
      <c r="DI226" s="155"/>
      <c r="DJ226" s="155"/>
      <c r="DK226" s="155"/>
      <c r="DL226" s="155"/>
      <c r="DM226" s="155"/>
      <c r="DN226" s="155"/>
      <c r="DO226" s="155"/>
      <c r="DP226" s="155"/>
      <c r="DQ226" s="155"/>
      <c r="DR226" s="155"/>
      <c r="DS226" s="155"/>
      <c r="DT226" s="155"/>
      <c r="DU226" s="155"/>
      <c r="DV226" s="155"/>
      <c r="DW226" s="155"/>
      <c r="DX226" s="155"/>
      <c r="DY226" s="155"/>
      <c r="DZ226" s="155"/>
      <c r="EA226" s="155"/>
      <c r="EB226" s="155"/>
      <c r="EC226" s="155"/>
      <c r="ED226" s="155"/>
      <c r="EE226" s="155"/>
      <c r="EF226" s="155"/>
      <c r="EG226" s="155"/>
      <c r="EH226" s="155"/>
      <c r="EI226" s="155"/>
      <c r="EJ226" s="155"/>
      <c r="EK226" s="155"/>
      <c r="EL226" s="155"/>
      <c r="EM226" s="155"/>
      <c r="EN226" s="155"/>
      <c r="EO226" s="155"/>
      <c r="EP226" s="155"/>
    </row>
    <row r="227" spans="13:146" s="35" customFormat="1">
      <c r="M227" s="155"/>
      <c r="AZ227" s="155"/>
      <c r="BA227" s="155"/>
      <c r="BB227" s="155"/>
      <c r="BE227" s="155"/>
      <c r="BH227" s="155"/>
      <c r="BI227" s="155"/>
      <c r="BJ227" s="155"/>
      <c r="BK227" s="155"/>
      <c r="BL227" s="155"/>
      <c r="BM227" s="155"/>
      <c r="BN227" s="155"/>
      <c r="BO227" s="155"/>
      <c r="BP227" s="155"/>
      <c r="BQ227" s="155"/>
      <c r="BR227" s="155"/>
      <c r="BS227" s="155"/>
      <c r="BT227" s="155"/>
      <c r="BU227" s="155"/>
      <c r="BV227" s="155"/>
      <c r="BW227" s="155"/>
      <c r="BX227" s="155"/>
      <c r="BY227" s="155"/>
      <c r="CB227" s="155"/>
      <c r="CC227" s="155"/>
      <c r="CD227" s="155"/>
      <c r="CE227" s="155"/>
      <c r="CF227" s="155"/>
      <c r="CG227" s="155"/>
      <c r="CH227" s="155"/>
      <c r="CI227" s="155"/>
      <c r="CJ227" s="155"/>
      <c r="CK227" s="155"/>
      <c r="CL227" s="155"/>
      <c r="CM227" s="155"/>
      <c r="CN227" s="155"/>
      <c r="CO227" s="155"/>
      <c r="CP227" s="155"/>
      <c r="CQ227" s="155"/>
      <c r="CR227" s="155"/>
      <c r="CS227" s="155"/>
      <c r="CT227" s="155"/>
      <c r="CU227" s="155"/>
      <c r="CV227" s="155"/>
      <c r="CW227" s="155"/>
      <c r="CX227" s="155"/>
      <c r="CY227" s="155"/>
      <c r="CZ227" s="155"/>
      <c r="DA227" s="155"/>
      <c r="DB227" s="155"/>
      <c r="DC227" s="155"/>
      <c r="DD227" s="155"/>
      <c r="DE227" s="155"/>
      <c r="DF227" s="155"/>
      <c r="DG227" s="155"/>
      <c r="DH227" s="155"/>
      <c r="DI227" s="155"/>
      <c r="DJ227" s="155"/>
      <c r="DK227" s="155"/>
      <c r="DL227" s="155"/>
      <c r="DM227" s="155"/>
      <c r="DN227" s="155"/>
      <c r="DO227" s="155"/>
      <c r="DP227" s="155"/>
      <c r="DQ227" s="155"/>
      <c r="DR227" s="155"/>
      <c r="DS227" s="155"/>
      <c r="DT227" s="155"/>
      <c r="DU227" s="155"/>
      <c r="DV227" s="155"/>
      <c r="DW227" s="155"/>
      <c r="DX227" s="155"/>
      <c r="DY227" s="155"/>
      <c r="DZ227" s="155"/>
      <c r="EA227" s="155"/>
      <c r="EB227" s="155"/>
      <c r="EC227" s="155"/>
      <c r="ED227" s="155"/>
      <c r="EE227" s="155"/>
      <c r="EF227" s="155"/>
      <c r="EG227" s="155"/>
      <c r="EH227" s="155"/>
      <c r="EI227" s="155"/>
      <c r="EJ227" s="155"/>
      <c r="EK227" s="155"/>
      <c r="EL227" s="155"/>
      <c r="EM227" s="155"/>
      <c r="EN227" s="155"/>
      <c r="EO227" s="155"/>
      <c r="EP227" s="155"/>
    </row>
    <row r="228" spans="13:146" s="35" customFormat="1">
      <c r="M228" s="155"/>
      <c r="AZ228" s="155"/>
      <c r="BA228" s="155"/>
      <c r="BB228" s="155"/>
      <c r="BE228" s="155"/>
      <c r="BH228" s="155"/>
      <c r="BI228" s="155"/>
      <c r="BJ228" s="155"/>
      <c r="BK228" s="155"/>
      <c r="BL228" s="155"/>
      <c r="BM228" s="155"/>
      <c r="BN228" s="155"/>
      <c r="BO228" s="155"/>
      <c r="BP228" s="155"/>
      <c r="BQ228" s="155"/>
      <c r="BR228" s="155"/>
      <c r="BS228" s="155"/>
      <c r="BT228" s="155"/>
      <c r="BU228" s="155"/>
      <c r="BV228" s="155"/>
      <c r="BW228" s="155"/>
      <c r="BX228" s="155"/>
      <c r="BY228" s="155"/>
      <c r="CB228" s="155"/>
      <c r="CC228" s="155"/>
      <c r="CD228" s="155"/>
      <c r="CE228" s="155"/>
      <c r="CF228" s="155"/>
      <c r="CG228" s="155"/>
      <c r="CH228" s="155"/>
      <c r="CI228" s="155"/>
      <c r="CJ228" s="155"/>
      <c r="CK228" s="155"/>
      <c r="CL228" s="155"/>
      <c r="CM228" s="155"/>
      <c r="CN228" s="155"/>
      <c r="CO228" s="155"/>
      <c r="CP228" s="155"/>
      <c r="CQ228" s="155"/>
      <c r="CR228" s="155"/>
      <c r="CS228" s="155"/>
      <c r="CT228" s="155"/>
      <c r="CU228" s="155"/>
      <c r="CV228" s="155"/>
      <c r="CW228" s="155"/>
      <c r="CX228" s="155"/>
      <c r="CY228" s="155"/>
      <c r="CZ228" s="155"/>
      <c r="DA228" s="155"/>
      <c r="DB228" s="155"/>
      <c r="DC228" s="155"/>
      <c r="DD228" s="155"/>
      <c r="DE228" s="155"/>
      <c r="DF228" s="155"/>
      <c r="DG228" s="155"/>
      <c r="DH228" s="155"/>
      <c r="DI228" s="155"/>
      <c r="DJ228" s="155"/>
      <c r="DK228" s="155"/>
      <c r="DL228" s="155"/>
      <c r="DM228" s="155"/>
      <c r="DN228" s="155"/>
      <c r="DO228" s="155"/>
      <c r="DP228" s="155"/>
      <c r="DQ228" s="155"/>
      <c r="DR228" s="155"/>
      <c r="DS228" s="155"/>
      <c r="DT228" s="155"/>
      <c r="DU228" s="155"/>
      <c r="DV228" s="155"/>
      <c r="DW228" s="155"/>
      <c r="DX228" s="155"/>
      <c r="DY228" s="155"/>
      <c r="DZ228" s="155"/>
      <c r="EA228" s="155"/>
      <c r="EB228" s="155"/>
      <c r="EC228" s="155"/>
      <c r="ED228" s="155"/>
      <c r="EE228" s="155"/>
      <c r="EF228" s="155"/>
      <c r="EG228" s="155"/>
      <c r="EH228" s="155"/>
      <c r="EI228" s="155"/>
      <c r="EJ228" s="155"/>
      <c r="EK228" s="155"/>
      <c r="EL228" s="155"/>
      <c r="EM228" s="155"/>
      <c r="EN228" s="155"/>
      <c r="EO228" s="155"/>
      <c r="EP228" s="155"/>
    </row>
    <row r="229" spans="13:146" s="35" customFormat="1">
      <c r="M229" s="155"/>
      <c r="AZ229" s="155"/>
      <c r="BA229" s="155"/>
      <c r="BB229" s="155"/>
      <c r="BE229" s="155"/>
      <c r="BH229" s="155"/>
      <c r="BI229" s="155"/>
      <c r="BJ229" s="155"/>
      <c r="BK229" s="155"/>
      <c r="BL229" s="155"/>
      <c r="BM229" s="155"/>
      <c r="BN229" s="155"/>
      <c r="BO229" s="155"/>
      <c r="BP229" s="155"/>
      <c r="BQ229" s="155"/>
      <c r="BR229" s="155"/>
      <c r="BS229" s="155"/>
      <c r="BT229" s="155"/>
      <c r="BU229" s="155"/>
      <c r="BV229" s="155"/>
      <c r="BW229" s="155"/>
      <c r="BX229" s="155"/>
      <c r="BY229" s="155"/>
      <c r="CB229" s="155"/>
      <c r="CC229" s="155"/>
      <c r="CD229" s="155"/>
      <c r="CE229" s="155"/>
      <c r="CF229" s="155"/>
      <c r="CG229" s="155"/>
      <c r="CH229" s="155"/>
      <c r="CI229" s="155"/>
      <c r="CJ229" s="155"/>
      <c r="CK229" s="155"/>
      <c r="CL229" s="155"/>
      <c r="CM229" s="155"/>
      <c r="CN229" s="155"/>
      <c r="CO229" s="155"/>
      <c r="CP229" s="155"/>
      <c r="CQ229" s="155"/>
      <c r="CR229" s="155"/>
      <c r="CS229" s="155"/>
      <c r="CT229" s="155"/>
      <c r="CU229" s="155"/>
      <c r="CV229" s="155"/>
      <c r="CW229" s="155"/>
      <c r="CX229" s="155"/>
      <c r="CY229" s="155"/>
      <c r="CZ229" s="155"/>
      <c r="DA229" s="155"/>
      <c r="DB229" s="155"/>
      <c r="DC229" s="155"/>
      <c r="DD229" s="155"/>
      <c r="DE229" s="155"/>
      <c r="DF229" s="155"/>
      <c r="DG229" s="155"/>
      <c r="DH229" s="155"/>
      <c r="DI229" s="155"/>
      <c r="DJ229" s="155"/>
      <c r="DK229" s="155"/>
      <c r="DL229" s="155"/>
      <c r="DM229" s="155"/>
      <c r="DN229" s="155"/>
      <c r="DO229" s="155"/>
      <c r="DP229" s="155"/>
      <c r="DQ229" s="155"/>
      <c r="DR229" s="155"/>
      <c r="DS229" s="155"/>
      <c r="DT229" s="155"/>
      <c r="DU229" s="155"/>
      <c r="DV229" s="155"/>
      <c r="DW229" s="155"/>
      <c r="DX229" s="155"/>
      <c r="DY229" s="155"/>
      <c r="DZ229" s="155"/>
      <c r="EA229" s="155"/>
      <c r="EB229" s="155"/>
      <c r="EC229" s="155"/>
      <c r="ED229" s="155"/>
      <c r="EE229" s="155"/>
      <c r="EF229" s="155"/>
      <c r="EG229" s="155"/>
      <c r="EH229" s="155"/>
      <c r="EI229" s="155"/>
      <c r="EJ229" s="155"/>
      <c r="EK229" s="155"/>
      <c r="EL229" s="155"/>
      <c r="EM229" s="155"/>
      <c r="EN229" s="155"/>
      <c r="EO229" s="155"/>
      <c r="EP229" s="155"/>
    </row>
    <row r="230" spans="13:146" s="35" customFormat="1">
      <c r="M230" s="155"/>
      <c r="AZ230" s="155"/>
      <c r="BA230" s="155"/>
      <c r="BB230" s="155"/>
      <c r="BE230" s="155"/>
      <c r="BH230" s="155"/>
      <c r="BI230" s="155"/>
      <c r="BJ230" s="155"/>
      <c r="BK230" s="155"/>
      <c r="BL230" s="155"/>
      <c r="BM230" s="155"/>
      <c r="BN230" s="155"/>
      <c r="BO230" s="155"/>
      <c r="BP230" s="155"/>
      <c r="BQ230" s="155"/>
      <c r="BR230" s="155"/>
      <c r="BS230" s="155"/>
      <c r="BT230" s="155"/>
      <c r="BU230" s="155"/>
      <c r="BV230" s="155"/>
      <c r="BW230" s="155"/>
      <c r="BX230" s="155"/>
      <c r="BY230" s="155"/>
      <c r="CB230" s="155"/>
      <c r="CC230" s="155"/>
      <c r="CD230" s="155"/>
      <c r="CE230" s="155"/>
      <c r="CF230" s="155"/>
      <c r="CG230" s="155"/>
      <c r="CH230" s="155"/>
      <c r="CI230" s="155"/>
      <c r="CJ230" s="155"/>
      <c r="CK230" s="155"/>
      <c r="CL230" s="155"/>
      <c r="CM230" s="155"/>
      <c r="CN230" s="155"/>
      <c r="CO230" s="155"/>
      <c r="CP230" s="155"/>
      <c r="CQ230" s="155"/>
      <c r="CR230" s="155"/>
      <c r="CS230" s="155"/>
      <c r="CT230" s="155"/>
      <c r="CU230" s="155"/>
      <c r="CV230" s="155"/>
      <c r="CW230" s="155"/>
      <c r="CX230" s="155"/>
      <c r="CY230" s="155"/>
      <c r="CZ230" s="155"/>
      <c r="DA230" s="155"/>
      <c r="DB230" s="155"/>
      <c r="DC230" s="155"/>
      <c r="DD230" s="155"/>
      <c r="DE230" s="155"/>
      <c r="DF230" s="155"/>
      <c r="DG230" s="155"/>
      <c r="DH230" s="155"/>
      <c r="DI230" s="155"/>
      <c r="DJ230" s="155"/>
      <c r="DK230" s="155"/>
      <c r="DL230" s="155"/>
      <c r="DM230" s="155"/>
      <c r="DN230" s="155"/>
      <c r="DO230" s="155"/>
      <c r="DP230" s="155"/>
      <c r="DQ230" s="155"/>
      <c r="DR230" s="155"/>
      <c r="DS230" s="155"/>
      <c r="DT230" s="155"/>
      <c r="DU230" s="155"/>
      <c r="DV230" s="155"/>
      <c r="DW230" s="155"/>
      <c r="DX230" s="155"/>
      <c r="DY230" s="155"/>
      <c r="DZ230" s="155"/>
      <c r="EA230" s="155"/>
      <c r="EB230" s="155"/>
      <c r="EC230" s="155"/>
      <c r="ED230" s="155"/>
      <c r="EE230" s="155"/>
      <c r="EF230" s="155"/>
      <c r="EG230" s="155"/>
      <c r="EH230" s="155"/>
      <c r="EI230" s="155"/>
      <c r="EJ230" s="155"/>
      <c r="EK230" s="155"/>
      <c r="EL230" s="155"/>
      <c r="EM230" s="155"/>
      <c r="EN230" s="155"/>
      <c r="EO230" s="155"/>
      <c r="EP230" s="155"/>
    </row>
    <row r="231" spans="13:146" s="35" customFormat="1">
      <c r="M231" s="155"/>
      <c r="AZ231" s="155"/>
      <c r="BA231" s="155"/>
      <c r="BB231" s="155"/>
      <c r="BE231" s="155"/>
      <c r="BH231" s="155"/>
      <c r="BI231" s="155"/>
      <c r="BJ231" s="155"/>
      <c r="BK231" s="155"/>
      <c r="BL231" s="155"/>
      <c r="BM231" s="155"/>
      <c r="BN231" s="155"/>
      <c r="BO231" s="155"/>
      <c r="BP231" s="155"/>
      <c r="BQ231" s="155"/>
      <c r="BR231" s="155"/>
      <c r="BS231" s="155"/>
      <c r="BT231" s="155"/>
      <c r="BU231" s="155"/>
      <c r="BV231" s="155"/>
      <c r="BW231" s="155"/>
      <c r="BX231" s="155"/>
      <c r="BY231" s="155"/>
      <c r="CB231" s="155"/>
      <c r="CC231" s="155"/>
      <c r="CD231" s="155"/>
      <c r="CE231" s="155"/>
      <c r="CF231" s="155"/>
      <c r="CG231" s="155"/>
      <c r="CH231" s="155"/>
      <c r="CI231" s="155"/>
      <c r="CJ231" s="155"/>
      <c r="CK231" s="155"/>
      <c r="CL231" s="155"/>
      <c r="CM231" s="155"/>
      <c r="CN231" s="155"/>
      <c r="CO231" s="155"/>
      <c r="CP231" s="155"/>
      <c r="CQ231" s="155"/>
      <c r="CR231" s="155"/>
      <c r="CS231" s="155"/>
      <c r="CT231" s="155"/>
      <c r="CU231" s="155"/>
      <c r="CV231" s="155"/>
      <c r="CW231" s="155"/>
      <c r="CX231" s="155"/>
      <c r="CY231" s="155"/>
      <c r="CZ231" s="155"/>
      <c r="DA231" s="155"/>
      <c r="DB231" s="155"/>
      <c r="DC231" s="155"/>
      <c r="DD231" s="155"/>
      <c r="DE231" s="155"/>
      <c r="DF231" s="155"/>
      <c r="DG231" s="155"/>
      <c r="DH231" s="155"/>
      <c r="DI231" s="155"/>
      <c r="DJ231" s="155"/>
      <c r="DK231" s="155"/>
      <c r="DL231" s="155"/>
      <c r="DM231" s="155"/>
      <c r="DN231" s="155"/>
      <c r="DO231" s="155"/>
      <c r="DP231" s="155"/>
      <c r="DQ231" s="155"/>
      <c r="DR231" s="155"/>
      <c r="DS231" s="155"/>
      <c r="DT231" s="155"/>
      <c r="DU231" s="155"/>
      <c r="DV231" s="155"/>
      <c r="DW231" s="155"/>
      <c r="DX231" s="155"/>
      <c r="DY231" s="155"/>
      <c r="DZ231" s="155"/>
      <c r="EA231" s="155"/>
      <c r="EB231" s="155"/>
      <c r="EC231" s="155"/>
      <c r="ED231" s="155"/>
      <c r="EE231" s="155"/>
      <c r="EF231" s="155"/>
      <c r="EG231" s="155"/>
      <c r="EH231" s="155"/>
      <c r="EI231" s="155"/>
      <c r="EJ231" s="155"/>
      <c r="EK231" s="155"/>
      <c r="EL231" s="155"/>
      <c r="EM231" s="155"/>
      <c r="EN231" s="155"/>
      <c r="EO231" s="155"/>
      <c r="EP231" s="155"/>
    </row>
    <row r="232" spans="13:146" s="35" customFormat="1">
      <c r="M232" s="155"/>
      <c r="AZ232" s="155"/>
      <c r="BA232" s="155"/>
      <c r="BB232" s="155"/>
      <c r="BE232" s="155"/>
      <c r="BH232" s="155"/>
      <c r="BI232" s="155"/>
      <c r="BJ232" s="155"/>
      <c r="BK232" s="155"/>
      <c r="BL232" s="155"/>
      <c r="BM232" s="155"/>
      <c r="BN232" s="155"/>
      <c r="BO232" s="155"/>
      <c r="BP232" s="155"/>
      <c r="BQ232" s="155"/>
      <c r="BR232" s="155"/>
      <c r="BS232" s="155"/>
      <c r="BT232" s="155"/>
      <c r="BU232" s="155"/>
      <c r="BV232" s="155"/>
      <c r="BW232" s="155"/>
      <c r="BX232" s="155"/>
      <c r="BY232" s="155"/>
      <c r="CB232" s="155"/>
      <c r="CC232" s="155"/>
      <c r="CD232" s="155"/>
      <c r="CE232" s="155"/>
      <c r="CF232" s="155"/>
      <c r="CG232" s="155"/>
      <c r="CH232" s="155"/>
      <c r="CI232" s="155"/>
      <c r="CJ232" s="155"/>
      <c r="CK232" s="155"/>
      <c r="CL232" s="155"/>
      <c r="CM232" s="155"/>
      <c r="CN232" s="155"/>
      <c r="CO232" s="155"/>
      <c r="CP232" s="155"/>
      <c r="CQ232" s="155"/>
      <c r="CR232" s="155"/>
      <c r="CS232" s="155"/>
      <c r="CT232" s="155"/>
      <c r="CU232" s="155"/>
      <c r="CV232" s="155"/>
      <c r="CW232" s="155"/>
      <c r="CX232" s="155"/>
      <c r="CY232" s="155"/>
      <c r="CZ232" s="155"/>
      <c r="DA232" s="155"/>
      <c r="DB232" s="155"/>
      <c r="DC232" s="155"/>
      <c r="DD232" s="155"/>
      <c r="DE232" s="155"/>
      <c r="DF232" s="155"/>
      <c r="DG232" s="155"/>
      <c r="DH232" s="155"/>
      <c r="DI232" s="155"/>
      <c r="DJ232" s="155"/>
      <c r="DK232" s="155"/>
      <c r="DL232" s="155"/>
      <c r="DM232" s="155"/>
      <c r="DN232" s="155"/>
      <c r="DO232" s="155"/>
      <c r="DP232" s="155"/>
      <c r="DQ232" s="155"/>
      <c r="DR232" s="155"/>
      <c r="DS232" s="155"/>
      <c r="DT232" s="155"/>
      <c r="DU232" s="155"/>
      <c r="DV232" s="155"/>
      <c r="DW232" s="155"/>
      <c r="DX232" s="155"/>
      <c r="DY232" s="155"/>
      <c r="DZ232" s="155"/>
      <c r="EA232" s="155"/>
      <c r="EB232" s="155"/>
      <c r="EC232" s="155"/>
      <c r="ED232" s="155"/>
      <c r="EE232" s="155"/>
      <c r="EF232" s="155"/>
      <c r="EG232" s="155"/>
      <c r="EH232" s="155"/>
      <c r="EI232" s="155"/>
      <c r="EJ232" s="155"/>
      <c r="EK232" s="155"/>
      <c r="EL232" s="155"/>
      <c r="EM232" s="155"/>
      <c r="EN232" s="155"/>
      <c r="EO232" s="155"/>
      <c r="EP232" s="155"/>
    </row>
    <row r="233" spans="13:146" s="35" customFormat="1">
      <c r="M233" s="155"/>
      <c r="AZ233" s="155"/>
      <c r="BA233" s="155"/>
      <c r="BB233" s="155"/>
      <c r="BE233" s="155"/>
      <c r="BH233" s="155"/>
      <c r="BI233" s="155"/>
      <c r="BJ233" s="155"/>
      <c r="BK233" s="155"/>
      <c r="BL233" s="155"/>
      <c r="BM233" s="155"/>
      <c r="BN233" s="155"/>
      <c r="BO233" s="155"/>
      <c r="BP233" s="155"/>
      <c r="BQ233" s="155"/>
      <c r="BR233" s="155"/>
      <c r="BS233" s="155"/>
      <c r="BT233" s="155"/>
      <c r="BU233" s="155"/>
      <c r="BV233" s="155"/>
      <c r="BW233" s="155"/>
      <c r="BX233" s="155"/>
      <c r="BY233" s="155"/>
      <c r="CB233" s="155"/>
      <c r="CC233" s="155"/>
      <c r="CD233" s="155"/>
      <c r="CE233" s="155"/>
      <c r="CF233" s="155"/>
      <c r="CG233" s="155"/>
      <c r="CH233" s="155"/>
      <c r="CI233" s="155"/>
      <c r="CJ233" s="155"/>
      <c r="CK233" s="155"/>
      <c r="CL233" s="155"/>
      <c r="CM233" s="155"/>
      <c r="CN233" s="155"/>
      <c r="CO233" s="155"/>
      <c r="CP233" s="155"/>
      <c r="CQ233" s="155"/>
      <c r="CR233" s="155"/>
      <c r="CS233" s="155"/>
      <c r="CT233" s="155"/>
      <c r="CU233" s="155"/>
      <c r="CV233" s="155"/>
      <c r="CW233" s="155"/>
      <c r="CX233" s="155"/>
      <c r="CY233" s="155"/>
      <c r="CZ233" s="155"/>
      <c r="DA233" s="155"/>
      <c r="DB233" s="155"/>
      <c r="DC233" s="155"/>
      <c r="DD233" s="155"/>
      <c r="DE233" s="155"/>
      <c r="DF233" s="155"/>
      <c r="DG233" s="155"/>
      <c r="DH233" s="155"/>
      <c r="DI233" s="155"/>
      <c r="DJ233" s="155"/>
      <c r="DK233" s="155"/>
      <c r="DL233" s="155"/>
      <c r="DM233" s="155"/>
      <c r="DN233" s="155"/>
      <c r="DO233" s="155"/>
      <c r="DP233" s="155"/>
      <c r="DQ233" s="155"/>
      <c r="DR233" s="155"/>
      <c r="DS233" s="155"/>
      <c r="DT233" s="155"/>
      <c r="DU233" s="155"/>
      <c r="DV233" s="155"/>
      <c r="DW233" s="155"/>
      <c r="DX233" s="155"/>
      <c r="DY233" s="155"/>
      <c r="DZ233" s="155"/>
      <c r="EA233" s="155"/>
      <c r="EB233" s="155"/>
      <c r="EC233" s="155"/>
      <c r="ED233" s="155"/>
      <c r="EE233" s="155"/>
      <c r="EF233" s="155"/>
      <c r="EG233" s="155"/>
      <c r="EH233" s="155"/>
      <c r="EI233" s="155"/>
      <c r="EJ233" s="155"/>
      <c r="EK233" s="155"/>
      <c r="EL233" s="155"/>
      <c r="EM233" s="155"/>
      <c r="EN233" s="155"/>
      <c r="EO233" s="155"/>
      <c r="EP233" s="155"/>
    </row>
    <row r="234" spans="13:146" s="35" customFormat="1">
      <c r="M234" s="155"/>
      <c r="AZ234" s="155"/>
      <c r="BA234" s="155"/>
      <c r="BB234" s="155"/>
      <c r="BE234" s="155"/>
      <c r="BH234" s="155"/>
      <c r="BI234" s="155"/>
      <c r="BJ234" s="155"/>
      <c r="BK234" s="155"/>
      <c r="BL234" s="155"/>
      <c r="BM234" s="155"/>
      <c r="BN234" s="155"/>
      <c r="BO234" s="155"/>
      <c r="BP234" s="155"/>
      <c r="BQ234" s="155"/>
      <c r="BR234" s="155"/>
      <c r="BS234" s="155"/>
      <c r="BT234" s="155"/>
      <c r="BU234" s="155"/>
      <c r="BV234" s="155"/>
      <c r="BW234" s="155"/>
      <c r="BX234" s="155"/>
      <c r="BY234" s="155"/>
      <c r="CB234" s="155"/>
      <c r="CC234" s="155"/>
      <c r="CD234" s="155"/>
      <c r="CE234" s="155"/>
      <c r="CF234" s="155"/>
      <c r="CG234" s="155"/>
      <c r="CH234" s="155"/>
      <c r="CI234" s="155"/>
      <c r="CJ234" s="155"/>
      <c r="CK234" s="155"/>
      <c r="CL234" s="155"/>
      <c r="CM234" s="155"/>
      <c r="CN234" s="155"/>
      <c r="CO234" s="155"/>
      <c r="CP234" s="155"/>
      <c r="CQ234" s="155"/>
      <c r="CR234" s="155"/>
      <c r="CS234" s="155"/>
      <c r="CT234" s="155"/>
      <c r="CU234" s="155"/>
      <c r="CV234" s="155"/>
      <c r="CW234" s="155"/>
      <c r="CX234" s="155"/>
      <c r="CY234" s="155"/>
      <c r="CZ234" s="155"/>
      <c r="DA234" s="155"/>
      <c r="DB234" s="155"/>
      <c r="DC234" s="155"/>
      <c r="DD234" s="155"/>
      <c r="DE234" s="155"/>
      <c r="DF234" s="155"/>
      <c r="DG234" s="155"/>
      <c r="DH234" s="155"/>
      <c r="DI234" s="155"/>
      <c r="DJ234" s="155"/>
      <c r="DK234" s="155"/>
      <c r="DL234" s="155"/>
      <c r="DM234" s="155"/>
      <c r="DN234" s="155"/>
      <c r="DO234" s="155"/>
      <c r="DP234" s="155"/>
      <c r="DQ234" s="155"/>
      <c r="DR234" s="155"/>
      <c r="DS234" s="155"/>
      <c r="DT234" s="155"/>
      <c r="DU234" s="155"/>
      <c r="DV234" s="155"/>
      <c r="DW234" s="155"/>
      <c r="DX234" s="155"/>
      <c r="DY234" s="155"/>
      <c r="DZ234" s="155"/>
      <c r="EA234" s="155"/>
      <c r="EB234" s="155"/>
      <c r="EC234" s="155"/>
      <c r="ED234" s="155"/>
      <c r="EE234" s="155"/>
      <c r="EF234" s="155"/>
      <c r="EG234" s="155"/>
      <c r="EH234" s="155"/>
      <c r="EI234" s="155"/>
      <c r="EJ234" s="155"/>
      <c r="EK234" s="155"/>
      <c r="EL234" s="155"/>
      <c r="EM234" s="155"/>
      <c r="EN234" s="155"/>
      <c r="EO234" s="155"/>
      <c r="EP234" s="155"/>
    </row>
    <row r="235" spans="13:146" s="35" customFormat="1">
      <c r="M235" s="155"/>
      <c r="AZ235" s="155"/>
      <c r="BA235" s="155"/>
      <c r="BB235" s="155"/>
      <c r="BE235" s="155"/>
      <c r="BH235" s="155"/>
      <c r="BI235" s="155"/>
      <c r="BJ235" s="155"/>
      <c r="BK235" s="155"/>
      <c r="BL235" s="155"/>
      <c r="BM235" s="155"/>
      <c r="BN235" s="155"/>
      <c r="BO235" s="155"/>
      <c r="BP235" s="155"/>
      <c r="BQ235" s="155"/>
      <c r="BR235" s="155"/>
      <c r="BS235" s="155"/>
      <c r="BT235" s="155"/>
      <c r="BU235" s="155"/>
      <c r="BV235" s="155"/>
      <c r="BW235" s="155"/>
      <c r="BX235" s="155"/>
      <c r="BY235" s="155"/>
      <c r="CB235" s="155"/>
      <c r="CC235" s="155"/>
      <c r="CD235" s="155"/>
      <c r="CE235" s="155"/>
      <c r="CF235" s="155"/>
      <c r="CG235" s="155"/>
      <c r="CH235" s="155"/>
      <c r="CI235" s="155"/>
      <c r="CJ235" s="155"/>
      <c r="CK235" s="155"/>
      <c r="CL235" s="155"/>
      <c r="CM235" s="155"/>
      <c r="CN235" s="155"/>
      <c r="CO235" s="155"/>
      <c r="CP235" s="155"/>
      <c r="CQ235" s="155"/>
      <c r="CR235" s="155"/>
      <c r="CS235" s="155"/>
      <c r="CT235" s="155"/>
      <c r="CU235" s="155"/>
      <c r="CV235" s="155"/>
      <c r="CW235" s="155"/>
      <c r="CX235" s="155"/>
      <c r="CY235" s="155"/>
      <c r="CZ235" s="155"/>
      <c r="DA235" s="155"/>
      <c r="DB235" s="155"/>
      <c r="DC235" s="155"/>
      <c r="DD235" s="155"/>
      <c r="DE235" s="155"/>
      <c r="DF235" s="155"/>
      <c r="DG235" s="155"/>
      <c r="DH235" s="155"/>
      <c r="DI235" s="155"/>
      <c r="DJ235" s="155"/>
      <c r="DK235" s="155"/>
      <c r="DL235" s="155"/>
      <c r="DM235" s="155"/>
      <c r="DN235" s="155"/>
      <c r="DO235" s="155"/>
      <c r="DP235" s="155"/>
      <c r="DQ235" s="155"/>
      <c r="DR235" s="155"/>
      <c r="DS235" s="155"/>
      <c r="DT235" s="155"/>
      <c r="DU235" s="155"/>
      <c r="DV235" s="155"/>
      <c r="DW235" s="155"/>
      <c r="DX235" s="155"/>
      <c r="DY235" s="155"/>
      <c r="DZ235" s="155"/>
      <c r="EA235" s="155"/>
      <c r="EB235" s="155"/>
      <c r="EC235" s="155"/>
      <c r="ED235" s="155"/>
      <c r="EE235" s="155"/>
      <c r="EF235" s="155"/>
      <c r="EG235" s="155"/>
      <c r="EH235" s="155"/>
      <c r="EI235" s="155"/>
      <c r="EJ235" s="155"/>
      <c r="EK235" s="155"/>
      <c r="EL235" s="155"/>
      <c r="EM235" s="155"/>
      <c r="EN235" s="155"/>
      <c r="EO235" s="155"/>
      <c r="EP235" s="155"/>
    </row>
    <row r="236" spans="13:146" s="35" customFormat="1">
      <c r="M236" s="155"/>
      <c r="AZ236" s="155"/>
      <c r="BA236" s="155"/>
      <c r="BB236" s="155"/>
      <c r="BE236" s="155"/>
      <c r="BH236" s="155"/>
      <c r="BI236" s="155"/>
      <c r="BJ236" s="155"/>
      <c r="BK236" s="155"/>
      <c r="BL236" s="155"/>
      <c r="BM236" s="155"/>
      <c r="BN236" s="155"/>
      <c r="BO236" s="155"/>
      <c r="BP236" s="155"/>
      <c r="BQ236" s="155"/>
      <c r="BR236" s="155"/>
      <c r="BS236" s="155"/>
      <c r="BT236" s="155"/>
      <c r="BU236" s="155"/>
      <c r="BV236" s="155"/>
      <c r="BW236" s="155"/>
      <c r="BX236" s="155"/>
      <c r="BY236" s="155"/>
      <c r="CB236" s="155"/>
      <c r="CC236" s="155"/>
      <c r="CD236" s="155"/>
      <c r="CE236" s="155"/>
      <c r="CF236" s="155"/>
      <c r="CG236" s="155"/>
      <c r="CH236" s="155"/>
      <c r="CI236" s="155"/>
      <c r="CJ236" s="155"/>
      <c r="CK236" s="155"/>
      <c r="CL236" s="155"/>
      <c r="CM236" s="155"/>
      <c r="CN236" s="155"/>
      <c r="CO236" s="155"/>
      <c r="CP236" s="155"/>
      <c r="CQ236" s="155"/>
      <c r="CR236" s="155"/>
      <c r="CS236" s="155"/>
      <c r="CT236" s="155"/>
      <c r="CU236" s="155"/>
      <c r="CV236" s="155"/>
      <c r="CW236" s="155"/>
      <c r="CX236" s="155"/>
      <c r="CY236" s="155"/>
      <c r="CZ236" s="155"/>
      <c r="DA236" s="155"/>
      <c r="DB236" s="155"/>
      <c r="DC236" s="155"/>
      <c r="DD236" s="155"/>
      <c r="DE236" s="155"/>
      <c r="DF236" s="155"/>
      <c r="DG236" s="155"/>
      <c r="DH236" s="155"/>
      <c r="DI236" s="155"/>
      <c r="DJ236" s="155"/>
      <c r="DK236" s="155"/>
      <c r="DL236" s="155"/>
      <c r="DM236" s="155"/>
      <c r="DN236" s="155"/>
      <c r="DO236" s="155"/>
      <c r="DP236" s="155"/>
      <c r="DQ236" s="155"/>
      <c r="DR236" s="155"/>
      <c r="DS236" s="155"/>
      <c r="DT236" s="155"/>
      <c r="DU236" s="155"/>
      <c r="DV236" s="155"/>
      <c r="DW236" s="155"/>
      <c r="DX236" s="155"/>
      <c r="DY236" s="155"/>
      <c r="DZ236" s="155"/>
      <c r="EA236" s="155"/>
      <c r="EB236" s="155"/>
      <c r="EC236" s="155"/>
      <c r="ED236" s="155"/>
      <c r="EE236" s="155"/>
      <c r="EF236" s="155"/>
      <c r="EG236" s="155"/>
      <c r="EH236" s="155"/>
      <c r="EI236" s="155"/>
      <c r="EJ236" s="155"/>
      <c r="EK236" s="155"/>
      <c r="EL236" s="155"/>
      <c r="EM236" s="155"/>
      <c r="EN236" s="155"/>
      <c r="EO236" s="155"/>
      <c r="EP236" s="155"/>
    </row>
    <row r="237" spans="13:146" s="35" customFormat="1">
      <c r="M237" s="155"/>
      <c r="AZ237" s="155"/>
      <c r="BA237" s="155"/>
      <c r="BB237" s="155"/>
      <c r="BE237" s="155"/>
      <c r="BH237" s="155"/>
      <c r="BI237" s="155"/>
      <c r="BJ237" s="155"/>
      <c r="BK237" s="155"/>
      <c r="BL237" s="155"/>
      <c r="BM237" s="155"/>
      <c r="BN237" s="155"/>
      <c r="BO237" s="155"/>
      <c r="BP237" s="155"/>
      <c r="BQ237" s="155"/>
      <c r="BR237" s="155"/>
      <c r="BS237" s="155"/>
      <c r="BT237" s="155"/>
      <c r="BU237" s="155"/>
      <c r="BV237" s="155"/>
      <c r="BW237" s="155"/>
      <c r="BX237" s="155"/>
      <c r="BY237" s="155"/>
      <c r="CB237" s="155"/>
      <c r="CC237" s="155"/>
      <c r="CD237" s="155"/>
      <c r="CE237" s="155"/>
      <c r="CF237" s="155"/>
      <c r="CG237" s="155"/>
      <c r="CH237" s="155"/>
      <c r="CI237" s="155"/>
      <c r="CJ237" s="155"/>
      <c r="CK237" s="155"/>
      <c r="CL237" s="155"/>
      <c r="CM237" s="155"/>
      <c r="CN237" s="155"/>
      <c r="CO237" s="155"/>
      <c r="CP237" s="155"/>
      <c r="CQ237" s="155"/>
      <c r="CR237" s="155"/>
      <c r="CS237" s="155"/>
      <c r="CT237" s="155"/>
      <c r="CU237" s="155"/>
      <c r="CV237" s="155"/>
      <c r="CW237" s="155"/>
      <c r="CX237" s="155"/>
      <c r="CY237" s="155"/>
      <c r="CZ237" s="155"/>
      <c r="DA237" s="155"/>
      <c r="DB237" s="155"/>
      <c r="DC237" s="155"/>
      <c r="DD237" s="155"/>
      <c r="DE237" s="155"/>
      <c r="DF237" s="155"/>
      <c r="DG237" s="155"/>
      <c r="DH237" s="155"/>
      <c r="DI237" s="155"/>
      <c r="DJ237" s="155"/>
      <c r="DK237" s="155"/>
      <c r="DL237" s="155"/>
      <c r="DM237" s="155"/>
      <c r="DN237" s="155"/>
      <c r="DO237" s="155"/>
      <c r="DP237" s="155"/>
      <c r="DQ237" s="155"/>
      <c r="DR237" s="155"/>
      <c r="DS237" s="155"/>
      <c r="DT237" s="155"/>
      <c r="DU237" s="155"/>
      <c r="DV237" s="155"/>
      <c r="DW237" s="155"/>
      <c r="DX237" s="155"/>
      <c r="DY237" s="155"/>
      <c r="DZ237" s="155"/>
      <c r="EA237" s="155"/>
      <c r="EB237" s="155"/>
      <c r="EC237" s="155"/>
      <c r="ED237" s="155"/>
      <c r="EE237" s="155"/>
      <c r="EF237" s="155"/>
      <c r="EG237" s="155"/>
      <c r="EH237" s="155"/>
      <c r="EI237" s="155"/>
      <c r="EJ237" s="155"/>
      <c r="EK237" s="155"/>
      <c r="EL237" s="155"/>
      <c r="EM237" s="155"/>
      <c r="EN237" s="155"/>
      <c r="EO237" s="155"/>
      <c r="EP237" s="155"/>
    </row>
    <row r="238" spans="13:146" s="35" customFormat="1">
      <c r="M238" s="155"/>
      <c r="AZ238" s="155"/>
      <c r="BA238" s="155"/>
      <c r="BB238" s="155"/>
      <c r="BE238" s="155"/>
      <c r="BH238" s="155"/>
      <c r="BI238" s="155"/>
      <c r="BJ238" s="155"/>
      <c r="BK238" s="155"/>
      <c r="BL238" s="155"/>
      <c r="BM238" s="155"/>
      <c r="BN238" s="155"/>
      <c r="BO238" s="155"/>
      <c r="BP238" s="155"/>
      <c r="BQ238" s="155"/>
      <c r="BR238" s="155"/>
      <c r="BS238" s="155"/>
      <c r="BT238" s="155"/>
      <c r="BU238" s="155"/>
      <c r="BV238" s="155"/>
      <c r="BW238" s="155"/>
      <c r="BX238" s="155"/>
      <c r="BY238" s="155"/>
      <c r="CB238" s="155"/>
      <c r="CC238" s="155"/>
      <c r="CD238" s="155"/>
      <c r="CE238" s="155"/>
      <c r="CF238" s="155"/>
      <c r="CG238" s="155"/>
      <c r="CH238" s="155"/>
      <c r="CI238" s="155"/>
      <c r="CJ238" s="155"/>
      <c r="CK238" s="155"/>
      <c r="CL238" s="155"/>
      <c r="CM238" s="155"/>
      <c r="CN238" s="155"/>
      <c r="CO238" s="155"/>
      <c r="CP238" s="155"/>
      <c r="CQ238" s="155"/>
      <c r="CR238" s="155"/>
      <c r="CS238" s="155"/>
      <c r="CT238" s="155"/>
      <c r="CU238" s="155"/>
      <c r="CV238" s="155"/>
      <c r="CW238" s="155"/>
      <c r="CX238" s="155"/>
      <c r="CY238" s="155"/>
      <c r="CZ238" s="155"/>
      <c r="DA238" s="155"/>
      <c r="DB238" s="155"/>
      <c r="DC238" s="155"/>
      <c r="DD238" s="155"/>
      <c r="DE238" s="155"/>
      <c r="DF238" s="155"/>
      <c r="DG238" s="155"/>
      <c r="DH238" s="155"/>
      <c r="DI238" s="155"/>
      <c r="DJ238" s="155"/>
      <c r="DK238" s="155"/>
      <c r="DL238" s="155"/>
      <c r="DM238" s="155"/>
      <c r="DN238" s="155"/>
      <c r="DO238" s="155"/>
      <c r="DP238" s="155"/>
      <c r="DQ238" s="155"/>
      <c r="DR238" s="155"/>
      <c r="DS238" s="155"/>
      <c r="DT238" s="155"/>
      <c r="DU238" s="155"/>
      <c r="DV238" s="155"/>
      <c r="DW238" s="155"/>
      <c r="DX238" s="155"/>
      <c r="DY238" s="155"/>
      <c r="DZ238" s="155"/>
      <c r="EA238" s="155"/>
      <c r="EB238" s="155"/>
      <c r="EC238" s="155"/>
      <c r="ED238" s="155"/>
      <c r="EE238" s="155"/>
      <c r="EF238" s="155"/>
      <c r="EG238" s="155"/>
      <c r="EH238" s="155"/>
      <c r="EI238" s="155"/>
      <c r="EJ238" s="155"/>
      <c r="EK238" s="155"/>
      <c r="EL238" s="155"/>
      <c r="EM238" s="155"/>
      <c r="EN238" s="155"/>
      <c r="EO238" s="155"/>
      <c r="EP238" s="155"/>
    </row>
    <row r="239" spans="13:146" s="35" customFormat="1">
      <c r="M239" s="155"/>
      <c r="AZ239" s="155"/>
      <c r="BA239" s="155"/>
      <c r="BB239" s="155"/>
      <c r="BE239" s="155"/>
      <c r="BH239" s="155"/>
      <c r="BI239" s="155"/>
      <c r="BJ239" s="155"/>
      <c r="BK239" s="155"/>
      <c r="BL239" s="155"/>
      <c r="BM239" s="155"/>
      <c r="BN239" s="155"/>
      <c r="BO239" s="155"/>
      <c r="BP239" s="155"/>
      <c r="BQ239" s="155"/>
      <c r="BR239" s="155"/>
      <c r="BS239" s="155"/>
      <c r="BT239" s="155"/>
      <c r="BU239" s="155"/>
      <c r="BV239" s="155"/>
      <c r="BW239" s="155"/>
      <c r="BX239" s="155"/>
      <c r="BY239" s="155"/>
      <c r="CB239" s="155"/>
      <c r="CC239" s="155"/>
      <c r="CD239" s="155"/>
      <c r="CE239" s="155"/>
      <c r="CF239" s="155"/>
      <c r="CG239" s="155"/>
      <c r="CH239" s="155"/>
      <c r="CI239" s="155"/>
      <c r="CJ239" s="155"/>
      <c r="CK239" s="155"/>
      <c r="CL239" s="155"/>
      <c r="CM239" s="155"/>
      <c r="CN239" s="155"/>
      <c r="CO239" s="155"/>
      <c r="CP239" s="155"/>
      <c r="CQ239" s="155"/>
      <c r="CR239" s="155"/>
      <c r="CS239" s="155"/>
      <c r="CT239" s="155"/>
      <c r="CU239" s="155"/>
      <c r="CV239" s="155"/>
      <c r="CW239" s="155"/>
      <c r="CX239" s="155"/>
      <c r="CY239" s="155"/>
      <c r="CZ239" s="155"/>
      <c r="DA239" s="155"/>
      <c r="DB239" s="155"/>
      <c r="DC239" s="155"/>
      <c r="DD239" s="155"/>
      <c r="DE239" s="155"/>
      <c r="DF239" s="155"/>
      <c r="DG239" s="155"/>
      <c r="DH239" s="155"/>
      <c r="DI239" s="155"/>
      <c r="DJ239" s="155"/>
      <c r="DK239" s="155"/>
      <c r="DL239" s="155"/>
      <c r="DM239" s="155"/>
      <c r="DN239" s="155"/>
      <c r="DO239" s="155"/>
      <c r="DP239" s="155"/>
      <c r="DQ239" s="155"/>
      <c r="DR239" s="155"/>
      <c r="DS239" s="155"/>
      <c r="DT239" s="155"/>
      <c r="DU239" s="155"/>
      <c r="DV239" s="155"/>
      <c r="DW239" s="155"/>
      <c r="DX239" s="155"/>
      <c r="DY239" s="155"/>
      <c r="DZ239" s="155"/>
      <c r="EA239" s="155"/>
      <c r="EB239" s="155"/>
      <c r="EC239" s="155"/>
      <c r="ED239" s="155"/>
      <c r="EE239" s="155"/>
      <c r="EF239" s="155"/>
      <c r="EG239" s="155"/>
      <c r="EH239" s="155"/>
      <c r="EI239" s="155"/>
      <c r="EJ239" s="155"/>
      <c r="EK239" s="155"/>
      <c r="EL239" s="155"/>
      <c r="EM239" s="155"/>
      <c r="EN239" s="155"/>
      <c r="EO239" s="155"/>
      <c r="EP239" s="155"/>
    </row>
    <row r="240" spans="13:146" s="35" customFormat="1">
      <c r="M240" s="155"/>
      <c r="AZ240" s="155"/>
      <c r="BA240" s="155"/>
      <c r="BB240" s="155"/>
      <c r="BE240" s="155"/>
      <c r="BH240" s="155"/>
      <c r="BI240" s="155"/>
      <c r="BJ240" s="155"/>
      <c r="BK240" s="155"/>
      <c r="BL240" s="155"/>
      <c r="BM240" s="155"/>
      <c r="BN240" s="155"/>
      <c r="BO240" s="155"/>
      <c r="BP240" s="155"/>
      <c r="BQ240" s="155"/>
      <c r="BR240" s="155"/>
      <c r="BS240" s="155"/>
      <c r="BT240" s="155"/>
      <c r="BU240" s="155"/>
      <c r="BV240" s="155"/>
      <c r="BW240" s="155"/>
      <c r="BX240" s="155"/>
      <c r="BY240" s="155"/>
      <c r="CB240" s="155"/>
      <c r="CC240" s="155"/>
      <c r="CD240" s="155"/>
      <c r="CE240" s="155"/>
      <c r="CF240" s="155"/>
      <c r="CG240" s="155"/>
      <c r="CH240" s="155"/>
      <c r="CI240" s="155"/>
      <c r="CJ240" s="155"/>
      <c r="CK240" s="155"/>
      <c r="CL240" s="155"/>
      <c r="CM240" s="155"/>
      <c r="CN240" s="155"/>
      <c r="CO240" s="155"/>
      <c r="CP240" s="155"/>
      <c r="CQ240" s="155"/>
      <c r="CR240" s="155"/>
      <c r="CS240" s="155"/>
      <c r="CT240" s="155"/>
      <c r="CU240" s="155"/>
      <c r="CV240" s="155"/>
      <c r="CW240" s="155"/>
      <c r="CX240" s="155"/>
      <c r="CY240" s="155"/>
      <c r="CZ240" s="155"/>
      <c r="DA240" s="155"/>
      <c r="DB240" s="155"/>
      <c r="DC240" s="155"/>
      <c r="DD240" s="155"/>
      <c r="DE240" s="155"/>
      <c r="DF240" s="155"/>
      <c r="DG240" s="155"/>
      <c r="DH240" s="155"/>
      <c r="DI240" s="155"/>
      <c r="DJ240" s="155"/>
      <c r="DK240" s="155"/>
      <c r="DL240" s="155"/>
      <c r="DM240" s="155"/>
      <c r="DN240" s="155"/>
      <c r="DO240" s="155"/>
      <c r="DP240" s="155"/>
      <c r="DQ240" s="155"/>
      <c r="DR240" s="155"/>
      <c r="DS240" s="155"/>
      <c r="DT240" s="155"/>
      <c r="DU240" s="155"/>
      <c r="DV240" s="155"/>
      <c r="DW240" s="155"/>
      <c r="DX240" s="155"/>
      <c r="DY240" s="155"/>
      <c r="DZ240" s="155"/>
      <c r="EA240" s="155"/>
      <c r="EB240" s="155"/>
      <c r="EC240" s="155"/>
      <c r="ED240" s="155"/>
      <c r="EE240" s="155"/>
      <c r="EF240" s="155"/>
      <c r="EG240" s="155"/>
      <c r="EH240" s="155"/>
      <c r="EI240" s="155"/>
      <c r="EJ240" s="155"/>
      <c r="EK240" s="155"/>
      <c r="EL240" s="155"/>
      <c r="EM240" s="155"/>
      <c r="EN240" s="155"/>
      <c r="EO240" s="155"/>
      <c r="EP240" s="155"/>
    </row>
    <row r="241" spans="13:146" s="35" customFormat="1">
      <c r="M241" s="155"/>
      <c r="AZ241" s="155"/>
      <c r="BA241" s="155"/>
      <c r="BB241" s="155"/>
      <c r="BE241" s="155"/>
      <c r="BH241" s="155"/>
      <c r="BI241" s="155"/>
      <c r="BJ241" s="155"/>
      <c r="BK241" s="155"/>
      <c r="BL241" s="155"/>
      <c r="BM241" s="155"/>
      <c r="BN241" s="155"/>
      <c r="BO241" s="155"/>
      <c r="BP241" s="155"/>
      <c r="BQ241" s="155"/>
      <c r="BR241" s="155"/>
      <c r="BS241" s="155"/>
      <c r="BT241" s="155"/>
      <c r="BU241" s="155"/>
      <c r="BV241" s="155"/>
      <c r="BW241" s="155"/>
      <c r="BX241" s="155"/>
      <c r="BY241" s="155"/>
      <c r="CB241" s="155"/>
      <c r="CC241" s="155"/>
      <c r="CD241" s="155"/>
      <c r="CE241" s="155"/>
      <c r="CF241" s="155"/>
      <c r="CG241" s="155"/>
      <c r="CH241" s="155"/>
      <c r="CI241" s="155"/>
      <c r="CJ241" s="155"/>
      <c r="CK241" s="155"/>
      <c r="CL241" s="155"/>
      <c r="CM241" s="155"/>
      <c r="CN241" s="155"/>
      <c r="CO241" s="155"/>
      <c r="CP241" s="155"/>
      <c r="CQ241" s="155"/>
      <c r="CR241" s="155"/>
      <c r="CS241" s="155"/>
      <c r="CT241" s="155"/>
      <c r="CU241" s="155"/>
      <c r="CV241" s="155"/>
      <c r="CW241" s="155"/>
      <c r="CX241" s="155"/>
      <c r="CY241" s="155"/>
      <c r="CZ241" s="155"/>
      <c r="DA241" s="155"/>
      <c r="DB241" s="155"/>
      <c r="DC241" s="155"/>
      <c r="DD241" s="155"/>
      <c r="DE241" s="155"/>
      <c r="DF241" s="155"/>
      <c r="DG241" s="155"/>
      <c r="DH241" s="155"/>
      <c r="DI241" s="155"/>
      <c r="DJ241" s="155"/>
      <c r="DK241" s="155"/>
      <c r="DL241" s="155"/>
      <c r="DM241" s="155"/>
      <c r="DN241" s="155"/>
      <c r="DO241" s="155"/>
      <c r="DP241" s="155"/>
      <c r="DQ241" s="155"/>
      <c r="DR241" s="155"/>
      <c r="DS241" s="155"/>
      <c r="DT241" s="155"/>
      <c r="DU241" s="155"/>
      <c r="DV241" s="155"/>
      <c r="DW241" s="155"/>
      <c r="DX241" s="155"/>
      <c r="DY241" s="155"/>
      <c r="DZ241" s="155"/>
      <c r="EA241" s="155"/>
      <c r="EB241" s="155"/>
      <c r="EC241" s="155"/>
      <c r="ED241" s="155"/>
      <c r="EE241" s="155"/>
      <c r="EF241" s="155"/>
      <c r="EG241" s="155"/>
      <c r="EH241" s="155"/>
      <c r="EI241" s="155"/>
      <c r="EJ241" s="155"/>
      <c r="EK241" s="155"/>
      <c r="EL241" s="155"/>
      <c r="EM241" s="155"/>
      <c r="EN241" s="155"/>
      <c r="EO241" s="155"/>
      <c r="EP241" s="155"/>
    </row>
    <row r="242" spans="13:146" s="35" customFormat="1">
      <c r="M242" s="155"/>
      <c r="AZ242" s="155"/>
      <c r="BA242" s="155"/>
      <c r="BB242" s="155"/>
      <c r="BE242" s="155"/>
      <c r="BH242" s="155"/>
      <c r="BI242" s="155"/>
      <c r="BJ242" s="155"/>
      <c r="BK242" s="155"/>
      <c r="BL242" s="155"/>
      <c r="BM242" s="155"/>
      <c r="BN242" s="155"/>
      <c r="BO242" s="155"/>
      <c r="BP242" s="155"/>
      <c r="BQ242" s="155"/>
      <c r="BR242" s="155"/>
      <c r="BS242" s="155"/>
      <c r="BT242" s="155"/>
      <c r="BU242" s="155"/>
      <c r="BV242" s="155"/>
      <c r="BW242" s="155"/>
      <c r="BX242" s="155"/>
      <c r="BY242" s="155"/>
      <c r="CB242" s="155"/>
      <c r="CC242" s="155"/>
      <c r="CD242" s="155"/>
      <c r="CE242" s="155"/>
      <c r="CF242" s="155"/>
      <c r="CG242" s="155"/>
      <c r="CH242" s="155"/>
      <c r="CI242" s="155"/>
      <c r="CJ242" s="155"/>
      <c r="CK242" s="155"/>
      <c r="CL242" s="155"/>
      <c r="CM242" s="155"/>
      <c r="CN242" s="155"/>
      <c r="CO242" s="155"/>
      <c r="CP242" s="155"/>
      <c r="CQ242" s="155"/>
      <c r="CR242" s="155"/>
      <c r="CS242" s="155"/>
      <c r="CT242" s="155"/>
      <c r="CU242" s="155"/>
      <c r="CV242" s="155"/>
      <c r="CW242" s="155"/>
      <c r="CX242" s="155"/>
      <c r="CY242" s="155"/>
      <c r="CZ242" s="155"/>
      <c r="DA242" s="155"/>
      <c r="DB242" s="155"/>
      <c r="DC242" s="155"/>
      <c r="DD242" s="155"/>
      <c r="DE242" s="155"/>
      <c r="DF242" s="155"/>
      <c r="DG242" s="155"/>
      <c r="DH242" s="155"/>
      <c r="DI242" s="155"/>
      <c r="DJ242" s="155"/>
      <c r="DK242" s="155"/>
      <c r="DL242" s="155"/>
      <c r="DM242" s="155"/>
      <c r="DN242" s="155"/>
      <c r="DO242" s="155"/>
      <c r="DP242" s="155"/>
      <c r="DQ242" s="155"/>
      <c r="DR242" s="155"/>
      <c r="DS242" s="155"/>
      <c r="DT242" s="155"/>
      <c r="DU242" s="155"/>
      <c r="DV242" s="155"/>
      <c r="DW242" s="155"/>
      <c r="DX242" s="155"/>
      <c r="DY242" s="155"/>
      <c r="DZ242" s="155"/>
      <c r="EA242" s="155"/>
      <c r="EB242" s="155"/>
      <c r="EC242" s="155"/>
      <c r="ED242" s="155"/>
      <c r="EE242" s="155"/>
      <c r="EF242" s="155"/>
      <c r="EG242" s="155"/>
      <c r="EH242" s="155"/>
      <c r="EI242" s="155"/>
      <c r="EJ242" s="155"/>
      <c r="EK242" s="155"/>
      <c r="EL242" s="155"/>
      <c r="EM242" s="155"/>
      <c r="EN242" s="155"/>
      <c r="EO242" s="155"/>
      <c r="EP242" s="155"/>
    </row>
    <row r="243" spans="13:146" s="35" customFormat="1">
      <c r="M243" s="155"/>
      <c r="AZ243" s="155"/>
      <c r="BA243" s="155"/>
      <c r="BB243" s="155"/>
      <c r="BE243" s="155"/>
      <c r="BH243" s="155"/>
      <c r="BI243" s="155"/>
      <c r="BJ243" s="155"/>
      <c r="BK243" s="155"/>
      <c r="BL243" s="155"/>
      <c r="BM243" s="155"/>
      <c r="BN243" s="155"/>
      <c r="BO243" s="155"/>
      <c r="BP243" s="155"/>
      <c r="BQ243" s="155"/>
      <c r="BR243" s="155"/>
      <c r="BS243" s="155"/>
      <c r="BT243" s="155"/>
      <c r="BU243" s="155"/>
      <c r="BV243" s="155"/>
      <c r="BW243" s="155"/>
      <c r="BX243" s="155"/>
      <c r="BY243" s="155"/>
      <c r="CB243" s="155"/>
      <c r="CC243" s="155"/>
      <c r="CD243" s="155"/>
      <c r="CE243" s="155"/>
      <c r="CF243" s="155"/>
      <c r="CG243" s="155"/>
      <c r="CH243" s="155"/>
      <c r="CI243" s="155"/>
      <c r="CJ243" s="155"/>
      <c r="CK243" s="155"/>
      <c r="CL243" s="155"/>
      <c r="CM243" s="155"/>
      <c r="CN243" s="155"/>
      <c r="CO243" s="155"/>
      <c r="CP243" s="155"/>
      <c r="CQ243" s="155"/>
      <c r="CR243" s="155"/>
      <c r="CS243" s="155"/>
      <c r="CT243" s="155"/>
      <c r="CU243" s="155"/>
      <c r="CV243" s="155"/>
      <c r="CW243" s="155"/>
      <c r="CX243" s="155"/>
      <c r="CY243" s="155"/>
      <c r="CZ243" s="155"/>
      <c r="DA243" s="155"/>
      <c r="DB243" s="155"/>
      <c r="DC243" s="155"/>
      <c r="DD243" s="155"/>
      <c r="DE243" s="155"/>
      <c r="DF243" s="155"/>
      <c r="DG243" s="155"/>
      <c r="DH243" s="155"/>
      <c r="DI243" s="155"/>
      <c r="DJ243" s="155"/>
      <c r="DK243" s="155"/>
      <c r="DL243" s="155"/>
      <c r="DM243" s="155"/>
      <c r="DN243" s="155"/>
      <c r="DO243" s="155"/>
      <c r="DP243" s="155"/>
      <c r="DQ243" s="155"/>
      <c r="DR243" s="155"/>
      <c r="DS243" s="155"/>
      <c r="DT243" s="155"/>
      <c r="DU243" s="155"/>
      <c r="DV243" s="155"/>
      <c r="DW243" s="155"/>
      <c r="DX243" s="155"/>
      <c r="DY243" s="155"/>
      <c r="DZ243" s="155"/>
      <c r="EA243" s="155"/>
      <c r="EB243" s="155"/>
      <c r="EC243" s="155"/>
      <c r="ED243" s="155"/>
      <c r="EE243" s="155"/>
      <c r="EF243" s="155"/>
      <c r="EG243" s="155"/>
      <c r="EH243" s="155"/>
      <c r="EI243" s="155"/>
      <c r="EJ243" s="155"/>
      <c r="EK243" s="155"/>
      <c r="EL243" s="155"/>
      <c r="EM243" s="155"/>
      <c r="EN243" s="155"/>
      <c r="EO243" s="155"/>
      <c r="EP243" s="155"/>
    </row>
    <row r="244" spans="13:146" s="35" customFormat="1">
      <c r="M244" s="155"/>
      <c r="AZ244" s="155"/>
      <c r="BA244" s="155"/>
      <c r="BB244" s="155"/>
      <c r="BE244" s="155"/>
      <c r="BH244" s="155"/>
      <c r="BI244" s="155"/>
      <c r="BJ244" s="155"/>
      <c r="BK244" s="155"/>
      <c r="BL244" s="155"/>
      <c r="BM244" s="155"/>
      <c r="BN244" s="155"/>
      <c r="BO244" s="155"/>
      <c r="BP244" s="155"/>
      <c r="BQ244" s="155"/>
      <c r="BR244" s="155"/>
      <c r="BS244" s="155"/>
      <c r="BT244" s="155"/>
      <c r="BU244" s="155"/>
      <c r="BV244" s="155"/>
      <c r="BW244" s="155"/>
      <c r="BX244" s="155"/>
      <c r="BY244" s="155"/>
      <c r="CB244" s="155"/>
      <c r="CC244" s="155"/>
      <c r="CD244" s="155"/>
      <c r="CE244" s="155"/>
      <c r="CF244" s="155"/>
      <c r="CG244" s="155"/>
      <c r="CH244" s="155"/>
      <c r="CI244" s="155"/>
      <c r="CJ244" s="155"/>
      <c r="CK244" s="155"/>
      <c r="CL244" s="155"/>
      <c r="CM244" s="155"/>
      <c r="CN244" s="155"/>
      <c r="CO244" s="155"/>
      <c r="CP244" s="155"/>
      <c r="CQ244" s="155"/>
      <c r="CR244" s="155"/>
      <c r="CS244" s="155"/>
      <c r="CT244" s="155"/>
      <c r="CU244" s="155"/>
      <c r="CV244" s="155"/>
      <c r="CW244" s="155"/>
      <c r="CX244" s="155"/>
      <c r="CY244" s="155"/>
      <c r="CZ244" s="155"/>
      <c r="DA244" s="155"/>
      <c r="DB244" s="155"/>
      <c r="DC244" s="155"/>
      <c r="DD244" s="155"/>
      <c r="DE244" s="155"/>
      <c r="DF244" s="155"/>
      <c r="DG244" s="155"/>
      <c r="DH244" s="155"/>
      <c r="DI244" s="155"/>
      <c r="DJ244" s="155"/>
      <c r="DK244" s="155"/>
      <c r="DL244" s="155"/>
      <c r="DM244" s="155"/>
      <c r="DN244" s="155"/>
      <c r="DO244" s="155"/>
      <c r="DP244" s="155"/>
      <c r="DQ244" s="155"/>
      <c r="DR244" s="155"/>
      <c r="DS244" s="155"/>
      <c r="DT244" s="155"/>
      <c r="DU244" s="155"/>
      <c r="DV244" s="155"/>
      <c r="DW244" s="155"/>
      <c r="DX244" s="155"/>
      <c r="DY244" s="155"/>
      <c r="DZ244" s="155"/>
      <c r="EA244" s="155"/>
      <c r="EB244" s="155"/>
      <c r="EC244" s="155"/>
      <c r="ED244" s="155"/>
      <c r="EE244" s="155"/>
      <c r="EF244" s="155"/>
      <c r="EG244" s="155"/>
      <c r="EH244" s="155"/>
      <c r="EI244" s="155"/>
      <c r="EJ244" s="155"/>
      <c r="EK244" s="155"/>
      <c r="EL244" s="155"/>
      <c r="EM244" s="155"/>
      <c r="EN244" s="155"/>
      <c r="EO244" s="155"/>
      <c r="EP244" s="155"/>
    </row>
    <row r="245" spans="13:146" s="35" customFormat="1">
      <c r="M245" s="155"/>
      <c r="AZ245" s="155"/>
      <c r="BA245" s="155"/>
      <c r="BB245" s="155"/>
      <c r="BE245" s="155"/>
      <c r="BH245" s="155"/>
      <c r="BI245" s="155"/>
      <c r="BJ245" s="155"/>
      <c r="BK245" s="155"/>
      <c r="BL245" s="155"/>
      <c r="BM245" s="155"/>
      <c r="BN245" s="155"/>
      <c r="BO245" s="155"/>
      <c r="BP245" s="155"/>
      <c r="BQ245" s="155"/>
      <c r="BR245" s="155"/>
      <c r="BS245" s="155"/>
      <c r="BT245" s="155"/>
      <c r="BU245" s="155"/>
      <c r="BV245" s="155"/>
      <c r="BW245" s="155"/>
      <c r="BX245" s="155"/>
      <c r="BY245" s="155"/>
      <c r="CB245" s="155"/>
      <c r="CC245" s="155"/>
      <c r="CD245" s="155"/>
      <c r="CE245" s="155"/>
      <c r="CF245" s="155"/>
      <c r="CG245" s="155"/>
      <c r="CH245" s="155"/>
      <c r="CI245" s="155"/>
      <c r="CJ245" s="155"/>
      <c r="CK245" s="155"/>
      <c r="CL245" s="155"/>
      <c r="CM245" s="155"/>
      <c r="CN245" s="155"/>
      <c r="CO245" s="155"/>
      <c r="CP245" s="155"/>
      <c r="CQ245" s="155"/>
      <c r="CR245" s="155"/>
      <c r="CS245" s="155"/>
      <c r="CT245" s="155"/>
      <c r="CU245" s="155"/>
      <c r="CV245" s="155"/>
      <c r="CW245" s="155"/>
      <c r="CX245" s="155"/>
      <c r="CY245" s="155"/>
      <c r="CZ245" s="155"/>
      <c r="DA245" s="155"/>
      <c r="DB245" s="155"/>
      <c r="DC245" s="155"/>
      <c r="DD245" s="155"/>
      <c r="DE245" s="155"/>
      <c r="DF245" s="155"/>
      <c r="DG245" s="155"/>
      <c r="DH245" s="155"/>
      <c r="DI245" s="155"/>
      <c r="DJ245" s="155"/>
      <c r="DK245" s="155"/>
      <c r="DL245" s="155"/>
      <c r="DM245" s="155"/>
      <c r="DN245" s="155"/>
      <c r="DO245" s="155"/>
      <c r="DP245" s="155"/>
      <c r="DQ245" s="155"/>
      <c r="DR245" s="155"/>
      <c r="DS245" s="155"/>
      <c r="DT245" s="155"/>
      <c r="DU245" s="155"/>
      <c r="DV245" s="155"/>
      <c r="DW245" s="155"/>
      <c r="DX245" s="155"/>
      <c r="DY245" s="155"/>
      <c r="DZ245" s="155"/>
      <c r="EA245" s="155"/>
      <c r="EB245" s="155"/>
      <c r="EC245" s="155"/>
      <c r="ED245" s="155"/>
      <c r="EE245" s="155"/>
      <c r="EF245" s="155"/>
      <c r="EG245" s="155"/>
      <c r="EH245" s="155"/>
      <c r="EI245" s="155"/>
      <c r="EJ245" s="155"/>
      <c r="EK245" s="155"/>
      <c r="EL245" s="155"/>
      <c r="EM245" s="155"/>
      <c r="EN245" s="155"/>
      <c r="EO245" s="155"/>
      <c r="EP245" s="155"/>
    </row>
    <row r="246" spans="13:146" s="35" customFormat="1">
      <c r="M246" s="155"/>
      <c r="AZ246" s="155"/>
      <c r="BA246" s="155"/>
      <c r="BB246" s="155"/>
      <c r="BE246" s="155"/>
      <c r="BH246" s="155"/>
      <c r="BI246" s="155"/>
      <c r="BJ246" s="155"/>
      <c r="BK246" s="155"/>
      <c r="BL246" s="155"/>
      <c r="BM246" s="155"/>
      <c r="BN246" s="155"/>
      <c r="BO246" s="155"/>
      <c r="BP246" s="155"/>
      <c r="BQ246" s="155"/>
      <c r="BR246" s="155"/>
      <c r="BS246" s="155"/>
      <c r="BT246" s="155"/>
      <c r="BU246" s="155"/>
      <c r="BV246" s="155"/>
      <c r="BW246" s="155"/>
      <c r="BX246" s="155"/>
      <c r="BY246" s="155"/>
      <c r="CB246" s="155"/>
      <c r="CC246" s="155"/>
      <c r="CD246" s="155"/>
      <c r="CE246" s="155"/>
      <c r="CF246" s="155"/>
      <c r="CG246" s="155"/>
      <c r="CH246" s="155"/>
      <c r="CI246" s="155"/>
      <c r="CJ246" s="155"/>
      <c r="CK246" s="155"/>
      <c r="CL246" s="155"/>
      <c r="CM246" s="155"/>
      <c r="CN246" s="155"/>
      <c r="CO246" s="155"/>
      <c r="CP246" s="155"/>
      <c r="CQ246" s="155"/>
      <c r="CR246" s="155"/>
      <c r="CS246" s="155"/>
      <c r="CT246" s="155"/>
      <c r="CU246" s="155"/>
      <c r="CV246" s="155"/>
      <c r="CW246" s="155"/>
      <c r="CX246" s="155"/>
      <c r="CY246" s="155"/>
      <c r="CZ246" s="155"/>
      <c r="DA246" s="155"/>
      <c r="DB246" s="155"/>
      <c r="DC246" s="155"/>
      <c r="DD246" s="155"/>
      <c r="DE246" s="155"/>
      <c r="DF246" s="155"/>
      <c r="DG246" s="155"/>
      <c r="DH246" s="155"/>
      <c r="DI246" s="155"/>
      <c r="DJ246" s="155"/>
      <c r="DK246" s="155"/>
      <c r="DL246" s="155"/>
      <c r="DM246" s="155"/>
      <c r="DN246" s="155"/>
      <c r="DO246" s="155"/>
      <c r="DP246" s="155"/>
      <c r="DQ246" s="155"/>
      <c r="DR246" s="155"/>
      <c r="DS246" s="155"/>
      <c r="DT246" s="155"/>
      <c r="DU246" s="155"/>
      <c r="DV246" s="155"/>
      <c r="DW246" s="155"/>
      <c r="DX246" s="155"/>
      <c r="DY246" s="155"/>
      <c r="DZ246" s="155"/>
      <c r="EA246" s="155"/>
      <c r="EB246" s="155"/>
      <c r="EC246" s="155"/>
      <c r="ED246" s="155"/>
      <c r="EE246" s="155"/>
      <c r="EF246" s="155"/>
      <c r="EG246" s="155"/>
      <c r="EH246" s="155"/>
      <c r="EI246" s="155"/>
      <c r="EJ246" s="155"/>
      <c r="EK246" s="155"/>
      <c r="EL246" s="155"/>
      <c r="EM246" s="155"/>
      <c r="EN246" s="155"/>
      <c r="EO246" s="155"/>
      <c r="EP246" s="155"/>
    </row>
    <row r="247" spans="13:146" s="35" customFormat="1">
      <c r="M247" s="155"/>
      <c r="AZ247" s="155"/>
      <c r="BA247" s="155"/>
      <c r="BB247" s="155"/>
      <c r="BE247" s="155"/>
      <c r="BH247" s="155"/>
      <c r="BI247" s="155"/>
      <c r="BJ247" s="155"/>
      <c r="BK247" s="155"/>
      <c r="BL247" s="155"/>
      <c r="BM247" s="155"/>
      <c r="BN247" s="155"/>
      <c r="BO247" s="155"/>
      <c r="BP247" s="155"/>
      <c r="BQ247" s="155"/>
      <c r="BR247" s="155"/>
      <c r="BS247" s="155"/>
      <c r="BT247" s="155"/>
      <c r="BU247" s="155"/>
      <c r="BV247" s="155"/>
      <c r="BW247" s="155"/>
      <c r="BX247" s="155"/>
      <c r="BY247" s="155"/>
      <c r="CB247" s="155"/>
      <c r="CC247" s="155"/>
      <c r="CD247" s="155"/>
      <c r="CE247" s="155"/>
      <c r="CF247" s="155"/>
      <c r="CG247" s="155"/>
      <c r="CH247" s="155"/>
      <c r="CI247" s="155"/>
      <c r="CJ247" s="155"/>
      <c r="CK247" s="155"/>
      <c r="CL247" s="155"/>
      <c r="CM247" s="155"/>
      <c r="CN247" s="155"/>
      <c r="CO247" s="155"/>
      <c r="CP247" s="155"/>
      <c r="CQ247" s="155"/>
      <c r="CR247" s="155"/>
      <c r="CS247" s="155"/>
      <c r="CT247" s="155"/>
      <c r="CU247" s="155"/>
      <c r="CV247" s="155"/>
      <c r="CW247" s="155"/>
      <c r="CX247" s="155"/>
      <c r="CY247" s="155"/>
      <c r="CZ247" s="155"/>
      <c r="DA247" s="155"/>
      <c r="DB247" s="155"/>
      <c r="DC247" s="155"/>
      <c r="DD247" s="155"/>
      <c r="DE247" s="155"/>
      <c r="DF247" s="155"/>
      <c r="DG247" s="155"/>
      <c r="DH247" s="155"/>
      <c r="DI247" s="155"/>
      <c r="DJ247" s="155"/>
      <c r="DK247" s="155"/>
      <c r="DL247" s="155"/>
      <c r="DM247" s="155"/>
      <c r="DN247" s="155"/>
      <c r="DO247" s="155"/>
      <c r="DP247" s="155"/>
      <c r="DQ247" s="155"/>
      <c r="DR247" s="155"/>
      <c r="DS247" s="155"/>
      <c r="DT247" s="155"/>
      <c r="DU247" s="155"/>
      <c r="DV247" s="155"/>
      <c r="DW247" s="155"/>
      <c r="DX247" s="155"/>
      <c r="DY247" s="155"/>
      <c r="DZ247" s="155"/>
      <c r="EA247" s="155"/>
      <c r="EB247" s="155"/>
      <c r="EC247" s="155"/>
      <c r="ED247" s="155"/>
      <c r="EE247" s="155"/>
      <c r="EF247" s="155"/>
      <c r="EG247" s="155"/>
      <c r="EH247" s="155"/>
      <c r="EI247" s="155"/>
      <c r="EJ247" s="155"/>
      <c r="EK247" s="155"/>
      <c r="EL247" s="155"/>
      <c r="EM247" s="155"/>
      <c r="EN247" s="155"/>
      <c r="EO247" s="155"/>
      <c r="EP247" s="155"/>
    </row>
    <row r="248" spans="13:146" s="35" customFormat="1">
      <c r="M248" s="155"/>
      <c r="AZ248" s="155"/>
      <c r="BA248" s="155"/>
      <c r="BB248" s="155"/>
      <c r="BE248" s="155"/>
      <c r="BH248" s="155"/>
      <c r="BI248" s="155"/>
      <c r="BJ248" s="155"/>
      <c r="BK248" s="155"/>
      <c r="BL248" s="155"/>
      <c r="BM248" s="155"/>
      <c r="BN248" s="155"/>
      <c r="BO248" s="155"/>
      <c r="BP248" s="155"/>
      <c r="BQ248" s="155"/>
      <c r="BR248" s="155"/>
      <c r="BS248" s="155"/>
      <c r="BT248" s="155"/>
      <c r="BU248" s="155"/>
      <c r="BV248" s="155"/>
      <c r="BW248" s="155"/>
      <c r="BX248" s="155"/>
      <c r="BY248" s="155"/>
      <c r="CB248" s="155"/>
      <c r="CC248" s="155"/>
      <c r="CD248" s="155"/>
      <c r="CE248" s="155"/>
      <c r="CF248" s="155"/>
      <c r="CG248" s="155"/>
      <c r="CH248" s="155"/>
      <c r="CI248" s="155"/>
      <c r="CJ248" s="155"/>
      <c r="CK248" s="155"/>
      <c r="CL248" s="155"/>
      <c r="CM248" s="155"/>
      <c r="CN248" s="155"/>
      <c r="CO248" s="155"/>
      <c r="CP248" s="155"/>
      <c r="CQ248" s="155"/>
      <c r="CR248" s="155"/>
      <c r="CS248" s="155"/>
      <c r="CT248" s="155"/>
      <c r="CU248" s="155"/>
      <c r="CV248" s="155"/>
      <c r="CW248" s="155"/>
      <c r="CX248" s="155"/>
      <c r="CY248" s="155"/>
      <c r="CZ248" s="155"/>
      <c r="DA248" s="155"/>
      <c r="DB248" s="155"/>
      <c r="DC248" s="155"/>
      <c r="DD248" s="155"/>
      <c r="DE248" s="155"/>
      <c r="DF248" s="155"/>
      <c r="DG248" s="155"/>
      <c r="DH248" s="155"/>
      <c r="DI248" s="155"/>
      <c r="DJ248" s="155"/>
      <c r="DK248" s="155"/>
      <c r="DL248" s="155"/>
      <c r="DM248" s="155"/>
      <c r="DN248" s="155"/>
      <c r="DO248" s="155"/>
      <c r="DP248" s="155"/>
      <c r="DQ248" s="155"/>
      <c r="DR248" s="155"/>
      <c r="DS248" s="155"/>
      <c r="DT248" s="155"/>
      <c r="DU248" s="155"/>
      <c r="DV248" s="155"/>
      <c r="DW248" s="155"/>
      <c r="DX248" s="155"/>
      <c r="DY248" s="155"/>
      <c r="DZ248" s="155"/>
      <c r="EA248" s="155"/>
      <c r="EB248" s="155"/>
      <c r="EC248" s="155"/>
      <c r="ED248" s="155"/>
      <c r="EE248" s="155"/>
      <c r="EF248" s="155"/>
      <c r="EG248" s="155"/>
      <c r="EH248" s="155"/>
      <c r="EI248" s="155"/>
      <c r="EJ248" s="155"/>
      <c r="EK248" s="155"/>
      <c r="EL248" s="155"/>
      <c r="EM248" s="155"/>
      <c r="EN248" s="155"/>
      <c r="EO248" s="155"/>
      <c r="EP248" s="155"/>
    </row>
    <row r="249" spans="13:146" s="35" customFormat="1">
      <c r="M249" s="155"/>
      <c r="AZ249" s="155"/>
      <c r="BA249" s="155"/>
      <c r="BB249" s="155"/>
      <c r="BE249" s="155"/>
      <c r="BH249" s="155"/>
      <c r="BI249" s="155"/>
      <c r="BJ249" s="155"/>
      <c r="BK249" s="155"/>
      <c r="BL249" s="155"/>
      <c r="BM249" s="155"/>
      <c r="BN249" s="155"/>
      <c r="BO249" s="155"/>
      <c r="BP249" s="155"/>
      <c r="BQ249" s="155"/>
      <c r="BR249" s="155"/>
      <c r="BS249" s="155"/>
      <c r="BT249" s="155"/>
      <c r="BU249" s="155"/>
      <c r="BV249" s="155"/>
      <c r="BW249" s="155"/>
      <c r="BX249" s="155"/>
      <c r="BY249" s="155"/>
      <c r="CB249" s="155"/>
      <c r="CC249" s="155"/>
      <c r="CD249" s="155"/>
      <c r="CE249" s="155"/>
      <c r="CF249" s="155"/>
      <c r="CG249" s="155"/>
      <c r="CH249" s="155"/>
      <c r="CI249" s="155"/>
      <c r="CJ249" s="155"/>
      <c r="CK249" s="155"/>
      <c r="CL249" s="155"/>
      <c r="CM249" s="155"/>
      <c r="CN249" s="155"/>
      <c r="CO249" s="155"/>
      <c r="CP249" s="155"/>
      <c r="CQ249" s="155"/>
      <c r="CR249" s="155"/>
      <c r="CS249" s="155"/>
      <c r="CT249" s="155"/>
      <c r="CU249" s="155"/>
      <c r="CV249" s="155"/>
      <c r="CW249" s="155"/>
      <c r="CX249" s="155"/>
      <c r="CY249" s="155"/>
      <c r="CZ249" s="155"/>
      <c r="DA249" s="155"/>
      <c r="DB249" s="155"/>
      <c r="DC249" s="155"/>
      <c r="DD249" s="155"/>
      <c r="DE249" s="155"/>
      <c r="DF249" s="155"/>
      <c r="DG249" s="155"/>
      <c r="DH249" s="155"/>
      <c r="DI249" s="155"/>
      <c r="DJ249" s="155"/>
      <c r="DK249" s="155"/>
      <c r="DL249" s="155"/>
      <c r="DM249" s="155"/>
      <c r="DN249" s="155"/>
      <c r="DO249" s="155"/>
      <c r="DP249" s="155"/>
      <c r="DQ249" s="155"/>
      <c r="DR249" s="155"/>
      <c r="DS249" s="155"/>
      <c r="DT249" s="155"/>
      <c r="DU249" s="155"/>
      <c r="DV249" s="155"/>
      <c r="DW249" s="155"/>
      <c r="DX249" s="155"/>
      <c r="DY249" s="155"/>
      <c r="DZ249" s="155"/>
      <c r="EA249" s="155"/>
      <c r="EB249" s="155"/>
      <c r="EC249" s="155"/>
      <c r="ED249" s="155"/>
      <c r="EE249" s="155"/>
      <c r="EF249" s="155"/>
      <c r="EG249" s="155"/>
      <c r="EH249" s="155"/>
      <c r="EI249" s="155"/>
      <c r="EJ249" s="155"/>
      <c r="EK249" s="155"/>
      <c r="EL249" s="155"/>
      <c r="EM249" s="155"/>
      <c r="EN249" s="155"/>
      <c r="EO249" s="155"/>
      <c r="EP249" s="155"/>
    </row>
    <row r="250" spans="13:146" s="35" customFormat="1">
      <c r="M250" s="155"/>
      <c r="AZ250" s="155"/>
      <c r="BA250" s="155"/>
      <c r="BB250" s="155"/>
      <c r="BE250" s="155"/>
      <c r="BH250" s="155"/>
      <c r="BI250" s="155"/>
      <c r="BJ250" s="155"/>
      <c r="BK250" s="155"/>
      <c r="BL250" s="155"/>
      <c r="BM250" s="155"/>
      <c r="BN250" s="155"/>
      <c r="BO250" s="155"/>
      <c r="BP250" s="155"/>
      <c r="BQ250" s="155"/>
      <c r="BR250" s="155"/>
      <c r="BS250" s="155"/>
      <c r="BT250" s="155"/>
      <c r="BU250" s="155"/>
      <c r="BV250" s="155"/>
      <c r="BW250" s="155"/>
      <c r="BX250" s="155"/>
      <c r="BY250" s="155"/>
      <c r="CB250" s="155"/>
      <c r="CC250" s="155"/>
      <c r="CD250" s="155"/>
      <c r="CE250" s="155"/>
      <c r="CF250" s="155"/>
      <c r="CG250" s="155"/>
      <c r="CH250" s="155"/>
      <c r="CI250" s="155"/>
      <c r="CJ250" s="155"/>
      <c r="CK250" s="155"/>
      <c r="CL250" s="155"/>
      <c r="CM250" s="155"/>
      <c r="CN250" s="155"/>
      <c r="CO250" s="155"/>
      <c r="CP250" s="155"/>
      <c r="CQ250" s="155"/>
      <c r="CR250" s="155"/>
      <c r="CS250" s="155"/>
      <c r="CT250" s="155"/>
      <c r="CU250" s="155"/>
      <c r="CV250" s="155"/>
      <c r="CW250" s="155"/>
      <c r="CX250" s="155"/>
      <c r="CY250" s="155"/>
      <c r="CZ250" s="155"/>
      <c r="DA250" s="155"/>
      <c r="DB250" s="155"/>
      <c r="DC250" s="155"/>
      <c r="DD250" s="155"/>
      <c r="DE250" s="155"/>
      <c r="DF250" s="155"/>
      <c r="DG250" s="155"/>
      <c r="DH250" s="155"/>
      <c r="DI250" s="155"/>
      <c r="DJ250" s="155"/>
      <c r="DK250" s="155"/>
      <c r="DL250" s="155"/>
      <c r="DM250" s="155"/>
      <c r="DN250" s="155"/>
      <c r="DO250" s="155"/>
      <c r="DP250" s="155"/>
      <c r="DQ250" s="155"/>
      <c r="DR250" s="155"/>
      <c r="DS250" s="155"/>
      <c r="DT250" s="155"/>
      <c r="DU250" s="155"/>
      <c r="DV250" s="155"/>
      <c r="DW250" s="155"/>
      <c r="DX250" s="155"/>
      <c r="DY250" s="155"/>
      <c r="DZ250" s="155"/>
      <c r="EA250" s="155"/>
      <c r="EB250" s="155"/>
      <c r="EC250" s="155"/>
      <c r="ED250" s="155"/>
      <c r="EE250" s="155"/>
      <c r="EF250" s="155"/>
      <c r="EG250" s="155"/>
      <c r="EH250" s="155"/>
      <c r="EI250" s="155"/>
      <c r="EJ250" s="155"/>
      <c r="EK250" s="155"/>
      <c r="EL250" s="155"/>
      <c r="EM250" s="155"/>
      <c r="EN250" s="155"/>
      <c r="EO250" s="155"/>
      <c r="EP250" s="155"/>
    </row>
    <row r="251" spans="13:146" s="35" customFormat="1">
      <c r="M251" s="155"/>
      <c r="AZ251" s="155"/>
      <c r="BA251" s="155"/>
      <c r="BB251" s="155"/>
      <c r="BE251" s="155"/>
      <c r="BH251" s="155"/>
      <c r="BI251" s="155"/>
      <c r="BJ251" s="155"/>
      <c r="BK251" s="155"/>
      <c r="BL251" s="155"/>
      <c r="BM251" s="155"/>
      <c r="BN251" s="155"/>
      <c r="BO251" s="155"/>
      <c r="BP251" s="155"/>
      <c r="BQ251" s="155"/>
      <c r="BR251" s="155"/>
      <c r="BS251" s="155"/>
      <c r="BT251" s="155"/>
      <c r="BU251" s="155"/>
      <c r="BV251" s="155"/>
      <c r="BW251" s="155"/>
      <c r="BX251" s="155"/>
      <c r="BY251" s="155"/>
      <c r="CB251" s="155"/>
      <c r="CC251" s="155"/>
      <c r="CD251" s="155"/>
      <c r="CE251" s="155"/>
      <c r="CF251" s="155"/>
      <c r="CG251" s="155"/>
      <c r="CH251" s="155"/>
      <c r="CI251" s="155"/>
      <c r="CJ251" s="155"/>
      <c r="CK251" s="155"/>
      <c r="CL251" s="155"/>
      <c r="CM251" s="155"/>
      <c r="CN251" s="155"/>
      <c r="CO251" s="155"/>
      <c r="CP251" s="155"/>
      <c r="CQ251" s="155"/>
      <c r="CR251" s="155"/>
      <c r="CS251" s="155"/>
      <c r="CT251" s="155"/>
      <c r="CU251" s="155"/>
      <c r="CV251" s="155"/>
      <c r="CW251" s="155"/>
      <c r="CX251" s="155"/>
      <c r="CY251" s="155"/>
      <c r="CZ251" s="155"/>
      <c r="DA251" s="155"/>
      <c r="DB251" s="155"/>
      <c r="DC251" s="155"/>
      <c r="DD251" s="155"/>
      <c r="DE251" s="155"/>
      <c r="DF251" s="155"/>
      <c r="DG251" s="155"/>
      <c r="DH251" s="155"/>
      <c r="DI251" s="155"/>
      <c r="DJ251" s="155"/>
      <c r="DK251" s="155"/>
      <c r="DL251" s="155"/>
      <c r="DM251" s="155"/>
      <c r="DN251" s="155"/>
      <c r="DO251" s="155"/>
      <c r="DP251" s="155"/>
      <c r="DQ251" s="155"/>
      <c r="DR251" s="155"/>
      <c r="DS251" s="155"/>
      <c r="DT251" s="155"/>
      <c r="DU251" s="155"/>
      <c r="DV251" s="155"/>
      <c r="DW251" s="155"/>
      <c r="DX251" s="155"/>
      <c r="DY251" s="155"/>
      <c r="DZ251" s="155"/>
      <c r="EA251" s="155"/>
      <c r="EB251" s="155"/>
      <c r="EC251" s="155"/>
      <c r="ED251" s="155"/>
      <c r="EE251" s="155"/>
      <c r="EF251" s="155"/>
      <c r="EG251" s="155"/>
      <c r="EH251" s="155"/>
      <c r="EI251" s="155"/>
      <c r="EJ251" s="155"/>
      <c r="EK251" s="155"/>
      <c r="EL251" s="155"/>
      <c r="EM251" s="155"/>
      <c r="EN251" s="155"/>
      <c r="EO251" s="155"/>
      <c r="EP251" s="155"/>
    </row>
    <row r="252" spans="13:146" s="35" customFormat="1">
      <c r="M252" s="155"/>
      <c r="AZ252" s="155"/>
      <c r="BA252" s="155"/>
      <c r="BB252" s="155"/>
      <c r="BE252" s="155"/>
      <c r="BH252" s="155"/>
      <c r="BI252" s="155"/>
      <c r="BJ252" s="155"/>
      <c r="BK252" s="155"/>
      <c r="BL252" s="155"/>
      <c r="BM252" s="155"/>
      <c r="BN252" s="155"/>
      <c r="BO252" s="155"/>
      <c r="BP252" s="155"/>
      <c r="BQ252" s="155"/>
      <c r="BR252" s="155"/>
      <c r="BS252" s="155"/>
      <c r="BT252" s="155"/>
      <c r="BU252" s="155"/>
      <c r="BV252" s="155"/>
      <c r="BW252" s="155"/>
      <c r="BX252" s="155"/>
      <c r="BY252" s="155"/>
      <c r="CB252" s="155"/>
      <c r="CC252" s="155"/>
      <c r="CD252" s="155"/>
      <c r="CE252" s="155"/>
      <c r="CF252" s="155"/>
      <c r="CG252" s="155"/>
      <c r="CH252" s="155"/>
      <c r="CI252" s="155"/>
      <c r="CJ252" s="155"/>
      <c r="CK252" s="155"/>
      <c r="CL252" s="155"/>
      <c r="CM252" s="155"/>
      <c r="CN252" s="155"/>
      <c r="CO252" s="155"/>
      <c r="CP252" s="155"/>
      <c r="CQ252" s="155"/>
      <c r="CR252" s="155"/>
      <c r="CS252" s="155"/>
      <c r="CT252" s="155"/>
      <c r="CU252" s="155"/>
      <c r="CV252" s="155"/>
      <c r="CW252" s="155"/>
      <c r="CX252" s="155"/>
      <c r="CY252" s="155"/>
      <c r="CZ252" s="155"/>
      <c r="DA252" s="155"/>
      <c r="DB252" s="155"/>
      <c r="DC252" s="155"/>
      <c r="DD252" s="155"/>
      <c r="DE252" s="155"/>
      <c r="DF252" s="155"/>
      <c r="DG252" s="155"/>
      <c r="DH252" s="155"/>
      <c r="DI252" s="155"/>
      <c r="DJ252" s="155"/>
      <c r="DK252" s="155"/>
      <c r="DL252" s="155"/>
      <c r="DM252" s="155"/>
      <c r="DN252" s="155"/>
      <c r="DO252" s="155"/>
      <c r="DP252" s="155"/>
      <c r="DQ252" s="155"/>
      <c r="DR252" s="155"/>
      <c r="DS252" s="155"/>
      <c r="DT252" s="155"/>
      <c r="DU252" s="155"/>
      <c r="DV252" s="155"/>
      <c r="DW252" s="155"/>
      <c r="DX252" s="155"/>
      <c r="DY252" s="155"/>
      <c r="DZ252" s="155"/>
      <c r="EA252" s="155"/>
      <c r="EB252" s="155"/>
      <c r="EC252" s="155"/>
      <c r="ED252" s="155"/>
      <c r="EE252" s="155"/>
      <c r="EF252" s="155"/>
      <c r="EG252" s="155"/>
      <c r="EH252" s="155"/>
      <c r="EI252" s="155"/>
      <c r="EJ252" s="155"/>
      <c r="EK252" s="155"/>
      <c r="EL252" s="155"/>
      <c r="EM252" s="155"/>
      <c r="EN252" s="155"/>
      <c r="EO252" s="155"/>
      <c r="EP252" s="155"/>
    </row>
    <row r="253" spans="13:146" s="35" customFormat="1">
      <c r="M253" s="155"/>
      <c r="AZ253" s="155"/>
      <c r="BA253" s="155"/>
      <c r="BB253" s="155"/>
      <c r="BE253" s="155"/>
      <c r="BH253" s="155"/>
      <c r="BI253" s="155"/>
      <c r="BJ253" s="155"/>
      <c r="BK253" s="155"/>
      <c r="BL253" s="155"/>
      <c r="BM253" s="155"/>
      <c r="BN253" s="155"/>
      <c r="BO253" s="155"/>
      <c r="BP253" s="155"/>
      <c r="BQ253" s="155"/>
      <c r="BR253" s="155"/>
      <c r="BS253" s="155"/>
      <c r="BT253" s="155"/>
      <c r="BU253" s="155"/>
      <c r="BV253" s="155"/>
      <c r="BW253" s="155"/>
      <c r="BX253" s="155"/>
      <c r="BY253" s="155"/>
      <c r="CB253" s="155"/>
      <c r="CC253" s="155"/>
      <c r="CD253" s="155"/>
      <c r="CE253" s="155"/>
      <c r="CF253" s="155"/>
      <c r="CG253" s="155"/>
      <c r="CH253" s="155"/>
      <c r="CI253" s="155"/>
      <c r="CJ253" s="155"/>
      <c r="CK253" s="155"/>
      <c r="CL253" s="155"/>
      <c r="CM253" s="155"/>
      <c r="CN253" s="155"/>
      <c r="CO253" s="155"/>
      <c r="CP253" s="155"/>
      <c r="CQ253" s="155"/>
      <c r="CR253" s="155"/>
      <c r="CS253" s="155"/>
      <c r="CT253" s="155"/>
      <c r="CU253" s="155"/>
      <c r="CV253" s="155"/>
      <c r="CW253" s="155"/>
      <c r="CX253" s="155"/>
      <c r="CY253" s="155"/>
      <c r="CZ253" s="155"/>
      <c r="DA253" s="155"/>
      <c r="DB253" s="155"/>
      <c r="DC253" s="155"/>
      <c r="DD253" s="155"/>
      <c r="DE253" s="155"/>
      <c r="DF253" s="155"/>
      <c r="DG253" s="155"/>
      <c r="DH253" s="155"/>
      <c r="DI253" s="155"/>
      <c r="DJ253" s="155"/>
      <c r="DK253" s="155"/>
      <c r="DL253" s="155"/>
      <c r="DM253" s="155"/>
      <c r="DN253" s="155"/>
      <c r="DO253" s="155"/>
      <c r="DP253" s="155"/>
      <c r="DQ253" s="155"/>
      <c r="DR253" s="155"/>
      <c r="DS253" s="155"/>
      <c r="DT253" s="155"/>
      <c r="DU253" s="155"/>
      <c r="DV253" s="155"/>
      <c r="DW253" s="155"/>
      <c r="DX253" s="155"/>
      <c r="DY253" s="155"/>
      <c r="DZ253" s="155"/>
      <c r="EA253" s="155"/>
      <c r="EB253" s="155"/>
      <c r="EC253" s="155"/>
      <c r="ED253" s="155"/>
      <c r="EE253" s="155"/>
      <c r="EF253" s="155"/>
      <c r="EG253" s="155"/>
      <c r="EH253" s="155"/>
      <c r="EI253" s="155"/>
      <c r="EJ253" s="155"/>
      <c r="EK253" s="155"/>
      <c r="EL253" s="155"/>
      <c r="EM253" s="155"/>
      <c r="EN253" s="155"/>
      <c r="EO253" s="155"/>
      <c r="EP253" s="155"/>
    </row>
    <row r="254" spans="13:146" s="35" customFormat="1">
      <c r="M254" s="155"/>
      <c r="AZ254" s="155"/>
      <c r="BA254" s="155"/>
      <c r="BB254" s="155"/>
      <c r="BE254" s="155"/>
      <c r="BH254" s="155"/>
      <c r="BI254" s="155"/>
      <c r="BJ254" s="155"/>
      <c r="BK254" s="155"/>
      <c r="BL254" s="155"/>
      <c r="BM254" s="155"/>
      <c r="BN254" s="155"/>
      <c r="BO254" s="155"/>
      <c r="BP254" s="155"/>
      <c r="BQ254" s="155"/>
      <c r="BR254" s="155"/>
      <c r="BS254" s="155"/>
      <c r="BT254" s="155"/>
      <c r="BU254" s="155"/>
      <c r="BV254" s="155"/>
      <c r="BW254" s="155"/>
      <c r="BX254" s="155"/>
      <c r="BY254" s="155"/>
      <c r="CB254" s="155"/>
      <c r="CC254" s="155"/>
      <c r="CD254" s="155"/>
      <c r="CE254" s="155"/>
      <c r="CF254" s="155"/>
      <c r="CG254" s="155"/>
      <c r="CH254" s="155"/>
      <c r="CI254" s="155"/>
      <c r="CJ254" s="155"/>
      <c r="CK254" s="155"/>
      <c r="CL254" s="155"/>
      <c r="CM254" s="155"/>
      <c r="CN254" s="155"/>
      <c r="CO254" s="155"/>
      <c r="CP254" s="155"/>
      <c r="CQ254" s="155"/>
      <c r="CR254" s="155"/>
      <c r="CS254" s="155"/>
      <c r="CT254" s="155"/>
      <c r="CU254" s="155"/>
      <c r="CV254" s="155"/>
      <c r="CW254" s="155"/>
      <c r="CX254" s="155"/>
      <c r="CY254" s="155"/>
      <c r="CZ254" s="155"/>
      <c r="DA254" s="155"/>
      <c r="DB254" s="155"/>
      <c r="DC254" s="155"/>
      <c r="DD254" s="155"/>
      <c r="DE254" s="155"/>
      <c r="DF254" s="155"/>
      <c r="DG254" s="155"/>
      <c r="DH254" s="155"/>
      <c r="DI254" s="155"/>
      <c r="DJ254" s="155"/>
      <c r="DK254" s="155"/>
      <c r="DL254" s="155"/>
      <c r="DM254" s="155"/>
      <c r="DN254" s="155"/>
      <c r="DO254" s="155"/>
      <c r="DP254" s="155"/>
      <c r="DQ254" s="155"/>
      <c r="DR254" s="155"/>
      <c r="DS254" s="155"/>
      <c r="DT254" s="155"/>
      <c r="DU254" s="155"/>
      <c r="DV254" s="155"/>
      <c r="DW254" s="155"/>
      <c r="DX254" s="155"/>
      <c r="DY254" s="155"/>
      <c r="DZ254" s="155"/>
      <c r="EA254" s="155"/>
      <c r="EB254" s="155"/>
      <c r="EC254" s="155"/>
      <c r="ED254" s="155"/>
      <c r="EE254" s="155"/>
      <c r="EF254" s="155"/>
      <c r="EG254" s="155"/>
      <c r="EH254" s="155"/>
      <c r="EI254" s="155"/>
      <c r="EJ254" s="155"/>
      <c r="EK254" s="155"/>
      <c r="EL254" s="155"/>
      <c r="EM254" s="155"/>
      <c r="EN254" s="155"/>
      <c r="EO254" s="155"/>
      <c r="EP254" s="155"/>
    </row>
    <row r="255" spans="13:146" s="35" customFormat="1">
      <c r="M255" s="155"/>
      <c r="AZ255" s="155"/>
      <c r="BA255" s="155"/>
      <c r="BB255" s="155"/>
      <c r="BE255" s="155"/>
      <c r="BH255" s="155"/>
      <c r="BI255" s="155"/>
      <c r="BJ255" s="155"/>
      <c r="BK255" s="155"/>
      <c r="BL255" s="155"/>
      <c r="BM255" s="155"/>
      <c r="BN255" s="155"/>
      <c r="BO255" s="155"/>
      <c r="BP255" s="155"/>
      <c r="BQ255" s="155"/>
      <c r="BR255" s="155"/>
      <c r="BS255" s="155"/>
      <c r="BT255" s="155"/>
      <c r="BU255" s="155"/>
      <c r="BV255" s="155"/>
      <c r="BW255" s="155"/>
      <c r="BX255" s="155"/>
      <c r="BY255" s="155"/>
      <c r="CB255" s="155"/>
      <c r="CC255" s="155"/>
      <c r="CD255" s="155"/>
      <c r="CE255" s="155"/>
      <c r="CF255" s="155"/>
      <c r="CG255" s="155"/>
      <c r="CH255" s="155"/>
      <c r="CI255" s="155"/>
      <c r="CJ255" s="155"/>
      <c r="CK255" s="155"/>
      <c r="CL255" s="155"/>
      <c r="CM255" s="155"/>
      <c r="CN255" s="155"/>
      <c r="CO255" s="155"/>
      <c r="CP255" s="155"/>
      <c r="CQ255" s="155"/>
      <c r="CR255" s="155"/>
      <c r="CS255" s="155"/>
      <c r="CT255" s="155"/>
      <c r="CU255" s="155"/>
      <c r="CV255" s="155"/>
      <c r="CW255" s="155"/>
      <c r="CX255" s="155"/>
      <c r="CY255" s="155"/>
      <c r="CZ255" s="155"/>
      <c r="DA255" s="155"/>
      <c r="DB255" s="155"/>
      <c r="DC255" s="155"/>
      <c r="DD255" s="155"/>
      <c r="DE255" s="155"/>
      <c r="DF255" s="155"/>
      <c r="DG255" s="155"/>
      <c r="DH255" s="155"/>
      <c r="DI255" s="155"/>
      <c r="DJ255" s="155"/>
      <c r="DK255" s="155"/>
      <c r="DL255" s="155"/>
      <c r="DM255" s="155"/>
      <c r="DN255" s="155"/>
      <c r="DO255" s="155"/>
      <c r="DP255" s="155"/>
      <c r="DQ255" s="155"/>
      <c r="DR255" s="155"/>
      <c r="DS255" s="155"/>
      <c r="DT255" s="155"/>
      <c r="DU255" s="155"/>
      <c r="DV255" s="155"/>
      <c r="DW255" s="155"/>
      <c r="DX255" s="155"/>
      <c r="DY255" s="155"/>
      <c r="DZ255" s="155"/>
      <c r="EA255" s="155"/>
      <c r="EB255" s="155"/>
      <c r="EC255" s="155"/>
      <c r="ED255" s="155"/>
      <c r="EE255" s="155"/>
      <c r="EF255" s="155"/>
      <c r="EG255" s="155"/>
      <c r="EH255" s="155"/>
      <c r="EI255" s="155"/>
      <c r="EJ255" s="155"/>
      <c r="EK255" s="155"/>
      <c r="EL255" s="155"/>
      <c r="EM255" s="155"/>
      <c r="EN255" s="155"/>
      <c r="EO255" s="155"/>
      <c r="EP255" s="155"/>
    </row>
    <row r="256" spans="13:146" s="35" customFormat="1">
      <c r="M256" s="155"/>
      <c r="AZ256" s="155"/>
      <c r="BA256" s="155"/>
      <c r="BB256" s="155"/>
      <c r="BE256" s="155"/>
      <c r="BH256" s="155"/>
      <c r="BI256" s="155"/>
      <c r="BJ256" s="155"/>
      <c r="BK256" s="155"/>
      <c r="BL256" s="155"/>
      <c r="BM256" s="155"/>
      <c r="BN256" s="155"/>
      <c r="BO256" s="155"/>
      <c r="BP256" s="155"/>
      <c r="BQ256" s="155"/>
      <c r="BR256" s="155"/>
      <c r="BS256" s="155"/>
      <c r="BT256" s="155"/>
      <c r="BU256" s="155"/>
      <c r="BV256" s="155"/>
      <c r="BW256" s="155"/>
      <c r="BX256" s="155"/>
      <c r="BY256" s="155"/>
      <c r="CB256" s="155"/>
      <c r="CC256" s="155"/>
      <c r="CD256" s="155"/>
      <c r="CE256" s="155"/>
      <c r="CF256" s="155"/>
      <c r="CG256" s="155"/>
      <c r="CH256" s="155"/>
      <c r="CI256" s="155"/>
      <c r="CJ256" s="155"/>
      <c r="CK256" s="155"/>
      <c r="CL256" s="155"/>
      <c r="CM256" s="155"/>
      <c r="CN256" s="155"/>
      <c r="CO256" s="155"/>
      <c r="CP256" s="155"/>
      <c r="CQ256" s="155"/>
      <c r="CR256" s="155"/>
      <c r="CS256" s="155"/>
      <c r="CT256" s="155"/>
      <c r="CU256" s="155"/>
      <c r="CV256" s="155"/>
      <c r="CW256" s="155"/>
      <c r="CX256" s="155"/>
      <c r="CY256" s="155"/>
      <c r="CZ256" s="155"/>
      <c r="DA256" s="155"/>
      <c r="DB256" s="155"/>
      <c r="DC256" s="155"/>
      <c r="DD256" s="155"/>
      <c r="DE256" s="155"/>
      <c r="DF256" s="155"/>
      <c r="DG256" s="155"/>
      <c r="DH256" s="155"/>
      <c r="DI256" s="155"/>
      <c r="DJ256" s="155"/>
      <c r="DK256" s="155"/>
      <c r="DL256" s="155"/>
      <c r="DM256" s="155"/>
      <c r="DN256" s="155"/>
      <c r="DO256" s="155"/>
      <c r="DP256" s="155"/>
      <c r="DQ256" s="155"/>
      <c r="DR256" s="155"/>
      <c r="DS256" s="155"/>
      <c r="DT256" s="155"/>
      <c r="DU256" s="155"/>
      <c r="DV256" s="155"/>
      <c r="DW256" s="155"/>
      <c r="DX256" s="155"/>
      <c r="DY256" s="155"/>
      <c r="DZ256" s="155"/>
      <c r="EA256" s="155"/>
      <c r="EB256" s="155"/>
      <c r="EC256" s="155"/>
      <c r="ED256" s="155"/>
      <c r="EE256" s="155"/>
      <c r="EF256" s="155"/>
      <c r="EG256" s="155"/>
      <c r="EH256" s="155"/>
      <c r="EI256" s="155"/>
      <c r="EJ256" s="155"/>
      <c r="EK256" s="155"/>
      <c r="EL256" s="155"/>
      <c r="EM256" s="155"/>
      <c r="EN256" s="155"/>
      <c r="EO256" s="155"/>
      <c r="EP256" s="155"/>
    </row>
    <row r="257" spans="13:146" s="35" customFormat="1">
      <c r="M257" s="155"/>
      <c r="AZ257" s="155"/>
      <c r="BA257" s="155"/>
      <c r="BB257" s="155"/>
      <c r="BE257" s="155"/>
      <c r="BH257" s="155"/>
      <c r="BI257" s="155"/>
      <c r="BJ257" s="155"/>
      <c r="BK257" s="155"/>
      <c r="BL257" s="155"/>
      <c r="BM257" s="155"/>
      <c r="BN257" s="155"/>
      <c r="BO257" s="155"/>
      <c r="BP257" s="155"/>
      <c r="BQ257" s="155"/>
      <c r="BR257" s="155"/>
      <c r="BS257" s="155"/>
      <c r="BT257" s="155"/>
      <c r="BU257" s="155"/>
      <c r="BV257" s="155"/>
      <c r="BW257" s="155"/>
      <c r="BX257" s="155"/>
      <c r="BY257" s="155"/>
      <c r="CB257" s="155"/>
      <c r="CC257" s="155"/>
      <c r="CD257" s="155"/>
      <c r="CE257" s="155"/>
      <c r="CF257" s="155"/>
      <c r="CG257" s="155"/>
      <c r="CH257" s="155"/>
      <c r="CI257" s="155"/>
      <c r="CJ257" s="155"/>
      <c r="CK257" s="155"/>
      <c r="CL257" s="155"/>
      <c r="CM257" s="155"/>
      <c r="CN257" s="155"/>
      <c r="CO257" s="155"/>
      <c r="CP257" s="155"/>
      <c r="CQ257" s="155"/>
      <c r="CR257" s="155"/>
      <c r="CS257" s="155"/>
      <c r="CT257" s="155"/>
      <c r="CU257" s="155"/>
      <c r="CV257" s="155"/>
      <c r="CW257" s="155"/>
      <c r="CX257" s="155"/>
      <c r="CY257" s="155"/>
      <c r="CZ257" s="155"/>
      <c r="DA257" s="155"/>
      <c r="DB257" s="155"/>
      <c r="DC257" s="155"/>
      <c r="DD257" s="155"/>
      <c r="DE257" s="155"/>
      <c r="DF257" s="155"/>
      <c r="DG257" s="155"/>
      <c r="DH257" s="155"/>
      <c r="DI257" s="155"/>
      <c r="DJ257" s="155"/>
      <c r="DK257" s="155"/>
      <c r="DL257" s="155"/>
      <c r="DM257" s="155"/>
      <c r="DN257" s="155"/>
      <c r="DO257" s="155"/>
      <c r="DP257" s="155"/>
      <c r="DQ257" s="155"/>
      <c r="DR257" s="155"/>
      <c r="DS257" s="155"/>
      <c r="DT257" s="155"/>
      <c r="DU257" s="155"/>
      <c r="DV257" s="155"/>
      <c r="DW257" s="155"/>
      <c r="DX257" s="155"/>
      <c r="DY257" s="155"/>
      <c r="DZ257" s="155"/>
      <c r="EA257" s="155"/>
      <c r="EB257" s="155"/>
      <c r="EC257" s="155"/>
      <c r="ED257" s="155"/>
      <c r="EE257" s="155"/>
      <c r="EF257" s="155"/>
      <c r="EG257" s="155"/>
      <c r="EH257" s="155"/>
      <c r="EI257" s="155"/>
      <c r="EJ257" s="155"/>
      <c r="EK257" s="155"/>
      <c r="EL257" s="155"/>
      <c r="EM257" s="155"/>
      <c r="EN257" s="155"/>
      <c r="EO257" s="155"/>
      <c r="EP257" s="155"/>
    </row>
    <row r="258" spans="13:146" s="35" customFormat="1">
      <c r="M258" s="155"/>
      <c r="AZ258" s="155"/>
      <c r="BA258" s="155"/>
      <c r="BB258" s="155"/>
      <c r="BE258" s="155"/>
      <c r="BH258" s="155"/>
      <c r="BI258" s="155"/>
      <c r="BJ258" s="155"/>
      <c r="BK258" s="155"/>
      <c r="BL258" s="155"/>
      <c r="BM258" s="155"/>
      <c r="BN258" s="155"/>
      <c r="BO258" s="155"/>
      <c r="BP258" s="155"/>
      <c r="BQ258" s="155"/>
      <c r="BR258" s="155"/>
      <c r="BS258" s="155"/>
      <c r="BT258" s="155"/>
      <c r="BU258" s="155"/>
      <c r="BV258" s="155"/>
      <c r="BW258" s="155"/>
      <c r="BX258" s="155"/>
      <c r="BY258" s="155"/>
      <c r="CB258" s="155"/>
      <c r="CC258" s="155"/>
      <c r="CD258" s="155"/>
      <c r="CE258" s="155"/>
      <c r="CF258" s="155"/>
      <c r="CG258" s="155"/>
      <c r="CH258" s="155"/>
      <c r="CI258" s="155"/>
      <c r="CJ258" s="155"/>
      <c r="CK258" s="155"/>
      <c r="CL258" s="155"/>
      <c r="CM258" s="155"/>
      <c r="CN258" s="155"/>
      <c r="CO258" s="155"/>
      <c r="CP258" s="155"/>
      <c r="CQ258" s="155"/>
      <c r="CR258" s="155"/>
      <c r="CS258" s="155"/>
      <c r="CT258" s="155"/>
      <c r="CU258" s="155"/>
      <c r="CV258" s="155"/>
      <c r="CW258" s="155"/>
      <c r="CX258" s="155"/>
      <c r="CY258" s="155"/>
      <c r="CZ258" s="155"/>
      <c r="DA258" s="155"/>
      <c r="DB258" s="155"/>
      <c r="DC258" s="155"/>
      <c r="DD258" s="155"/>
      <c r="DE258" s="155"/>
      <c r="DF258" s="155"/>
      <c r="DG258" s="155"/>
      <c r="DH258" s="155"/>
      <c r="DI258" s="155"/>
      <c r="DJ258" s="155"/>
      <c r="DK258" s="155"/>
      <c r="DL258" s="155"/>
      <c r="DM258" s="155"/>
      <c r="DN258" s="155"/>
      <c r="DO258" s="155"/>
      <c r="DP258" s="155"/>
      <c r="DQ258" s="155"/>
      <c r="DR258" s="155"/>
      <c r="DS258" s="155"/>
      <c r="DT258" s="155"/>
      <c r="DU258" s="155"/>
      <c r="DV258" s="155"/>
      <c r="DW258" s="155"/>
      <c r="DX258" s="155"/>
      <c r="DY258" s="155"/>
      <c r="DZ258" s="155"/>
      <c r="EA258" s="155"/>
      <c r="EB258" s="155"/>
      <c r="EC258" s="155"/>
      <c r="ED258" s="155"/>
      <c r="EE258" s="155"/>
      <c r="EF258" s="155"/>
      <c r="EG258" s="155"/>
      <c r="EH258" s="155"/>
      <c r="EI258" s="155"/>
      <c r="EJ258" s="155"/>
      <c r="EK258" s="155"/>
      <c r="EL258" s="155"/>
      <c r="EM258" s="155"/>
      <c r="EN258" s="155"/>
      <c r="EO258" s="155"/>
      <c r="EP258" s="155"/>
    </row>
    <row r="259" spans="13:146" s="35" customFormat="1">
      <c r="M259" s="155"/>
      <c r="AZ259" s="155"/>
      <c r="BA259" s="155"/>
      <c r="BB259" s="155"/>
      <c r="BE259" s="155"/>
      <c r="BH259" s="155"/>
      <c r="BI259" s="155"/>
      <c r="BJ259" s="155"/>
      <c r="BK259" s="155"/>
      <c r="BL259" s="155"/>
      <c r="BM259" s="155"/>
      <c r="BN259" s="155"/>
      <c r="BO259" s="155"/>
      <c r="BP259" s="155"/>
      <c r="BQ259" s="155"/>
      <c r="BR259" s="155"/>
      <c r="BS259" s="155"/>
      <c r="BT259" s="155"/>
      <c r="BU259" s="155"/>
      <c r="BV259" s="155"/>
      <c r="BW259" s="155"/>
      <c r="BX259" s="155"/>
      <c r="BY259" s="155"/>
      <c r="CB259" s="155"/>
      <c r="CC259" s="155"/>
      <c r="CD259" s="155"/>
      <c r="CE259" s="155"/>
      <c r="CF259" s="155"/>
      <c r="CG259" s="155"/>
      <c r="CH259" s="155"/>
      <c r="CI259" s="155"/>
      <c r="CJ259" s="155"/>
      <c r="CK259" s="155"/>
      <c r="CL259" s="155"/>
      <c r="CM259" s="155"/>
      <c r="CN259" s="155"/>
      <c r="CO259" s="155"/>
      <c r="CP259" s="155"/>
      <c r="CQ259" s="155"/>
      <c r="CR259" s="155"/>
      <c r="CS259" s="155"/>
      <c r="CT259" s="155"/>
      <c r="CU259" s="155"/>
      <c r="CV259" s="155"/>
      <c r="CW259" s="155"/>
      <c r="CX259" s="155"/>
      <c r="CY259" s="155"/>
      <c r="CZ259" s="155"/>
      <c r="DA259" s="155"/>
      <c r="DB259" s="155"/>
      <c r="DC259" s="155"/>
      <c r="DD259" s="155"/>
      <c r="DE259" s="155"/>
      <c r="DF259" s="155"/>
      <c r="DG259" s="155"/>
      <c r="DH259" s="155"/>
      <c r="DI259" s="155"/>
      <c r="DJ259" s="155"/>
      <c r="DK259" s="155"/>
      <c r="DL259" s="155"/>
      <c r="DM259" s="155"/>
      <c r="DN259" s="155"/>
      <c r="DO259" s="155"/>
      <c r="DP259" s="155"/>
      <c r="DQ259" s="155"/>
      <c r="DR259" s="155"/>
      <c r="DS259" s="155"/>
      <c r="DT259" s="155"/>
      <c r="DU259" s="155"/>
      <c r="DV259" s="155"/>
      <c r="DW259" s="155"/>
      <c r="DX259" s="155"/>
      <c r="DY259" s="155"/>
      <c r="DZ259" s="155"/>
      <c r="EA259" s="155"/>
      <c r="EB259" s="155"/>
      <c r="EC259" s="155"/>
      <c r="ED259" s="155"/>
      <c r="EE259" s="155"/>
      <c r="EF259" s="155"/>
      <c r="EG259" s="155"/>
      <c r="EH259" s="155"/>
      <c r="EI259" s="155"/>
      <c r="EJ259" s="155"/>
      <c r="EK259" s="155"/>
      <c r="EL259" s="155"/>
      <c r="EM259" s="155"/>
      <c r="EN259" s="155"/>
      <c r="EO259" s="155"/>
      <c r="EP259" s="155"/>
    </row>
    <row r="260" spans="13:146" s="35" customFormat="1">
      <c r="M260" s="155"/>
      <c r="AZ260" s="155"/>
      <c r="BA260" s="155"/>
      <c r="BB260" s="155"/>
      <c r="BE260" s="155"/>
      <c r="BH260" s="155"/>
      <c r="BI260" s="155"/>
      <c r="BJ260" s="155"/>
      <c r="BK260" s="155"/>
      <c r="BL260" s="155"/>
      <c r="BM260" s="155"/>
      <c r="BN260" s="155"/>
      <c r="BO260" s="155"/>
      <c r="BP260" s="155"/>
      <c r="BQ260" s="155"/>
      <c r="BR260" s="155"/>
      <c r="BS260" s="155"/>
      <c r="BT260" s="155"/>
      <c r="BU260" s="155"/>
      <c r="BV260" s="155"/>
      <c r="BW260" s="155"/>
      <c r="BX260" s="155"/>
      <c r="BY260" s="155"/>
      <c r="CB260" s="155"/>
      <c r="CC260" s="155"/>
      <c r="CD260" s="155"/>
      <c r="CE260" s="155"/>
      <c r="CF260" s="155"/>
      <c r="CG260" s="155"/>
      <c r="CH260" s="155"/>
      <c r="CI260" s="155"/>
      <c r="CJ260" s="155"/>
      <c r="CK260" s="155"/>
      <c r="CL260" s="155"/>
      <c r="CM260" s="155"/>
      <c r="CN260" s="155"/>
      <c r="CO260" s="155"/>
      <c r="CP260" s="155"/>
      <c r="CQ260" s="155"/>
      <c r="CR260" s="155"/>
      <c r="CS260" s="155"/>
      <c r="CT260" s="155"/>
      <c r="CU260" s="155"/>
      <c r="CV260" s="155"/>
      <c r="CW260" s="155"/>
      <c r="CX260" s="155"/>
      <c r="CY260" s="155"/>
      <c r="CZ260" s="155"/>
      <c r="DA260" s="155"/>
      <c r="DB260" s="155"/>
      <c r="DC260" s="155"/>
      <c r="DD260" s="155"/>
      <c r="DE260" s="155"/>
      <c r="DF260" s="155"/>
      <c r="DG260" s="155"/>
      <c r="DH260" s="155"/>
      <c r="DI260" s="155"/>
      <c r="DJ260" s="155"/>
      <c r="DK260" s="155"/>
      <c r="DL260" s="155"/>
      <c r="DM260" s="155"/>
      <c r="DN260" s="155"/>
      <c r="DO260" s="155"/>
      <c r="DP260" s="155"/>
      <c r="DQ260" s="155"/>
      <c r="DR260" s="155"/>
      <c r="DS260" s="155"/>
      <c r="DT260" s="155"/>
      <c r="DU260" s="155"/>
      <c r="DV260" s="155"/>
      <c r="DW260" s="155"/>
      <c r="DX260" s="155"/>
      <c r="DY260" s="155"/>
      <c r="DZ260" s="155"/>
      <c r="EA260" s="155"/>
      <c r="EB260" s="155"/>
      <c r="EC260" s="155"/>
      <c r="ED260" s="155"/>
      <c r="EE260" s="155"/>
      <c r="EF260" s="155"/>
      <c r="EG260" s="155"/>
      <c r="EH260" s="155"/>
      <c r="EI260" s="155"/>
      <c r="EJ260" s="155"/>
      <c r="EK260" s="155"/>
      <c r="EL260" s="155"/>
      <c r="EM260" s="155"/>
      <c r="EN260" s="155"/>
      <c r="EO260" s="155"/>
      <c r="EP260" s="155"/>
    </row>
    <row r="261" spans="13:146" s="35" customFormat="1">
      <c r="M261" s="155"/>
      <c r="AZ261" s="155"/>
      <c r="BA261" s="155"/>
      <c r="BB261" s="155"/>
      <c r="BE261" s="155"/>
      <c r="BH261" s="155"/>
      <c r="BI261" s="155"/>
      <c r="BJ261" s="155"/>
      <c r="BK261" s="155"/>
      <c r="BL261" s="155"/>
      <c r="BM261" s="155"/>
      <c r="BN261" s="155"/>
      <c r="BO261" s="155"/>
      <c r="BP261" s="155"/>
      <c r="BQ261" s="155"/>
      <c r="BR261" s="155"/>
      <c r="BS261" s="155"/>
      <c r="BT261" s="155"/>
      <c r="BU261" s="155"/>
      <c r="BV261" s="155"/>
      <c r="BW261" s="155"/>
      <c r="BX261" s="155"/>
      <c r="BY261" s="155"/>
      <c r="CB261" s="155"/>
      <c r="CC261" s="155"/>
      <c r="CD261" s="155"/>
      <c r="CE261" s="155"/>
      <c r="CF261" s="155"/>
      <c r="CG261" s="155"/>
      <c r="CH261" s="155"/>
      <c r="CI261" s="155"/>
      <c r="CJ261" s="155"/>
      <c r="CK261" s="155"/>
      <c r="CL261" s="155"/>
      <c r="CM261" s="155"/>
      <c r="CN261" s="155"/>
      <c r="CO261" s="155"/>
      <c r="CP261" s="155"/>
      <c r="CQ261" s="155"/>
      <c r="CR261" s="155"/>
      <c r="CS261" s="155"/>
      <c r="CT261" s="155"/>
      <c r="CU261" s="155"/>
      <c r="CV261" s="155"/>
      <c r="CW261" s="155"/>
      <c r="CX261" s="155"/>
      <c r="CY261" s="155"/>
      <c r="CZ261" s="155"/>
      <c r="DA261" s="155"/>
      <c r="DB261" s="155"/>
      <c r="DC261" s="155"/>
      <c r="DD261" s="155"/>
      <c r="DE261" s="155"/>
      <c r="DF261" s="155"/>
      <c r="DG261" s="155"/>
      <c r="DH261" s="155"/>
      <c r="DI261" s="155"/>
      <c r="DJ261" s="155"/>
      <c r="DK261" s="155"/>
      <c r="DL261" s="155"/>
      <c r="DM261" s="155"/>
      <c r="DN261" s="155"/>
      <c r="DO261" s="155"/>
      <c r="DP261" s="155"/>
      <c r="DQ261" s="155"/>
      <c r="DR261" s="155"/>
      <c r="DS261" s="155"/>
      <c r="DT261" s="155"/>
      <c r="DU261" s="155"/>
      <c r="DV261" s="155"/>
      <c r="DW261" s="155"/>
      <c r="DX261" s="155"/>
      <c r="DY261" s="155"/>
      <c r="DZ261" s="155"/>
      <c r="EA261" s="155"/>
      <c r="EB261" s="155"/>
      <c r="EC261" s="155"/>
      <c r="ED261" s="155"/>
      <c r="EE261" s="155"/>
      <c r="EF261" s="155"/>
      <c r="EG261" s="155"/>
      <c r="EH261" s="155"/>
      <c r="EI261" s="155"/>
      <c r="EJ261" s="155"/>
      <c r="EK261" s="155"/>
      <c r="EL261" s="155"/>
      <c r="EM261" s="155"/>
      <c r="EN261" s="155"/>
      <c r="EO261" s="155"/>
      <c r="EP261" s="155"/>
    </row>
    <row r="262" spans="13:146" s="35" customFormat="1">
      <c r="M262" s="155"/>
      <c r="AZ262" s="155"/>
      <c r="BA262" s="155"/>
      <c r="BB262" s="155"/>
      <c r="BE262" s="155"/>
      <c r="BH262" s="155"/>
      <c r="BI262" s="155"/>
      <c r="BJ262" s="155"/>
      <c r="BK262" s="155"/>
      <c r="BL262" s="155"/>
      <c r="BM262" s="155"/>
      <c r="BN262" s="155"/>
      <c r="BO262" s="155"/>
      <c r="BP262" s="155"/>
      <c r="BQ262" s="155"/>
      <c r="BR262" s="155"/>
      <c r="BS262" s="155"/>
      <c r="BT262" s="155"/>
      <c r="BU262" s="155"/>
      <c r="BV262" s="155"/>
      <c r="BW262" s="155"/>
      <c r="BX262" s="155"/>
      <c r="BY262" s="155"/>
      <c r="CB262" s="155"/>
      <c r="CC262" s="155"/>
      <c r="CD262" s="155"/>
      <c r="CE262" s="155"/>
      <c r="CF262" s="155"/>
      <c r="CG262" s="155"/>
      <c r="CH262" s="155"/>
      <c r="CI262" s="155"/>
      <c r="CJ262" s="155"/>
      <c r="CK262" s="155"/>
      <c r="CL262" s="155"/>
      <c r="CM262" s="155"/>
      <c r="CN262" s="155"/>
      <c r="CO262" s="155"/>
      <c r="CP262" s="155"/>
      <c r="CQ262" s="155"/>
      <c r="CR262" s="155"/>
      <c r="CS262" s="155"/>
      <c r="CT262" s="155"/>
      <c r="CU262" s="155"/>
      <c r="CV262" s="155"/>
      <c r="CW262" s="155"/>
      <c r="CX262" s="155"/>
      <c r="CY262" s="155"/>
      <c r="CZ262" s="155"/>
      <c r="DA262" s="155"/>
      <c r="DB262" s="155"/>
      <c r="DC262" s="155"/>
      <c r="DD262" s="155"/>
      <c r="DE262" s="155"/>
      <c r="DF262" s="155"/>
      <c r="DG262" s="155"/>
      <c r="DH262" s="155"/>
      <c r="DI262" s="155"/>
      <c r="DJ262" s="155"/>
      <c r="DK262" s="155"/>
      <c r="DL262" s="155"/>
      <c r="DM262" s="155"/>
      <c r="DN262" s="155"/>
      <c r="DO262" s="155"/>
      <c r="DP262" s="155"/>
      <c r="DQ262" s="155"/>
      <c r="DR262" s="155"/>
      <c r="DS262" s="155"/>
      <c r="DT262" s="155"/>
      <c r="DU262" s="155"/>
      <c r="DV262" s="155"/>
      <c r="DW262" s="155"/>
      <c r="DX262" s="155"/>
      <c r="DY262" s="155"/>
      <c r="DZ262" s="155"/>
      <c r="EA262" s="155"/>
      <c r="EB262" s="155"/>
      <c r="EC262" s="155"/>
      <c r="ED262" s="155"/>
      <c r="EE262" s="155"/>
      <c r="EF262" s="155"/>
      <c r="EG262" s="155"/>
      <c r="EH262" s="155"/>
      <c r="EI262" s="155"/>
      <c r="EJ262" s="155"/>
      <c r="EK262" s="155"/>
      <c r="EL262" s="155"/>
      <c r="EM262" s="155"/>
      <c r="EN262" s="155"/>
      <c r="EO262" s="155"/>
      <c r="EP262" s="155"/>
    </row>
    <row r="263" spans="13:146" s="35" customFormat="1">
      <c r="M263" s="155"/>
      <c r="AZ263" s="155"/>
      <c r="BA263" s="155"/>
      <c r="BB263" s="155"/>
      <c r="BE263" s="155"/>
      <c r="BH263" s="155"/>
      <c r="BI263" s="155"/>
      <c r="BJ263" s="155"/>
      <c r="BK263" s="155"/>
      <c r="BL263" s="155"/>
      <c r="BM263" s="155"/>
      <c r="BN263" s="155"/>
      <c r="BO263" s="155"/>
      <c r="BP263" s="155"/>
      <c r="BQ263" s="155"/>
      <c r="BR263" s="155"/>
      <c r="BS263" s="155"/>
      <c r="BT263" s="155"/>
      <c r="BU263" s="155"/>
      <c r="BV263" s="155"/>
      <c r="BW263" s="155"/>
      <c r="BX263" s="155"/>
      <c r="BY263" s="155"/>
      <c r="CB263" s="155"/>
      <c r="CC263" s="155"/>
      <c r="CD263" s="155"/>
      <c r="CE263" s="155"/>
      <c r="CF263" s="155"/>
      <c r="CG263" s="155"/>
      <c r="CH263" s="155"/>
      <c r="CI263" s="155"/>
      <c r="CJ263" s="155"/>
      <c r="CK263" s="155"/>
      <c r="CL263" s="155"/>
      <c r="CM263" s="155"/>
      <c r="CN263" s="155"/>
      <c r="CO263" s="155"/>
      <c r="CP263" s="155"/>
      <c r="CQ263" s="155"/>
      <c r="CR263" s="155"/>
      <c r="CS263" s="155"/>
      <c r="CT263" s="155"/>
      <c r="CU263" s="155"/>
      <c r="CV263" s="155"/>
      <c r="CW263" s="155"/>
      <c r="CX263" s="155"/>
      <c r="CY263" s="155"/>
      <c r="CZ263" s="155"/>
      <c r="DA263" s="155"/>
      <c r="DB263" s="155"/>
      <c r="DC263" s="155"/>
      <c r="DD263" s="155"/>
      <c r="DE263" s="155"/>
      <c r="DF263" s="155"/>
      <c r="DG263" s="155"/>
      <c r="DH263" s="155"/>
      <c r="DI263" s="155"/>
      <c r="DJ263" s="155"/>
      <c r="DK263" s="155"/>
      <c r="DL263" s="155"/>
      <c r="DM263" s="155"/>
      <c r="DN263" s="155"/>
      <c r="DO263" s="155"/>
      <c r="DP263" s="155"/>
      <c r="DQ263" s="155"/>
      <c r="DR263" s="155"/>
      <c r="DS263" s="155"/>
      <c r="DT263" s="155"/>
      <c r="DU263" s="155"/>
      <c r="DV263" s="155"/>
      <c r="DW263" s="155"/>
      <c r="DX263" s="155"/>
      <c r="DY263" s="155"/>
      <c r="DZ263" s="155"/>
      <c r="EA263" s="155"/>
      <c r="EB263" s="155"/>
      <c r="EC263" s="155"/>
      <c r="ED263" s="155"/>
      <c r="EE263" s="155"/>
      <c r="EF263" s="155"/>
      <c r="EG263" s="155"/>
      <c r="EH263" s="155"/>
      <c r="EI263" s="155"/>
      <c r="EJ263" s="155"/>
      <c r="EK263" s="155"/>
      <c r="EL263" s="155"/>
      <c r="EM263" s="155"/>
      <c r="EN263" s="155"/>
      <c r="EO263" s="155"/>
      <c r="EP263" s="155"/>
    </row>
    <row r="264" spans="13:146" s="35" customFormat="1">
      <c r="M264" s="155"/>
      <c r="AZ264" s="155"/>
      <c r="BA264" s="155"/>
      <c r="BB264" s="155"/>
      <c r="BE264" s="155"/>
      <c r="BH264" s="155"/>
      <c r="BI264" s="155"/>
      <c r="BJ264" s="155"/>
      <c r="BK264" s="155"/>
      <c r="BL264" s="155"/>
      <c r="BM264" s="155"/>
      <c r="BN264" s="155"/>
      <c r="BO264" s="155"/>
      <c r="BP264" s="155"/>
      <c r="BQ264" s="155"/>
      <c r="BR264" s="155"/>
      <c r="BS264" s="155"/>
      <c r="BT264" s="155"/>
      <c r="BU264" s="155"/>
      <c r="BV264" s="155"/>
      <c r="BW264" s="155"/>
      <c r="BX264" s="155"/>
      <c r="BY264" s="155"/>
      <c r="CB264" s="155"/>
      <c r="CC264" s="155"/>
      <c r="CD264" s="155"/>
      <c r="CE264" s="155"/>
      <c r="CF264" s="155"/>
      <c r="CG264" s="155"/>
      <c r="CH264" s="155"/>
      <c r="CI264" s="155"/>
      <c r="CJ264" s="155"/>
      <c r="CK264" s="155"/>
      <c r="CL264" s="155"/>
      <c r="CM264" s="155"/>
      <c r="CN264" s="155"/>
      <c r="CO264" s="155"/>
      <c r="CP264" s="155"/>
      <c r="CQ264" s="155"/>
      <c r="CR264" s="155"/>
      <c r="CS264" s="155"/>
      <c r="CT264" s="155"/>
      <c r="CU264" s="155"/>
      <c r="CV264" s="155"/>
      <c r="CW264" s="155"/>
      <c r="CX264" s="155"/>
      <c r="CY264" s="155"/>
      <c r="CZ264" s="155"/>
      <c r="DA264" s="155"/>
      <c r="DB264" s="155"/>
      <c r="DC264" s="155"/>
      <c r="DD264" s="155"/>
      <c r="DE264" s="155"/>
      <c r="DF264" s="155"/>
      <c r="DG264" s="155"/>
      <c r="DH264" s="155"/>
      <c r="DI264" s="155"/>
      <c r="DJ264" s="155"/>
      <c r="DK264" s="155"/>
      <c r="DL264" s="155"/>
      <c r="DM264" s="155"/>
      <c r="DN264" s="155"/>
      <c r="DO264" s="155"/>
      <c r="DP264" s="155"/>
      <c r="DQ264" s="155"/>
      <c r="DR264" s="155"/>
      <c r="DS264" s="155"/>
      <c r="DT264" s="155"/>
      <c r="DU264" s="155"/>
      <c r="DV264" s="155"/>
      <c r="DW264" s="155"/>
      <c r="DX264" s="155"/>
      <c r="DY264" s="155"/>
      <c r="DZ264" s="155"/>
      <c r="EA264" s="155"/>
      <c r="EB264" s="155"/>
      <c r="EC264" s="155"/>
      <c r="ED264" s="155"/>
      <c r="EE264" s="155"/>
      <c r="EF264" s="155"/>
      <c r="EG264" s="155"/>
      <c r="EH264" s="155"/>
      <c r="EI264" s="155"/>
      <c r="EJ264" s="155"/>
      <c r="EK264" s="155"/>
      <c r="EL264" s="155"/>
      <c r="EM264" s="155"/>
      <c r="EN264" s="155"/>
      <c r="EO264" s="155"/>
      <c r="EP264" s="155"/>
    </row>
    <row r="265" spans="13:146" s="35" customFormat="1">
      <c r="M265" s="155"/>
      <c r="AZ265" s="155"/>
      <c r="BA265" s="155"/>
      <c r="BB265" s="155"/>
      <c r="BE265" s="155"/>
      <c r="BH265" s="155"/>
      <c r="BI265" s="155"/>
      <c r="BJ265" s="155"/>
      <c r="BK265" s="155"/>
      <c r="BL265" s="155"/>
      <c r="BM265" s="155"/>
      <c r="BN265" s="155"/>
      <c r="BO265" s="155"/>
      <c r="BP265" s="155"/>
      <c r="BQ265" s="155"/>
      <c r="BR265" s="155"/>
      <c r="BS265" s="155"/>
      <c r="BT265" s="155"/>
      <c r="BU265" s="155"/>
      <c r="BV265" s="155"/>
      <c r="BW265" s="155"/>
      <c r="BX265" s="155"/>
      <c r="BY265" s="155"/>
      <c r="CB265" s="155"/>
      <c r="CC265" s="155"/>
      <c r="CD265" s="155"/>
      <c r="CE265" s="155"/>
      <c r="CF265" s="155"/>
      <c r="CG265" s="155"/>
      <c r="CH265" s="155"/>
      <c r="CI265" s="155"/>
      <c r="CJ265" s="155"/>
      <c r="CK265" s="155"/>
      <c r="CL265" s="155"/>
      <c r="CM265" s="155"/>
      <c r="CN265" s="155"/>
      <c r="CO265" s="155"/>
      <c r="CP265" s="155"/>
      <c r="CQ265" s="155"/>
      <c r="CR265" s="155"/>
      <c r="CS265" s="155"/>
      <c r="CT265" s="155"/>
      <c r="CU265" s="155"/>
      <c r="CV265" s="155"/>
      <c r="CW265" s="155"/>
      <c r="CX265" s="155"/>
      <c r="CY265" s="155"/>
      <c r="CZ265" s="155"/>
      <c r="DA265" s="155"/>
      <c r="DB265" s="155"/>
      <c r="DC265" s="155"/>
      <c r="DD265" s="155"/>
      <c r="DE265" s="155"/>
      <c r="DF265" s="155"/>
      <c r="DG265" s="155"/>
      <c r="DH265" s="155"/>
      <c r="DI265" s="155"/>
      <c r="DJ265" s="155"/>
      <c r="DK265" s="155"/>
      <c r="DL265" s="155"/>
      <c r="DM265" s="155"/>
      <c r="DN265" s="155"/>
      <c r="DO265" s="155"/>
      <c r="DP265" s="155"/>
      <c r="DQ265" s="155"/>
      <c r="DR265" s="155"/>
      <c r="DS265" s="155"/>
      <c r="DT265" s="155"/>
      <c r="DU265" s="155"/>
      <c r="DV265" s="155"/>
      <c r="DW265" s="155"/>
      <c r="DX265" s="155"/>
      <c r="DY265" s="155"/>
      <c r="DZ265" s="155"/>
      <c r="EA265" s="155"/>
      <c r="EB265" s="155"/>
      <c r="EC265" s="155"/>
      <c r="ED265" s="155"/>
      <c r="EE265" s="155"/>
      <c r="EF265" s="155"/>
      <c r="EG265" s="155"/>
      <c r="EH265" s="155"/>
      <c r="EI265" s="155"/>
      <c r="EJ265" s="155"/>
      <c r="EK265" s="155"/>
      <c r="EL265" s="155"/>
      <c r="EM265" s="155"/>
      <c r="EN265" s="155"/>
      <c r="EO265" s="155"/>
      <c r="EP265" s="155"/>
    </row>
    <row r="266" spans="13:146" s="35" customFormat="1">
      <c r="M266" s="155"/>
      <c r="AZ266" s="155"/>
      <c r="BA266" s="155"/>
      <c r="BB266" s="155"/>
      <c r="BE266" s="155"/>
      <c r="BH266" s="155"/>
      <c r="BI266" s="155"/>
      <c r="BJ266" s="155"/>
      <c r="BK266" s="155"/>
      <c r="BL266" s="155"/>
      <c r="BM266" s="155"/>
      <c r="BN266" s="155"/>
      <c r="BO266" s="155"/>
      <c r="BP266" s="155"/>
      <c r="BQ266" s="155"/>
      <c r="BR266" s="155"/>
      <c r="BS266" s="155"/>
      <c r="BT266" s="155"/>
      <c r="BU266" s="155"/>
      <c r="BV266" s="155"/>
      <c r="BW266" s="155"/>
      <c r="BX266" s="155"/>
      <c r="BY266" s="155"/>
      <c r="CB266" s="155"/>
      <c r="CC266" s="155"/>
      <c r="CD266" s="155"/>
      <c r="CE266" s="155"/>
      <c r="CF266" s="155"/>
      <c r="CG266" s="155"/>
      <c r="CH266" s="155"/>
      <c r="CI266" s="155"/>
      <c r="CJ266" s="155"/>
      <c r="CK266" s="155"/>
      <c r="CL266" s="155"/>
      <c r="CM266" s="155"/>
      <c r="CN266" s="155"/>
      <c r="CO266" s="155"/>
      <c r="CP266" s="155"/>
      <c r="CQ266" s="155"/>
      <c r="CR266" s="155"/>
      <c r="CS266" s="155"/>
      <c r="CT266" s="155"/>
      <c r="CU266" s="155"/>
      <c r="CV266" s="155"/>
      <c r="CW266" s="155"/>
      <c r="CX266" s="155"/>
      <c r="CY266" s="155"/>
      <c r="CZ266" s="155"/>
      <c r="DA266" s="155"/>
      <c r="DB266" s="155"/>
      <c r="DC266" s="155"/>
      <c r="DD266" s="155"/>
      <c r="DE266" s="155"/>
      <c r="DF266" s="155"/>
      <c r="DG266" s="155"/>
      <c r="DH266" s="155"/>
      <c r="DI266" s="155"/>
      <c r="DJ266" s="155"/>
      <c r="DK266" s="155"/>
      <c r="DL266" s="155"/>
      <c r="DM266" s="155"/>
      <c r="DN266" s="155"/>
      <c r="DO266" s="155"/>
      <c r="DP266" s="155"/>
      <c r="DQ266" s="155"/>
      <c r="DR266" s="155"/>
      <c r="DS266" s="155"/>
      <c r="DT266" s="155"/>
      <c r="DU266" s="155"/>
      <c r="DV266" s="155"/>
      <c r="DW266" s="155"/>
      <c r="DX266" s="155"/>
      <c r="DY266" s="155"/>
      <c r="DZ266" s="155"/>
      <c r="EA266" s="155"/>
      <c r="EB266" s="155"/>
      <c r="EC266" s="155"/>
      <c r="ED266" s="155"/>
      <c r="EE266" s="155"/>
      <c r="EF266" s="155"/>
      <c r="EG266" s="155"/>
      <c r="EH266" s="155"/>
      <c r="EI266" s="155"/>
      <c r="EJ266" s="155"/>
      <c r="EK266" s="155"/>
      <c r="EL266" s="155"/>
      <c r="EM266" s="155"/>
      <c r="EN266" s="155"/>
      <c r="EO266" s="155"/>
      <c r="EP266" s="155"/>
    </row>
    <row r="267" spans="13:146" s="35" customFormat="1">
      <c r="M267" s="155"/>
      <c r="AZ267" s="155"/>
      <c r="BA267" s="155"/>
      <c r="BB267" s="155"/>
      <c r="BE267" s="155"/>
      <c r="BH267" s="155"/>
      <c r="BI267" s="155"/>
      <c r="BJ267" s="155"/>
      <c r="BK267" s="155"/>
      <c r="BL267" s="155"/>
      <c r="BM267" s="155"/>
      <c r="BN267" s="155"/>
      <c r="BO267" s="155"/>
      <c r="BP267" s="155"/>
      <c r="BQ267" s="155"/>
      <c r="BR267" s="155"/>
      <c r="BS267" s="155"/>
      <c r="BT267" s="155"/>
      <c r="BU267" s="155"/>
      <c r="BV267" s="155"/>
      <c r="BW267" s="155"/>
      <c r="BX267" s="155"/>
      <c r="BY267" s="155"/>
      <c r="CB267" s="155"/>
      <c r="CC267" s="155"/>
      <c r="CD267" s="155"/>
      <c r="CE267" s="155"/>
      <c r="CF267" s="155"/>
      <c r="CG267" s="155"/>
      <c r="CH267" s="155"/>
      <c r="CI267" s="155"/>
      <c r="CJ267" s="155"/>
      <c r="CK267" s="155"/>
      <c r="CL267" s="155"/>
      <c r="CM267" s="155"/>
      <c r="CN267" s="155"/>
      <c r="CO267" s="155"/>
      <c r="CP267" s="155"/>
      <c r="CQ267" s="155"/>
      <c r="CR267" s="155"/>
      <c r="CS267" s="155"/>
      <c r="CT267" s="155"/>
      <c r="CU267" s="155"/>
      <c r="CV267" s="155"/>
      <c r="CW267" s="155"/>
      <c r="CX267" s="155"/>
      <c r="CY267" s="155"/>
      <c r="CZ267" s="155"/>
      <c r="DA267" s="155"/>
      <c r="DB267" s="155"/>
      <c r="DC267" s="155"/>
      <c r="DD267" s="155"/>
      <c r="DE267" s="155"/>
      <c r="DF267" s="155"/>
      <c r="DG267" s="155"/>
      <c r="DH267" s="155"/>
      <c r="DI267" s="155"/>
      <c r="DJ267" s="155"/>
      <c r="DK267" s="155"/>
      <c r="DL267" s="155"/>
      <c r="DM267" s="155"/>
      <c r="DN267" s="155"/>
      <c r="DO267" s="155"/>
      <c r="DP267" s="155"/>
      <c r="DQ267" s="155"/>
      <c r="DR267" s="155"/>
      <c r="DS267" s="155"/>
      <c r="DT267" s="155"/>
      <c r="DU267" s="155"/>
      <c r="DV267" s="155"/>
      <c r="DW267" s="155"/>
      <c r="DX267" s="155"/>
      <c r="DY267" s="155"/>
      <c r="DZ267" s="155"/>
      <c r="EA267" s="155"/>
      <c r="EB267" s="155"/>
      <c r="EC267" s="155"/>
      <c r="ED267" s="155"/>
      <c r="EE267" s="155"/>
      <c r="EF267" s="155"/>
      <c r="EG267" s="155"/>
      <c r="EH267" s="155"/>
      <c r="EI267" s="155"/>
      <c r="EJ267" s="155"/>
      <c r="EK267" s="155"/>
      <c r="EL267" s="155"/>
      <c r="EM267" s="155"/>
      <c r="EN267" s="155"/>
      <c r="EO267" s="155"/>
      <c r="EP267" s="155"/>
    </row>
    <row r="268" spans="13:146" s="35" customFormat="1">
      <c r="M268" s="155"/>
      <c r="AZ268" s="155"/>
      <c r="BA268" s="155"/>
      <c r="BB268" s="155"/>
      <c r="BE268" s="155"/>
      <c r="BH268" s="155"/>
      <c r="BI268" s="155"/>
      <c r="BJ268" s="155"/>
      <c r="BK268" s="155"/>
      <c r="BL268" s="155"/>
      <c r="BM268" s="155"/>
      <c r="BN268" s="155"/>
      <c r="BO268" s="155"/>
      <c r="BP268" s="155"/>
      <c r="BQ268" s="155"/>
      <c r="BR268" s="155"/>
      <c r="BS268" s="155"/>
      <c r="BT268" s="155"/>
      <c r="BU268" s="155"/>
      <c r="BV268" s="155"/>
      <c r="BW268" s="155"/>
      <c r="BX268" s="155"/>
      <c r="BY268" s="155"/>
      <c r="CB268" s="155"/>
      <c r="CC268" s="155"/>
      <c r="CD268" s="155"/>
      <c r="CE268" s="155"/>
      <c r="CF268" s="155"/>
      <c r="CG268" s="155"/>
      <c r="CH268" s="155"/>
      <c r="CI268" s="155"/>
      <c r="CJ268" s="155"/>
      <c r="CK268" s="155"/>
      <c r="CL268" s="155"/>
      <c r="CM268" s="155"/>
      <c r="CN268" s="155"/>
      <c r="CO268" s="155"/>
      <c r="CP268" s="155"/>
      <c r="CQ268" s="155"/>
      <c r="CR268" s="155"/>
      <c r="CS268" s="155"/>
      <c r="CT268" s="155"/>
      <c r="CU268" s="155"/>
      <c r="CV268" s="155"/>
      <c r="CW268" s="155"/>
      <c r="CX268" s="155"/>
      <c r="CY268" s="155"/>
      <c r="CZ268" s="155"/>
      <c r="DA268" s="155"/>
      <c r="DB268" s="155"/>
      <c r="DC268" s="155"/>
      <c r="DD268" s="155"/>
      <c r="DE268" s="155"/>
      <c r="DF268" s="155"/>
      <c r="DG268" s="155"/>
      <c r="DH268" s="155"/>
      <c r="DI268" s="155"/>
      <c r="DJ268" s="155"/>
      <c r="DK268" s="155"/>
      <c r="DL268" s="155"/>
      <c r="DM268" s="155"/>
      <c r="DN268" s="155"/>
      <c r="DO268" s="155"/>
      <c r="DP268" s="155"/>
      <c r="DQ268" s="155"/>
      <c r="DR268" s="155"/>
      <c r="DS268" s="155"/>
      <c r="DT268" s="155"/>
      <c r="DU268" s="155"/>
      <c r="DV268" s="155"/>
      <c r="DW268" s="155"/>
      <c r="DX268" s="155"/>
      <c r="DY268" s="155"/>
      <c r="DZ268" s="155"/>
      <c r="EA268" s="155"/>
      <c r="EB268" s="155"/>
      <c r="EC268" s="155"/>
      <c r="ED268" s="155"/>
      <c r="EE268" s="155"/>
      <c r="EF268" s="155"/>
      <c r="EG268" s="155"/>
      <c r="EH268" s="155"/>
      <c r="EI268" s="155"/>
      <c r="EJ268" s="155"/>
      <c r="EK268" s="155"/>
      <c r="EL268" s="155"/>
      <c r="EM268" s="155"/>
      <c r="EN268" s="155"/>
      <c r="EO268" s="155"/>
      <c r="EP268" s="155"/>
    </row>
    <row r="269" spans="13:146" s="35" customFormat="1">
      <c r="M269" s="155"/>
      <c r="AZ269" s="155"/>
      <c r="BA269" s="155"/>
      <c r="BB269" s="155"/>
      <c r="BE269" s="155"/>
      <c r="BH269" s="155"/>
      <c r="BI269" s="155"/>
      <c r="BJ269" s="155"/>
      <c r="BK269" s="155"/>
      <c r="BL269" s="155"/>
      <c r="BM269" s="155"/>
      <c r="BN269" s="155"/>
      <c r="BO269" s="155"/>
      <c r="BP269" s="155"/>
      <c r="BQ269" s="155"/>
      <c r="BR269" s="155"/>
      <c r="BS269" s="155"/>
      <c r="BT269" s="155"/>
      <c r="BU269" s="155"/>
      <c r="BV269" s="155"/>
      <c r="BW269" s="155"/>
      <c r="BX269" s="155"/>
      <c r="BY269" s="155"/>
      <c r="CB269" s="155"/>
      <c r="CC269" s="155"/>
      <c r="CD269" s="155"/>
      <c r="CE269" s="155"/>
      <c r="CF269" s="155"/>
      <c r="CG269" s="155"/>
      <c r="CH269" s="155"/>
      <c r="CI269" s="155"/>
      <c r="CJ269" s="155"/>
      <c r="CK269" s="155"/>
      <c r="CL269" s="155"/>
      <c r="CM269" s="155"/>
      <c r="CN269" s="155"/>
      <c r="CO269" s="155"/>
      <c r="CP269" s="155"/>
      <c r="CQ269" s="155"/>
      <c r="CR269" s="155"/>
      <c r="CS269" s="155"/>
      <c r="CT269" s="155"/>
      <c r="CU269" s="155"/>
      <c r="CV269" s="155"/>
      <c r="CW269" s="155"/>
      <c r="CX269" s="155"/>
      <c r="CY269" s="155"/>
      <c r="CZ269" s="155"/>
      <c r="DA269" s="155"/>
      <c r="DB269" s="155"/>
      <c r="DC269" s="155"/>
      <c r="DD269" s="155"/>
      <c r="DE269" s="155"/>
      <c r="DF269" s="155"/>
      <c r="DG269" s="155"/>
      <c r="DH269" s="155"/>
      <c r="DI269" s="155"/>
      <c r="DJ269" s="155"/>
      <c r="DK269" s="155"/>
      <c r="DL269" s="155"/>
      <c r="DM269" s="155"/>
      <c r="DN269" s="155"/>
      <c r="DO269" s="155"/>
      <c r="DP269" s="155"/>
      <c r="DQ269" s="155"/>
      <c r="DR269" s="155"/>
      <c r="DS269" s="155"/>
      <c r="DT269" s="155"/>
      <c r="DU269" s="155"/>
      <c r="DV269" s="155"/>
      <c r="DW269" s="155"/>
      <c r="DX269" s="155"/>
      <c r="DY269" s="155"/>
      <c r="DZ269" s="155"/>
      <c r="EA269" s="155"/>
      <c r="EB269" s="155"/>
      <c r="EC269" s="155"/>
      <c r="ED269" s="155"/>
      <c r="EE269" s="155"/>
      <c r="EF269" s="155"/>
      <c r="EG269" s="155"/>
      <c r="EH269" s="155"/>
      <c r="EI269" s="155"/>
      <c r="EJ269" s="155"/>
      <c r="EK269" s="155"/>
      <c r="EL269" s="155"/>
      <c r="EM269" s="155"/>
      <c r="EN269" s="155"/>
      <c r="EO269" s="155"/>
      <c r="EP269" s="155"/>
    </row>
    <row r="270" spans="13:146" s="35" customFormat="1">
      <c r="M270" s="155"/>
      <c r="AZ270" s="155"/>
      <c r="BA270" s="155"/>
      <c r="BB270" s="155"/>
      <c r="BE270" s="155"/>
      <c r="BH270" s="155"/>
      <c r="BI270" s="155"/>
      <c r="BJ270" s="155"/>
      <c r="BK270" s="155"/>
      <c r="BL270" s="155"/>
      <c r="BM270" s="155"/>
      <c r="BN270" s="155"/>
      <c r="BO270" s="155"/>
      <c r="BP270" s="155"/>
      <c r="BQ270" s="155"/>
      <c r="BR270" s="155"/>
      <c r="BS270" s="155"/>
      <c r="BT270" s="155"/>
      <c r="BU270" s="155"/>
      <c r="BV270" s="155"/>
      <c r="BW270" s="155"/>
      <c r="BX270" s="155"/>
      <c r="BY270" s="155"/>
      <c r="CB270" s="155"/>
      <c r="CC270" s="155"/>
      <c r="CD270" s="155"/>
      <c r="CE270" s="155"/>
      <c r="CF270" s="155"/>
      <c r="CG270" s="155"/>
      <c r="CH270" s="155"/>
      <c r="CI270" s="155"/>
      <c r="CJ270" s="155"/>
      <c r="CK270" s="155"/>
      <c r="CL270" s="155"/>
      <c r="CM270" s="155"/>
      <c r="CN270" s="155"/>
      <c r="CO270" s="155"/>
      <c r="CP270" s="155"/>
      <c r="CQ270" s="155"/>
      <c r="CR270" s="155"/>
      <c r="CS270" s="155"/>
      <c r="CT270" s="155"/>
      <c r="CU270" s="155"/>
      <c r="CV270" s="155"/>
      <c r="CW270" s="155"/>
      <c r="CX270" s="155"/>
      <c r="CY270" s="155"/>
      <c r="CZ270" s="155"/>
      <c r="DA270" s="155"/>
      <c r="DB270" s="155"/>
      <c r="DC270" s="155"/>
      <c r="DD270" s="155"/>
      <c r="DE270" s="155"/>
      <c r="DF270" s="155"/>
      <c r="DG270" s="155"/>
      <c r="DH270" s="155"/>
      <c r="DI270" s="155"/>
      <c r="DJ270" s="155"/>
      <c r="DK270" s="155"/>
      <c r="DL270" s="155"/>
      <c r="DM270" s="155"/>
      <c r="DN270" s="155"/>
      <c r="DO270" s="155"/>
      <c r="DP270" s="155"/>
      <c r="DQ270" s="155"/>
      <c r="DR270" s="155"/>
      <c r="DS270" s="155"/>
      <c r="DT270" s="155"/>
      <c r="DU270" s="155"/>
      <c r="DV270" s="155"/>
      <c r="DW270" s="155"/>
      <c r="DX270" s="155"/>
      <c r="DY270" s="155"/>
      <c r="DZ270" s="155"/>
      <c r="EA270" s="155"/>
      <c r="EB270" s="155"/>
      <c r="EC270" s="155"/>
      <c r="ED270" s="155"/>
      <c r="EE270" s="155"/>
      <c r="EF270" s="155"/>
      <c r="EG270" s="155"/>
      <c r="EH270" s="155"/>
      <c r="EI270" s="155"/>
      <c r="EJ270" s="155"/>
      <c r="EK270" s="155"/>
      <c r="EL270" s="155"/>
      <c r="EM270" s="155"/>
      <c r="EN270" s="155"/>
      <c r="EO270" s="155"/>
      <c r="EP270" s="155"/>
    </row>
    <row r="271" spans="13:146" s="35" customFormat="1">
      <c r="M271" s="155"/>
      <c r="AZ271" s="155"/>
      <c r="BA271" s="155"/>
      <c r="BB271" s="155"/>
      <c r="BE271" s="155"/>
      <c r="BH271" s="155"/>
      <c r="BI271" s="155"/>
      <c r="BJ271" s="155"/>
      <c r="BK271" s="155"/>
      <c r="BL271" s="155"/>
      <c r="BM271" s="155"/>
      <c r="BN271" s="155"/>
      <c r="BO271" s="155"/>
      <c r="BP271" s="155"/>
      <c r="BQ271" s="155"/>
      <c r="BR271" s="155"/>
      <c r="BS271" s="155"/>
      <c r="BT271" s="155"/>
      <c r="BU271" s="155"/>
      <c r="BV271" s="155"/>
      <c r="BW271" s="155"/>
      <c r="BX271" s="155"/>
      <c r="BY271" s="155"/>
      <c r="CB271" s="155"/>
      <c r="CC271" s="155"/>
      <c r="CD271" s="155"/>
      <c r="CE271" s="155"/>
      <c r="CF271" s="155"/>
      <c r="CG271" s="155"/>
      <c r="CH271" s="155"/>
      <c r="CI271" s="155"/>
      <c r="CJ271" s="155"/>
      <c r="CK271" s="155"/>
      <c r="CL271" s="155"/>
      <c r="CM271" s="155"/>
      <c r="CN271" s="155"/>
      <c r="CO271" s="155"/>
      <c r="CP271" s="155"/>
      <c r="CQ271" s="155"/>
      <c r="CR271" s="155"/>
      <c r="CS271" s="155"/>
      <c r="CT271" s="155"/>
      <c r="CU271" s="155"/>
      <c r="CV271" s="155"/>
      <c r="CW271" s="155"/>
      <c r="CX271" s="155"/>
      <c r="CY271" s="155"/>
      <c r="CZ271" s="155"/>
      <c r="DA271" s="155"/>
      <c r="DB271" s="155"/>
      <c r="DC271" s="155"/>
      <c r="DD271" s="155"/>
      <c r="DE271" s="155"/>
      <c r="DF271" s="155"/>
      <c r="DG271" s="155"/>
      <c r="DH271" s="155"/>
      <c r="DI271" s="155"/>
      <c r="DJ271" s="155"/>
      <c r="DK271" s="155"/>
      <c r="DL271" s="155"/>
      <c r="DM271" s="155"/>
      <c r="DN271" s="155"/>
      <c r="DO271" s="155"/>
      <c r="DP271" s="155"/>
      <c r="DQ271" s="155"/>
      <c r="DR271" s="155"/>
      <c r="DS271" s="155"/>
      <c r="DT271" s="155"/>
      <c r="DU271" s="155"/>
      <c r="DV271" s="155"/>
      <c r="DW271" s="155"/>
      <c r="DX271" s="155"/>
      <c r="DY271" s="155"/>
      <c r="DZ271" s="155"/>
      <c r="EA271" s="155"/>
      <c r="EB271" s="155"/>
      <c r="EC271" s="155"/>
      <c r="ED271" s="155"/>
      <c r="EE271" s="155"/>
      <c r="EF271" s="155"/>
      <c r="EG271" s="155"/>
      <c r="EH271" s="155"/>
      <c r="EI271" s="155"/>
      <c r="EJ271" s="155"/>
      <c r="EK271" s="155"/>
      <c r="EL271" s="155"/>
      <c r="EM271" s="155"/>
      <c r="EN271" s="155"/>
      <c r="EO271" s="155"/>
      <c r="EP271" s="155"/>
    </row>
    <row r="272" spans="13:146" s="35" customFormat="1">
      <c r="M272" s="155"/>
      <c r="AZ272" s="155"/>
      <c r="BA272" s="155"/>
      <c r="BB272" s="155"/>
      <c r="BE272" s="155"/>
      <c r="BH272" s="155"/>
      <c r="BI272" s="155"/>
      <c r="BJ272" s="155"/>
      <c r="BK272" s="155"/>
      <c r="BL272" s="155"/>
      <c r="BM272" s="155"/>
      <c r="BN272" s="155"/>
      <c r="BO272" s="155"/>
      <c r="BP272" s="155"/>
      <c r="BQ272" s="155"/>
      <c r="BR272" s="155"/>
      <c r="BS272" s="155"/>
      <c r="BT272" s="155"/>
      <c r="BU272" s="155"/>
      <c r="BV272" s="155"/>
      <c r="BW272" s="155"/>
      <c r="BX272" s="155"/>
      <c r="BY272" s="155"/>
      <c r="CB272" s="155"/>
      <c r="CC272" s="155"/>
      <c r="CD272" s="155"/>
      <c r="CE272" s="155"/>
      <c r="CF272" s="155"/>
      <c r="CG272" s="155"/>
      <c r="CH272" s="155"/>
      <c r="CI272" s="155"/>
      <c r="CJ272" s="155"/>
      <c r="CK272" s="155"/>
      <c r="CL272" s="155"/>
      <c r="CM272" s="155"/>
      <c r="CN272" s="155"/>
      <c r="CO272" s="155"/>
      <c r="CP272" s="155"/>
      <c r="CQ272" s="155"/>
      <c r="CR272" s="155"/>
      <c r="CS272" s="155"/>
      <c r="CT272" s="155"/>
      <c r="CU272" s="155"/>
      <c r="CV272" s="155"/>
      <c r="CW272" s="155"/>
      <c r="CX272" s="155"/>
      <c r="CY272" s="155"/>
      <c r="CZ272" s="155"/>
      <c r="DA272" s="155"/>
      <c r="DB272" s="155"/>
      <c r="DC272" s="155"/>
      <c r="DD272" s="155"/>
      <c r="DE272" s="155"/>
      <c r="DF272" s="155"/>
      <c r="DG272" s="155"/>
      <c r="DH272" s="155"/>
      <c r="DI272" s="155"/>
      <c r="DJ272" s="155"/>
      <c r="DK272" s="155"/>
      <c r="DL272" s="155"/>
      <c r="DM272" s="155"/>
      <c r="DN272" s="155"/>
      <c r="DO272" s="155"/>
      <c r="DP272" s="155"/>
      <c r="DQ272" s="155"/>
      <c r="DR272" s="155"/>
      <c r="DS272" s="155"/>
      <c r="DT272" s="155"/>
      <c r="DU272" s="155"/>
      <c r="DV272" s="155"/>
      <c r="DW272" s="155"/>
      <c r="DX272" s="155"/>
      <c r="DY272" s="155"/>
      <c r="DZ272" s="155"/>
      <c r="EA272" s="155"/>
      <c r="EB272" s="155"/>
      <c r="EC272" s="155"/>
      <c r="ED272" s="155"/>
      <c r="EE272" s="155"/>
      <c r="EF272" s="155"/>
      <c r="EG272" s="155"/>
      <c r="EH272" s="155"/>
      <c r="EI272" s="155"/>
      <c r="EJ272" s="155"/>
      <c r="EK272" s="155"/>
      <c r="EL272" s="155"/>
      <c r="EM272" s="155"/>
      <c r="EN272" s="155"/>
      <c r="EO272" s="155"/>
      <c r="EP272" s="155"/>
    </row>
    <row r="273" spans="13:146" s="35" customFormat="1">
      <c r="M273" s="155"/>
      <c r="AZ273" s="155"/>
      <c r="BA273" s="155"/>
      <c r="BB273" s="155"/>
      <c r="BE273" s="155"/>
      <c r="BH273" s="155"/>
      <c r="BI273" s="155"/>
      <c r="BJ273" s="155"/>
      <c r="BK273" s="155"/>
      <c r="BL273" s="155"/>
      <c r="BM273" s="155"/>
      <c r="BN273" s="155"/>
      <c r="BO273" s="155"/>
      <c r="BP273" s="155"/>
      <c r="BQ273" s="155"/>
      <c r="BR273" s="155"/>
      <c r="BS273" s="155"/>
      <c r="BT273" s="155"/>
      <c r="BU273" s="155"/>
      <c r="BV273" s="155"/>
      <c r="BW273" s="155"/>
      <c r="BX273" s="155"/>
      <c r="BY273" s="155"/>
      <c r="CB273" s="155"/>
      <c r="CC273" s="155"/>
      <c r="CD273" s="155"/>
      <c r="CE273" s="155"/>
      <c r="CF273" s="155"/>
      <c r="CG273" s="155"/>
      <c r="CH273" s="155"/>
      <c r="CI273" s="155"/>
      <c r="CJ273" s="155"/>
      <c r="CK273" s="155"/>
      <c r="CL273" s="155"/>
      <c r="CM273" s="155"/>
      <c r="CN273" s="155"/>
      <c r="CO273" s="155"/>
      <c r="CP273" s="155"/>
      <c r="CQ273" s="155"/>
      <c r="CR273" s="155"/>
      <c r="CS273" s="155"/>
      <c r="CT273" s="155"/>
      <c r="CU273" s="155"/>
      <c r="CV273" s="155"/>
      <c r="CW273" s="155"/>
      <c r="CX273" s="155"/>
      <c r="CY273" s="155"/>
      <c r="CZ273" s="155"/>
      <c r="DA273" s="155"/>
      <c r="DB273" s="155"/>
      <c r="DC273" s="155"/>
      <c r="DD273" s="155"/>
      <c r="DE273" s="155"/>
      <c r="DF273" s="155"/>
      <c r="DG273" s="155"/>
      <c r="DH273" s="155"/>
      <c r="DI273" s="155"/>
      <c r="DJ273" s="155"/>
      <c r="DK273" s="155"/>
      <c r="DL273" s="155"/>
      <c r="DM273" s="155"/>
      <c r="DN273" s="155"/>
      <c r="DO273" s="155"/>
      <c r="DP273" s="155"/>
      <c r="DQ273" s="155"/>
      <c r="DR273" s="155"/>
      <c r="DS273" s="155"/>
      <c r="DT273" s="155"/>
      <c r="DU273" s="155"/>
      <c r="DV273" s="155"/>
      <c r="DW273" s="155"/>
      <c r="DX273" s="155"/>
      <c r="DY273" s="155"/>
      <c r="DZ273" s="155"/>
      <c r="EA273" s="155"/>
      <c r="EB273" s="155"/>
      <c r="EC273" s="155"/>
      <c r="ED273" s="155"/>
      <c r="EE273" s="155"/>
      <c r="EF273" s="155"/>
      <c r="EG273" s="155"/>
      <c r="EH273" s="155"/>
      <c r="EI273" s="155"/>
      <c r="EJ273" s="155"/>
      <c r="EK273" s="155"/>
      <c r="EL273" s="155"/>
      <c r="EM273" s="155"/>
      <c r="EN273" s="155"/>
      <c r="EO273" s="155"/>
      <c r="EP273" s="155"/>
    </row>
    <row r="274" spans="13:146" s="35" customFormat="1">
      <c r="M274" s="155"/>
      <c r="AZ274" s="155"/>
      <c r="BA274" s="155"/>
      <c r="BB274" s="155"/>
      <c r="BE274" s="155"/>
      <c r="BH274" s="155"/>
      <c r="BI274" s="155"/>
      <c r="BJ274" s="155"/>
      <c r="BK274" s="155"/>
      <c r="BL274" s="155"/>
      <c r="BM274" s="155"/>
      <c r="BN274" s="155"/>
      <c r="BO274" s="155"/>
      <c r="BP274" s="155"/>
      <c r="BQ274" s="155"/>
      <c r="BR274" s="155"/>
      <c r="BS274" s="155"/>
      <c r="BT274" s="155"/>
      <c r="BU274" s="155"/>
      <c r="BV274" s="155"/>
      <c r="BW274" s="155"/>
      <c r="BX274" s="155"/>
      <c r="BY274" s="155"/>
      <c r="CB274" s="155"/>
      <c r="CC274" s="155"/>
      <c r="CD274" s="155"/>
      <c r="CE274" s="155"/>
      <c r="CF274" s="155"/>
      <c r="CG274" s="155"/>
      <c r="CH274" s="155"/>
      <c r="CI274" s="155"/>
      <c r="CJ274" s="155"/>
      <c r="CK274" s="155"/>
      <c r="CL274" s="155"/>
      <c r="CM274" s="155"/>
      <c r="CN274" s="155"/>
      <c r="CO274" s="155"/>
      <c r="CP274" s="155"/>
      <c r="CQ274" s="155"/>
      <c r="CR274" s="155"/>
      <c r="CS274" s="155"/>
      <c r="CT274" s="155"/>
      <c r="CU274" s="155"/>
      <c r="CV274" s="155"/>
      <c r="CW274" s="155"/>
      <c r="CX274" s="155"/>
      <c r="CY274" s="155"/>
      <c r="CZ274" s="155"/>
      <c r="DA274" s="155"/>
      <c r="DB274" s="155"/>
      <c r="DC274" s="155"/>
      <c r="DD274" s="155"/>
      <c r="DE274" s="155"/>
      <c r="DF274" s="155"/>
      <c r="DG274" s="155"/>
      <c r="DH274" s="155"/>
      <c r="DI274" s="155"/>
      <c r="DJ274" s="155"/>
      <c r="DK274" s="155"/>
      <c r="DL274" s="155"/>
      <c r="DM274" s="155"/>
      <c r="DN274" s="155"/>
      <c r="DO274" s="155"/>
      <c r="DP274" s="155"/>
      <c r="DQ274" s="155"/>
      <c r="DR274" s="155"/>
      <c r="DS274" s="155"/>
      <c r="DT274" s="155"/>
      <c r="DU274" s="155"/>
      <c r="DV274" s="155"/>
      <c r="DW274" s="155"/>
      <c r="DX274" s="155"/>
      <c r="DY274" s="155"/>
      <c r="DZ274" s="155"/>
      <c r="EA274" s="155"/>
      <c r="EB274" s="155"/>
      <c r="EC274" s="155"/>
      <c r="ED274" s="155"/>
      <c r="EE274" s="155"/>
      <c r="EF274" s="155"/>
      <c r="EG274" s="155"/>
      <c r="EH274" s="155"/>
      <c r="EI274" s="155"/>
      <c r="EJ274" s="155"/>
      <c r="EK274" s="155"/>
      <c r="EL274" s="155"/>
      <c r="EM274" s="155"/>
      <c r="EN274" s="155"/>
      <c r="EO274" s="155"/>
      <c r="EP274" s="155"/>
    </row>
    <row r="275" spans="13:146" s="35" customFormat="1">
      <c r="M275" s="155"/>
      <c r="AZ275" s="155"/>
      <c r="BA275" s="155"/>
      <c r="BB275" s="155"/>
      <c r="BE275" s="155"/>
      <c r="BH275" s="155"/>
      <c r="BI275" s="155"/>
      <c r="BJ275" s="155"/>
      <c r="BK275" s="155"/>
      <c r="BL275" s="155"/>
      <c r="BM275" s="155"/>
      <c r="BN275" s="155"/>
      <c r="BO275" s="155"/>
      <c r="BP275" s="155"/>
      <c r="BQ275" s="155"/>
      <c r="BR275" s="155"/>
      <c r="BS275" s="155"/>
      <c r="BT275" s="155"/>
      <c r="BU275" s="155"/>
      <c r="BV275" s="155"/>
      <c r="BW275" s="155"/>
      <c r="BX275" s="155"/>
      <c r="BY275" s="155"/>
      <c r="CB275" s="155"/>
      <c r="CC275" s="155"/>
      <c r="CD275" s="155"/>
      <c r="CE275" s="155"/>
      <c r="CF275" s="155"/>
      <c r="CG275" s="155"/>
      <c r="CH275" s="155"/>
      <c r="CI275" s="155"/>
      <c r="CJ275" s="155"/>
      <c r="CK275" s="155"/>
      <c r="CL275" s="155"/>
      <c r="CM275" s="155"/>
      <c r="CN275" s="155"/>
      <c r="CO275" s="155"/>
      <c r="CP275" s="155"/>
      <c r="CQ275" s="155"/>
      <c r="CR275" s="155"/>
      <c r="CS275" s="155"/>
      <c r="CT275" s="155"/>
      <c r="CU275" s="155"/>
      <c r="CV275" s="155"/>
      <c r="CW275" s="155"/>
      <c r="CX275" s="155"/>
      <c r="CY275" s="155"/>
      <c r="CZ275" s="155"/>
      <c r="DA275" s="155"/>
      <c r="DB275" s="155"/>
      <c r="DC275" s="155"/>
      <c r="DD275" s="155"/>
      <c r="DE275" s="155"/>
      <c r="DF275" s="155"/>
      <c r="DG275" s="155"/>
      <c r="DH275" s="155"/>
      <c r="DI275" s="155"/>
      <c r="DJ275" s="155"/>
      <c r="DK275" s="155"/>
      <c r="DL275" s="155"/>
      <c r="DM275" s="155"/>
      <c r="DN275" s="155"/>
      <c r="DO275" s="155"/>
      <c r="DP275" s="155"/>
      <c r="DQ275" s="155"/>
      <c r="DR275" s="155"/>
      <c r="DS275" s="155"/>
      <c r="DT275" s="155"/>
      <c r="DU275" s="155"/>
      <c r="DV275" s="155"/>
      <c r="DW275" s="155"/>
      <c r="DX275" s="155"/>
      <c r="DY275" s="155"/>
      <c r="DZ275" s="155"/>
      <c r="EA275" s="155"/>
      <c r="EB275" s="155"/>
      <c r="EC275" s="155"/>
      <c r="ED275" s="155"/>
      <c r="EE275" s="155"/>
      <c r="EF275" s="155"/>
      <c r="EG275" s="155"/>
      <c r="EH275" s="155"/>
      <c r="EI275" s="155"/>
      <c r="EJ275" s="155"/>
      <c r="EK275" s="155"/>
      <c r="EL275" s="155"/>
      <c r="EM275" s="155"/>
      <c r="EN275" s="155"/>
      <c r="EO275" s="155"/>
      <c r="EP275" s="155"/>
    </row>
    <row r="276" spans="13:146" s="35" customFormat="1">
      <c r="M276" s="155"/>
      <c r="AZ276" s="155"/>
      <c r="BA276" s="155"/>
      <c r="BB276" s="155"/>
      <c r="BE276" s="155"/>
      <c r="BH276" s="155"/>
      <c r="BI276" s="155"/>
      <c r="BJ276" s="155"/>
      <c r="BK276" s="155"/>
      <c r="BL276" s="155"/>
      <c r="BM276" s="155"/>
      <c r="BN276" s="155"/>
      <c r="BO276" s="155"/>
      <c r="BP276" s="155"/>
      <c r="BQ276" s="155"/>
      <c r="BR276" s="155"/>
      <c r="BS276" s="155"/>
      <c r="BT276" s="155"/>
      <c r="BU276" s="155"/>
      <c r="BV276" s="155"/>
      <c r="BW276" s="155"/>
      <c r="BX276" s="155"/>
      <c r="BY276" s="155"/>
      <c r="CB276" s="155"/>
      <c r="CC276" s="155"/>
      <c r="CD276" s="155"/>
      <c r="CE276" s="155"/>
      <c r="CF276" s="155"/>
      <c r="CG276" s="155"/>
      <c r="CH276" s="155"/>
      <c r="CI276" s="155"/>
      <c r="CJ276" s="155"/>
      <c r="CK276" s="155"/>
      <c r="CL276" s="155"/>
      <c r="CM276" s="155"/>
      <c r="CN276" s="155"/>
      <c r="CO276" s="155"/>
      <c r="CP276" s="155"/>
      <c r="CQ276" s="155"/>
      <c r="CR276" s="155"/>
      <c r="CS276" s="155"/>
      <c r="CT276" s="155"/>
      <c r="CU276" s="155"/>
      <c r="CV276" s="155"/>
      <c r="CW276" s="155"/>
      <c r="CX276" s="155"/>
      <c r="CY276" s="155"/>
      <c r="CZ276" s="155"/>
      <c r="DA276" s="155"/>
      <c r="DB276" s="155"/>
      <c r="DC276" s="155"/>
      <c r="DD276" s="155"/>
      <c r="DE276" s="155"/>
      <c r="DF276" s="155"/>
      <c r="DG276" s="155"/>
      <c r="DH276" s="155"/>
      <c r="DI276" s="155"/>
      <c r="DJ276" s="155"/>
      <c r="DK276" s="155"/>
      <c r="DL276" s="155"/>
      <c r="DM276" s="155"/>
      <c r="DN276" s="155"/>
      <c r="DO276" s="155"/>
      <c r="DP276" s="155"/>
      <c r="DQ276" s="155"/>
      <c r="DR276" s="155"/>
      <c r="DS276" s="155"/>
      <c r="DT276" s="155"/>
      <c r="DU276" s="155"/>
      <c r="DV276" s="155"/>
      <c r="DW276" s="155"/>
      <c r="DX276" s="155"/>
      <c r="DY276" s="155"/>
      <c r="DZ276" s="155"/>
      <c r="EA276" s="155"/>
      <c r="EB276" s="155"/>
      <c r="EC276" s="155"/>
      <c r="ED276" s="155"/>
      <c r="EE276" s="155"/>
      <c r="EF276" s="155"/>
      <c r="EG276" s="155"/>
      <c r="EH276" s="155"/>
      <c r="EI276" s="155"/>
      <c r="EJ276" s="155"/>
      <c r="EK276" s="155"/>
      <c r="EL276" s="155"/>
      <c r="EM276" s="155"/>
      <c r="EN276" s="155"/>
      <c r="EO276" s="155"/>
      <c r="EP276" s="155"/>
    </row>
    <row r="277" spans="13:146" s="35" customFormat="1">
      <c r="M277" s="155"/>
      <c r="AZ277" s="155"/>
      <c r="BA277" s="155"/>
      <c r="BB277" s="155"/>
      <c r="BE277" s="155"/>
      <c r="BH277" s="155"/>
      <c r="BI277" s="155"/>
      <c r="BJ277" s="155"/>
      <c r="BK277" s="155"/>
      <c r="BL277" s="155"/>
      <c r="BM277" s="155"/>
      <c r="BN277" s="155"/>
      <c r="BO277" s="155"/>
      <c r="BP277" s="155"/>
      <c r="BQ277" s="155"/>
      <c r="BR277" s="155"/>
      <c r="BS277" s="155"/>
      <c r="BT277" s="155"/>
      <c r="BU277" s="155"/>
      <c r="BV277" s="155"/>
      <c r="BW277" s="155"/>
      <c r="BX277" s="155"/>
      <c r="BY277" s="155"/>
      <c r="CB277" s="155"/>
      <c r="CC277" s="155"/>
      <c r="CD277" s="155"/>
      <c r="CE277" s="155"/>
      <c r="CF277" s="155"/>
      <c r="CG277" s="155"/>
      <c r="CH277" s="155"/>
      <c r="CI277" s="155"/>
      <c r="CJ277" s="155"/>
      <c r="CK277" s="155"/>
      <c r="CL277" s="155"/>
      <c r="CM277" s="155"/>
      <c r="CN277" s="155"/>
      <c r="CO277" s="155"/>
      <c r="CP277" s="155"/>
      <c r="CQ277" s="155"/>
      <c r="CR277" s="155"/>
      <c r="CS277" s="155"/>
      <c r="CT277" s="155"/>
      <c r="CU277" s="155"/>
      <c r="CV277" s="155"/>
      <c r="CW277" s="155"/>
      <c r="CX277" s="155"/>
      <c r="CY277" s="155"/>
      <c r="CZ277" s="155"/>
      <c r="DA277" s="155"/>
      <c r="DB277" s="155"/>
      <c r="DC277" s="155"/>
      <c r="DD277" s="155"/>
      <c r="DE277" s="155"/>
      <c r="DF277" s="155"/>
      <c r="DG277" s="155"/>
      <c r="DH277" s="155"/>
      <c r="DI277" s="155"/>
      <c r="DJ277" s="155"/>
      <c r="DK277" s="155"/>
      <c r="DL277" s="155"/>
      <c r="DM277" s="155"/>
      <c r="DN277" s="155"/>
      <c r="DO277" s="155"/>
      <c r="DP277" s="155"/>
      <c r="DQ277" s="155"/>
      <c r="DR277" s="155"/>
      <c r="DS277" s="155"/>
      <c r="DT277" s="155"/>
      <c r="DU277" s="155"/>
      <c r="DV277" s="155"/>
      <c r="DW277" s="155"/>
      <c r="DX277" s="155"/>
      <c r="DY277" s="155"/>
      <c r="DZ277" s="155"/>
      <c r="EA277" s="155"/>
      <c r="EB277" s="155"/>
      <c r="EC277" s="155"/>
      <c r="ED277" s="155"/>
      <c r="EE277" s="155"/>
      <c r="EF277" s="155"/>
      <c r="EG277" s="155"/>
      <c r="EH277" s="155"/>
      <c r="EI277" s="155"/>
      <c r="EJ277" s="155"/>
      <c r="EK277" s="155"/>
      <c r="EL277" s="155"/>
      <c r="EM277" s="155"/>
      <c r="EN277" s="155"/>
      <c r="EO277" s="155"/>
      <c r="EP277" s="155"/>
    </row>
    <row r="278" spans="13:146" s="35" customFormat="1">
      <c r="M278" s="155"/>
      <c r="AZ278" s="155"/>
      <c r="BA278" s="155"/>
      <c r="BB278" s="155"/>
      <c r="BE278" s="155"/>
      <c r="BH278" s="155"/>
      <c r="BI278" s="155"/>
      <c r="BJ278" s="155"/>
      <c r="BK278" s="155"/>
      <c r="BL278" s="155"/>
      <c r="BM278" s="155"/>
      <c r="BN278" s="155"/>
      <c r="BO278" s="155"/>
      <c r="BP278" s="155"/>
      <c r="BQ278" s="155"/>
      <c r="BR278" s="155"/>
      <c r="BS278" s="155"/>
      <c r="BT278" s="155"/>
      <c r="BU278" s="155"/>
      <c r="BV278" s="155"/>
      <c r="BW278" s="155"/>
      <c r="BX278" s="155"/>
      <c r="BY278" s="155"/>
      <c r="CB278" s="155"/>
      <c r="CC278" s="155"/>
      <c r="CD278" s="155"/>
      <c r="CE278" s="155"/>
      <c r="CF278" s="155"/>
      <c r="CG278" s="155"/>
      <c r="CH278" s="155"/>
      <c r="CI278" s="155"/>
      <c r="CJ278" s="155"/>
      <c r="CK278" s="155"/>
      <c r="CL278" s="155"/>
      <c r="CM278" s="155"/>
      <c r="CN278" s="155"/>
      <c r="CO278" s="155"/>
      <c r="CP278" s="155"/>
      <c r="CQ278" s="155"/>
      <c r="CR278" s="155"/>
      <c r="CS278" s="155"/>
      <c r="CT278" s="155"/>
      <c r="CU278" s="155"/>
      <c r="CV278" s="155"/>
      <c r="CW278" s="155"/>
      <c r="CX278" s="155"/>
      <c r="CY278" s="155"/>
      <c r="CZ278" s="155"/>
      <c r="DA278" s="155"/>
      <c r="DB278" s="155"/>
      <c r="DC278" s="155"/>
      <c r="DD278" s="155"/>
      <c r="DE278" s="155"/>
      <c r="DF278" s="155"/>
      <c r="DG278" s="155"/>
      <c r="DH278" s="155"/>
      <c r="DI278" s="155"/>
      <c r="DJ278" s="155"/>
      <c r="DK278" s="155"/>
      <c r="DL278" s="155"/>
      <c r="DM278" s="155"/>
      <c r="DN278" s="155"/>
      <c r="DO278" s="155"/>
      <c r="DP278" s="155"/>
      <c r="DQ278" s="155"/>
      <c r="DR278" s="155"/>
      <c r="DS278" s="155"/>
      <c r="DT278" s="155"/>
      <c r="DU278" s="155"/>
      <c r="DV278" s="155"/>
      <c r="DW278" s="155"/>
      <c r="DX278" s="155"/>
      <c r="DY278" s="155"/>
      <c r="DZ278" s="155"/>
      <c r="EA278" s="155"/>
      <c r="EB278" s="155"/>
      <c r="EC278" s="155"/>
      <c r="ED278" s="155"/>
      <c r="EE278" s="155"/>
      <c r="EF278" s="155"/>
      <c r="EG278" s="155"/>
      <c r="EH278" s="155"/>
      <c r="EI278" s="155"/>
      <c r="EJ278" s="155"/>
      <c r="EK278" s="155"/>
      <c r="EL278" s="155"/>
      <c r="EM278" s="155"/>
      <c r="EN278" s="155"/>
      <c r="EO278" s="155"/>
      <c r="EP278" s="155"/>
    </row>
    <row r="279" spans="13:146" s="35" customFormat="1">
      <c r="M279" s="155"/>
      <c r="AZ279" s="155"/>
      <c r="BA279" s="155"/>
      <c r="BB279" s="155"/>
      <c r="BE279" s="155"/>
      <c r="BH279" s="155"/>
      <c r="BI279" s="155"/>
      <c r="BJ279" s="155"/>
      <c r="BK279" s="155"/>
      <c r="BL279" s="155"/>
      <c r="BM279" s="155"/>
      <c r="BN279" s="155"/>
      <c r="BO279" s="155"/>
      <c r="BP279" s="155"/>
      <c r="BQ279" s="155"/>
      <c r="BR279" s="155"/>
      <c r="BS279" s="155"/>
      <c r="BT279" s="155"/>
      <c r="BU279" s="155"/>
      <c r="BV279" s="155"/>
      <c r="BW279" s="155"/>
      <c r="BX279" s="155"/>
      <c r="BY279" s="155"/>
      <c r="CB279" s="155"/>
      <c r="CC279" s="155"/>
      <c r="CD279" s="155"/>
      <c r="CE279" s="155"/>
      <c r="CF279" s="155"/>
      <c r="CG279" s="155"/>
      <c r="CH279" s="155"/>
      <c r="CI279" s="155"/>
      <c r="CJ279" s="155"/>
      <c r="CK279" s="155"/>
      <c r="CL279" s="155"/>
      <c r="CM279" s="155"/>
      <c r="CN279" s="155"/>
      <c r="CO279" s="155"/>
      <c r="CP279" s="155"/>
      <c r="CQ279" s="155"/>
      <c r="CR279" s="155"/>
      <c r="CS279" s="155"/>
      <c r="CT279" s="155"/>
      <c r="CU279" s="155"/>
      <c r="CV279" s="155"/>
      <c r="CW279" s="155"/>
      <c r="CX279" s="155"/>
      <c r="CY279" s="155"/>
      <c r="CZ279" s="155"/>
      <c r="DA279" s="155"/>
      <c r="DB279" s="155"/>
      <c r="DC279" s="155"/>
      <c r="DD279" s="155"/>
      <c r="DE279" s="155"/>
      <c r="DF279" s="155"/>
      <c r="DG279" s="155"/>
      <c r="DH279" s="155"/>
      <c r="DI279" s="155"/>
      <c r="DJ279" s="155"/>
      <c r="DK279" s="155"/>
      <c r="DL279" s="155"/>
      <c r="DM279" s="155"/>
      <c r="DN279" s="155"/>
      <c r="DO279" s="155"/>
      <c r="DP279" s="155"/>
      <c r="DQ279" s="155"/>
      <c r="DR279" s="155"/>
      <c r="DS279" s="155"/>
      <c r="DT279" s="155"/>
      <c r="DU279" s="155"/>
      <c r="DV279" s="155"/>
      <c r="DW279" s="155"/>
      <c r="DX279" s="155"/>
      <c r="DY279" s="155"/>
      <c r="DZ279" s="155"/>
      <c r="EA279" s="155"/>
      <c r="EB279" s="155"/>
      <c r="EC279" s="155"/>
      <c r="ED279" s="155"/>
      <c r="EE279" s="155"/>
      <c r="EF279" s="155"/>
      <c r="EG279" s="155"/>
      <c r="EH279" s="155"/>
      <c r="EI279" s="155"/>
      <c r="EJ279" s="155"/>
      <c r="EK279" s="155"/>
      <c r="EL279" s="155"/>
      <c r="EM279" s="155"/>
      <c r="EN279" s="155"/>
      <c r="EO279" s="155"/>
      <c r="EP279" s="155"/>
    </row>
    <row r="280" spans="13:146" s="35" customFormat="1">
      <c r="M280" s="155"/>
      <c r="AZ280" s="155"/>
      <c r="BA280" s="155"/>
      <c r="BB280" s="155"/>
      <c r="BE280" s="155"/>
      <c r="BH280" s="155"/>
      <c r="BI280" s="155"/>
      <c r="BJ280" s="155"/>
      <c r="BK280" s="155"/>
      <c r="BL280" s="155"/>
      <c r="BM280" s="155"/>
      <c r="BN280" s="155"/>
      <c r="BO280" s="155"/>
      <c r="BP280" s="155"/>
      <c r="BQ280" s="155"/>
      <c r="BR280" s="155"/>
      <c r="BS280" s="155"/>
      <c r="BT280" s="155"/>
      <c r="BU280" s="155"/>
      <c r="BV280" s="155"/>
      <c r="BW280" s="155"/>
      <c r="BX280" s="155"/>
      <c r="BY280" s="155"/>
      <c r="CB280" s="155"/>
      <c r="CC280" s="155"/>
      <c r="CD280" s="155"/>
      <c r="CE280" s="155"/>
      <c r="CF280" s="155"/>
      <c r="CG280" s="155"/>
      <c r="CH280" s="155"/>
      <c r="CI280" s="155"/>
      <c r="CJ280" s="155"/>
      <c r="CK280" s="155"/>
      <c r="CL280" s="155"/>
      <c r="CM280" s="155"/>
      <c r="CN280" s="155"/>
      <c r="CO280" s="155"/>
      <c r="CP280" s="155"/>
      <c r="CQ280" s="155"/>
      <c r="CR280" s="155"/>
      <c r="CS280" s="155"/>
      <c r="CT280" s="155"/>
      <c r="CU280" s="155"/>
      <c r="CV280" s="155"/>
      <c r="CW280" s="155"/>
      <c r="CX280" s="155"/>
      <c r="CY280" s="155"/>
      <c r="CZ280" s="155"/>
      <c r="DA280" s="155"/>
      <c r="DB280" s="155"/>
      <c r="DC280" s="155"/>
      <c r="DD280" s="155"/>
      <c r="DE280" s="155"/>
      <c r="DF280" s="155"/>
      <c r="DG280" s="155"/>
      <c r="DH280" s="155"/>
      <c r="DI280" s="155"/>
      <c r="DJ280" s="155"/>
      <c r="DK280" s="155"/>
      <c r="DL280" s="155"/>
      <c r="DM280" s="155"/>
      <c r="DN280" s="155"/>
      <c r="DO280" s="155"/>
      <c r="DP280" s="155"/>
      <c r="DQ280" s="155"/>
      <c r="DR280" s="155"/>
      <c r="DS280" s="155"/>
      <c r="DT280" s="155"/>
      <c r="DU280" s="155"/>
      <c r="DV280" s="155"/>
      <c r="DW280" s="155"/>
      <c r="DX280" s="155"/>
      <c r="DY280" s="155"/>
      <c r="DZ280" s="155"/>
      <c r="EA280" s="155"/>
      <c r="EB280" s="155"/>
      <c r="EC280" s="155"/>
      <c r="ED280" s="155"/>
      <c r="EE280" s="155"/>
      <c r="EF280" s="155"/>
      <c r="EG280" s="155"/>
      <c r="EH280" s="155"/>
      <c r="EI280" s="155"/>
      <c r="EJ280" s="155"/>
      <c r="EK280" s="155"/>
      <c r="EL280" s="155"/>
      <c r="EM280" s="155"/>
      <c r="EN280" s="155"/>
      <c r="EO280" s="155"/>
      <c r="EP280" s="155"/>
    </row>
    <row r="281" spans="13:146" s="35" customFormat="1">
      <c r="M281" s="155"/>
      <c r="AZ281" s="155"/>
      <c r="BA281" s="155"/>
      <c r="BB281" s="155"/>
      <c r="BE281" s="155"/>
      <c r="BH281" s="155"/>
      <c r="BI281" s="155"/>
      <c r="BJ281" s="155"/>
      <c r="BK281" s="155"/>
      <c r="BL281" s="155"/>
      <c r="BM281" s="155"/>
      <c r="BN281" s="155"/>
      <c r="BO281" s="155"/>
      <c r="BP281" s="155"/>
      <c r="BQ281" s="155"/>
      <c r="BR281" s="155"/>
      <c r="BS281" s="155"/>
      <c r="BT281" s="155"/>
      <c r="BU281" s="155"/>
      <c r="BV281" s="155"/>
      <c r="BW281" s="155"/>
      <c r="BX281" s="155"/>
      <c r="BY281" s="155"/>
      <c r="CB281" s="155"/>
      <c r="CC281" s="155"/>
      <c r="CD281" s="155"/>
      <c r="CE281" s="155"/>
      <c r="CF281" s="155"/>
      <c r="CG281" s="155"/>
      <c r="CH281" s="155"/>
      <c r="CI281" s="155"/>
      <c r="CJ281" s="155"/>
      <c r="CK281" s="155"/>
      <c r="CL281" s="155"/>
      <c r="CM281" s="155"/>
      <c r="CN281" s="155"/>
      <c r="CO281" s="155"/>
      <c r="CP281" s="155"/>
      <c r="CQ281" s="155"/>
      <c r="CR281" s="155"/>
      <c r="CS281" s="155"/>
      <c r="CT281" s="155"/>
      <c r="CU281" s="155"/>
      <c r="CV281" s="155"/>
      <c r="CW281" s="155"/>
      <c r="CX281" s="155"/>
      <c r="CY281" s="155"/>
      <c r="CZ281" s="155"/>
      <c r="DA281" s="155"/>
      <c r="DB281" s="155"/>
      <c r="DC281" s="155"/>
      <c r="DD281" s="155"/>
      <c r="DE281" s="155"/>
      <c r="DF281" s="155"/>
      <c r="DG281" s="155"/>
      <c r="DH281" s="155"/>
      <c r="DI281" s="155"/>
      <c r="DJ281" s="155"/>
      <c r="DK281" s="155"/>
      <c r="DL281" s="155"/>
      <c r="DM281" s="155"/>
      <c r="DN281" s="155"/>
      <c r="DO281" s="155"/>
      <c r="DP281" s="155"/>
      <c r="DQ281" s="155"/>
      <c r="DR281" s="155"/>
      <c r="DS281" s="155"/>
      <c r="DT281" s="155"/>
      <c r="DU281" s="155"/>
      <c r="DV281" s="155"/>
      <c r="DW281" s="155"/>
      <c r="DX281" s="155"/>
      <c r="DY281" s="155"/>
      <c r="DZ281" s="155"/>
      <c r="EA281" s="155"/>
      <c r="EB281" s="155"/>
      <c r="EC281" s="155"/>
      <c r="ED281" s="155"/>
      <c r="EE281" s="155"/>
      <c r="EF281" s="155"/>
      <c r="EG281" s="155"/>
      <c r="EH281" s="155"/>
      <c r="EI281" s="155"/>
      <c r="EJ281" s="155"/>
      <c r="EK281" s="155"/>
      <c r="EL281" s="155"/>
      <c r="EM281" s="155"/>
      <c r="EN281" s="155"/>
      <c r="EO281" s="155"/>
      <c r="EP281" s="155"/>
    </row>
    <row r="282" spans="13:146" s="35" customFormat="1">
      <c r="M282" s="155"/>
      <c r="AZ282" s="155"/>
      <c r="BA282" s="155"/>
      <c r="BB282" s="155"/>
      <c r="BE282" s="155"/>
      <c r="BH282" s="155"/>
      <c r="BI282" s="155"/>
      <c r="BJ282" s="155"/>
      <c r="BK282" s="155"/>
      <c r="BL282" s="155"/>
      <c r="BM282" s="155"/>
      <c r="BN282" s="155"/>
      <c r="BO282" s="155"/>
      <c r="BP282" s="155"/>
      <c r="BQ282" s="155"/>
      <c r="BR282" s="155"/>
      <c r="BS282" s="155"/>
      <c r="BT282" s="155"/>
      <c r="BU282" s="155"/>
      <c r="BV282" s="155"/>
      <c r="BW282" s="155"/>
      <c r="BX282" s="155"/>
      <c r="BY282" s="155"/>
      <c r="CB282" s="155"/>
      <c r="CC282" s="155"/>
      <c r="CD282" s="155"/>
      <c r="CE282" s="155"/>
      <c r="CF282" s="155"/>
      <c r="CG282" s="155"/>
      <c r="CH282" s="155"/>
      <c r="CI282" s="155"/>
      <c r="CJ282" s="155"/>
      <c r="CK282" s="155"/>
      <c r="CL282" s="155"/>
      <c r="CM282" s="155"/>
      <c r="CN282" s="155"/>
      <c r="CO282" s="155"/>
      <c r="CP282" s="155"/>
      <c r="CQ282" s="155"/>
      <c r="CR282" s="155"/>
      <c r="CS282" s="155"/>
      <c r="CT282" s="155"/>
      <c r="CU282" s="155"/>
      <c r="CV282" s="155"/>
      <c r="CW282" s="155"/>
      <c r="CX282" s="155"/>
      <c r="CY282" s="155"/>
      <c r="CZ282" s="155"/>
      <c r="DA282" s="155"/>
      <c r="DB282" s="155"/>
      <c r="DC282" s="155"/>
      <c r="DD282" s="155"/>
      <c r="DE282" s="155"/>
      <c r="DF282" s="155"/>
      <c r="DG282" s="155"/>
      <c r="DH282" s="155"/>
      <c r="DI282" s="155"/>
      <c r="DJ282" s="155"/>
      <c r="DK282" s="155"/>
      <c r="DL282" s="155"/>
      <c r="DM282" s="155"/>
      <c r="DN282" s="155"/>
      <c r="DO282" s="155"/>
      <c r="DP282" s="155"/>
      <c r="DQ282" s="155"/>
      <c r="DR282" s="155"/>
      <c r="DS282" s="155"/>
      <c r="DT282" s="155"/>
      <c r="DU282" s="155"/>
      <c r="DV282" s="155"/>
      <c r="DW282" s="155"/>
      <c r="DX282" s="155"/>
      <c r="DY282" s="155"/>
      <c r="DZ282" s="155"/>
      <c r="EA282" s="155"/>
      <c r="EB282" s="155"/>
      <c r="EC282" s="155"/>
      <c r="ED282" s="155"/>
      <c r="EE282" s="155"/>
      <c r="EF282" s="155"/>
      <c r="EG282" s="155"/>
      <c r="EH282" s="155"/>
      <c r="EI282" s="155"/>
      <c r="EJ282" s="155"/>
      <c r="EK282" s="155"/>
      <c r="EL282" s="155"/>
      <c r="EM282" s="155"/>
      <c r="EN282" s="155"/>
      <c r="EO282" s="155"/>
      <c r="EP282" s="155"/>
    </row>
    <row r="283" spans="13:146" s="35" customFormat="1">
      <c r="M283" s="155"/>
      <c r="AZ283" s="155"/>
      <c r="BA283" s="155"/>
      <c r="BB283" s="155"/>
      <c r="BE283" s="155"/>
      <c r="BH283" s="155"/>
      <c r="BI283" s="155"/>
      <c r="BJ283" s="155"/>
      <c r="BK283" s="155"/>
      <c r="BL283" s="155"/>
      <c r="BM283" s="155"/>
      <c r="BN283" s="155"/>
      <c r="BO283" s="155"/>
      <c r="BP283" s="155"/>
      <c r="BQ283" s="155"/>
      <c r="BR283" s="155"/>
      <c r="BS283" s="155"/>
      <c r="BT283" s="155"/>
      <c r="BU283" s="155"/>
      <c r="BV283" s="155"/>
      <c r="BW283" s="155"/>
      <c r="BX283" s="155"/>
      <c r="BY283" s="155"/>
      <c r="CB283" s="155"/>
      <c r="CC283" s="155"/>
      <c r="CD283" s="155"/>
      <c r="CE283" s="155"/>
      <c r="CF283" s="155"/>
      <c r="CG283" s="155"/>
      <c r="CH283" s="155"/>
      <c r="CI283" s="155"/>
      <c r="CJ283" s="155"/>
      <c r="CK283" s="155"/>
      <c r="CL283" s="155"/>
      <c r="CM283" s="155"/>
      <c r="CN283" s="155"/>
      <c r="CO283" s="155"/>
      <c r="CP283" s="155"/>
      <c r="CQ283" s="155"/>
      <c r="CR283" s="155"/>
      <c r="CS283" s="155"/>
      <c r="CT283" s="155"/>
      <c r="CU283" s="155"/>
      <c r="CV283" s="155"/>
      <c r="CW283" s="155"/>
      <c r="CX283" s="155"/>
      <c r="CY283" s="155"/>
      <c r="CZ283" s="155"/>
      <c r="DA283" s="155"/>
      <c r="DB283" s="155"/>
      <c r="DC283" s="155"/>
      <c r="DD283" s="155"/>
      <c r="DE283" s="155"/>
      <c r="DF283" s="155"/>
      <c r="DG283" s="155"/>
      <c r="DH283" s="155"/>
      <c r="DI283" s="155"/>
      <c r="DJ283" s="155"/>
      <c r="DK283" s="155"/>
      <c r="DL283" s="155"/>
      <c r="DM283" s="155"/>
      <c r="DN283" s="155"/>
      <c r="DO283" s="155"/>
      <c r="DP283" s="155"/>
      <c r="DQ283" s="155"/>
      <c r="DR283" s="155"/>
      <c r="DS283" s="155"/>
      <c r="DT283" s="155"/>
      <c r="DU283" s="155"/>
      <c r="DV283" s="155"/>
      <c r="DW283" s="155"/>
      <c r="DX283" s="155"/>
      <c r="DY283" s="155"/>
      <c r="DZ283" s="155"/>
      <c r="EA283" s="155"/>
      <c r="EB283" s="155"/>
      <c r="EC283" s="155"/>
      <c r="ED283" s="155"/>
      <c r="EE283" s="155"/>
      <c r="EF283" s="155"/>
      <c r="EG283" s="155"/>
      <c r="EH283" s="155"/>
      <c r="EI283" s="155"/>
      <c r="EJ283" s="155"/>
      <c r="EK283" s="155"/>
      <c r="EL283" s="155"/>
      <c r="EM283" s="155"/>
      <c r="EN283" s="155"/>
      <c r="EO283" s="155"/>
      <c r="EP283" s="155"/>
    </row>
    <row r="284" spans="13:146" s="35" customFormat="1">
      <c r="M284" s="155"/>
      <c r="AZ284" s="155"/>
      <c r="BA284" s="155"/>
      <c r="BB284" s="155"/>
      <c r="BE284" s="155"/>
      <c r="BH284" s="155"/>
      <c r="BI284" s="155"/>
      <c r="BJ284" s="155"/>
      <c r="BK284" s="155"/>
      <c r="BL284" s="155"/>
      <c r="BM284" s="155"/>
      <c r="BN284" s="155"/>
      <c r="BO284" s="155"/>
      <c r="BP284" s="155"/>
      <c r="BQ284" s="155"/>
      <c r="BR284" s="155"/>
      <c r="BS284" s="155"/>
      <c r="BT284" s="155"/>
      <c r="BU284" s="155"/>
      <c r="BV284" s="155"/>
      <c r="BW284" s="155"/>
      <c r="BX284" s="155"/>
      <c r="BY284" s="155"/>
      <c r="CB284" s="155"/>
      <c r="CC284" s="155"/>
      <c r="CD284" s="155"/>
      <c r="CE284" s="155"/>
      <c r="CF284" s="155"/>
      <c r="CG284" s="155"/>
      <c r="CH284" s="155"/>
      <c r="CI284" s="155"/>
      <c r="CJ284" s="155"/>
      <c r="CK284" s="155"/>
      <c r="CL284" s="155"/>
      <c r="CM284" s="155"/>
      <c r="CN284" s="155"/>
      <c r="CO284" s="155"/>
      <c r="CP284" s="155"/>
      <c r="CQ284" s="155"/>
      <c r="CR284" s="155"/>
      <c r="CS284" s="155"/>
      <c r="CT284" s="155"/>
      <c r="CU284" s="155"/>
      <c r="CV284" s="155"/>
      <c r="CW284" s="155"/>
      <c r="CX284" s="155"/>
      <c r="CY284" s="155"/>
      <c r="CZ284" s="155"/>
      <c r="DA284" s="155"/>
      <c r="DB284" s="155"/>
      <c r="DC284" s="155"/>
      <c r="DD284" s="155"/>
      <c r="DE284" s="155"/>
      <c r="DF284" s="155"/>
      <c r="DG284" s="155"/>
      <c r="DH284" s="155"/>
      <c r="DI284" s="155"/>
      <c r="DJ284" s="155"/>
      <c r="DK284" s="155"/>
      <c r="DL284" s="155"/>
      <c r="DM284" s="155"/>
      <c r="DN284" s="155"/>
      <c r="DO284" s="155"/>
      <c r="DP284" s="155"/>
      <c r="DQ284" s="155"/>
      <c r="DR284" s="155"/>
      <c r="DS284" s="155"/>
      <c r="DT284" s="155"/>
      <c r="DU284" s="155"/>
      <c r="DV284" s="155"/>
      <c r="DW284" s="155"/>
      <c r="DX284" s="155"/>
      <c r="DY284" s="155"/>
      <c r="DZ284" s="155"/>
      <c r="EA284" s="155"/>
      <c r="EB284" s="155"/>
      <c r="EC284" s="155"/>
      <c r="ED284" s="155"/>
      <c r="EE284" s="155"/>
      <c r="EF284" s="155"/>
      <c r="EG284" s="155"/>
      <c r="EH284" s="155"/>
      <c r="EI284" s="155"/>
      <c r="EJ284" s="155"/>
      <c r="EK284" s="155"/>
      <c r="EL284" s="155"/>
      <c r="EM284" s="155"/>
      <c r="EN284" s="155"/>
      <c r="EO284" s="155"/>
      <c r="EP284" s="155"/>
    </row>
    <row r="285" spans="13:146" s="35" customFormat="1">
      <c r="M285" s="155"/>
      <c r="AZ285" s="155"/>
      <c r="BA285" s="155"/>
      <c r="BB285" s="155"/>
      <c r="BE285" s="155"/>
      <c r="BH285" s="155"/>
      <c r="BI285" s="155"/>
      <c r="BJ285" s="155"/>
      <c r="BK285" s="155"/>
      <c r="BL285" s="155"/>
      <c r="BM285" s="155"/>
      <c r="BN285" s="155"/>
      <c r="BO285" s="155"/>
      <c r="BP285" s="155"/>
      <c r="BQ285" s="155"/>
      <c r="BR285" s="155"/>
      <c r="BS285" s="155"/>
      <c r="BT285" s="155"/>
      <c r="BU285" s="155"/>
      <c r="BV285" s="155"/>
      <c r="BW285" s="155"/>
      <c r="BX285" s="155"/>
      <c r="BY285" s="155"/>
      <c r="CB285" s="155"/>
      <c r="CC285" s="155"/>
      <c r="CD285" s="155"/>
      <c r="CE285" s="155"/>
      <c r="CF285" s="155"/>
      <c r="CG285" s="155"/>
      <c r="CH285" s="155"/>
      <c r="CI285" s="155"/>
      <c r="CJ285" s="155"/>
      <c r="CK285" s="155"/>
      <c r="CL285" s="155"/>
      <c r="CM285" s="155"/>
      <c r="CN285" s="155"/>
      <c r="CO285" s="155"/>
      <c r="CP285" s="155"/>
      <c r="CQ285" s="155"/>
      <c r="CR285" s="155"/>
      <c r="CS285" s="155"/>
      <c r="CT285" s="155"/>
      <c r="CU285" s="155"/>
      <c r="CV285" s="155"/>
      <c r="CW285" s="155"/>
      <c r="CX285" s="155"/>
      <c r="CY285" s="155"/>
      <c r="CZ285" s="155"/>
      <c r="DA285" s="155"/>
      <c r="DB285" s="155"/>
      <c r="DC285" s="155"/>
      <c r="DD285" s="155"/>
      <c r="DE285" s="155"/>
      <c r="DF285" s="155"/>
      <c r="DG285" s="155"/>
      <c r="DH285" s="155"/>
      <c r="DI285" s="155"/>
      <c r="DJ285" s="155"/>
      <c r="DK285" s="155"/>
      <c r="DL285" s="155"/>
      <c r="DM285" s="155"/>
      <c r="DN285" s="155"/>
      <c r="DO285" s="155"/>
      <c r="DP285" s="155"/>
      <c r="DQ285" s="155"/>
      <c r="DR285" s="155"/>
      <c r="DS285" s="155"/>
      <c r="DT285" s="155"/>
      <c r="DU285" s="155"/>
      <c r="DV285" s="155"/>
      <c r="DW285" s="155"/>
      <c r="DX285" s="155"/>
      <c r="DY285" s="155"/>
      <c r="DZ285" s="155"/>
      <c r="EA285" s="155"/>
      <c r="EB285" s="155"/>
      <c r="EC285" s="155"/>
      <c r="ED285" s="155"/>
      <c r="EE285" s="155"/>
      <c r="EF285" s="155"/>
      <c r="EG285" s="155"/>
      <c r="EH285" s="155"/>
      <c r="EI285" s="155"/>
      <c r="EJ285" s="155"/>
      <c r="EK285" s="155"/>
      <c r="EL285" s="155"/>
      <c r="EM285" s="155"/>
      <c r="EN285" s="155"/>
      <c r="EO285" s="155"/>
      <c r="EP285" s="155"/>
    </row>
    <row r="286" spans="13:146" s="35" customFormat="1">
      <c r="M286" s="155"/>
      <c r="AZ286" s="155"/>
      <c r="BA286" s="155"/>
      <c r="BB286" s="155"/>
      <c r="BE286" s="155"/>
      <c r="BH286" s="155"/>
      <c r="BI286" s="155"/>
      <c r="BJ286" s="155"/>
      <c r="BK286" s="155"/>
      <c r="BL286" s="155"/>
      <c r="BM286" s="155"/>
      <c r="BN286" s="155"/>
      <c r="BO286" s="155"/>
      <c r="BP286" s="155"/>
      <c r="BQ286" s="155"/>
      <c r="BR286" s="155"/>
      <c r="BS286" s="155"/>
      <c r="BT286" s="155"/>
      <c r="BU286" s="155"/>
      <c r="BV286" s="155"/>
      <c r="BW286" s="155"/>
      <c r="BX286" s="155"/>
      <c r="BY286" s="155"/>
      <c r="CB286" s="155"/>
      <c r="CC286" s="155"/>
      <c r="CD286" s="155"/>
      <c r="CE286" s="155"/>
      <c r="CF286" s="155"/>
      <c r="CG286" s="155"/>
      <c r="CH286" s="155"/>
      <c r="CI286" s="155"/>
      <c r="CJ286" s="155"/>
      <c r="CK286" s="155"/>
      <c r="CL286" s="155"/>
      <c r="CM286" s="155"/>
      <c r="CN286" s="155"/>
      <c r="CO286" s="155"/>
      <c r="CP286" s="155"/>
      <c r="CQ286" s="155"/>
      <c r="CR286" s="155"/>
      <c r="CS286" s="155"/>
      <c r="CT286" s="155"/>
      <c r="CU286" s="155"/>
      <c r="CV286" s="155"/>
      <c r="CW286" s="155"/>
      <c r="CX286" s="155"/>
      <c r="CY286" s="155"/>
      <c r="CZ286" s="155"/>
      <c r="DA286" s="155"/>
      <c r="DB286" s="155"/>
      <c r="DC286" s="155"/>
      <c r="DD286" s="155"/>
      <c r="DE286" s="155"/>
      <c r="DF286" s="155"/>
      <c r="DG286" s="155"/>
      <c r="DH286" s="155"/>
      <c r="DI286" s="155"/>
      <c r="DJ286" s="155"/>
      <c r="DK286" s="155"/>
      <c r="DL286" s="155"/>
      <c r="DM286" s="155"/>
      <c r="DN286" s="155"/>
      <c r="DO286" s="155"/>
      <c r="DP286" s="155"/>
      <c r="DQ286" s="155"/>
      <c r="DR286" s="155"/>
      <c r="DS286" s="155"/>
      <c r="DT286" s="155"/>
      <c r="DU286" s="155"/>
      <c r="DV286" s="155"/>
      <c r="DW286" s="155"/>
      <c r="DX286" s="155"/>
      <c r="DY286" s="155"/>
      <c r="DZ286" s="155"/>
      <c r="EA286" s="155"/>
      <c r="EB286" s="155"/>
      <c r="EC286" s="155"/>
      <c r="ED286" s="155"/>
      <c r="EE286" s="155"/>
      <c r="EF286" s="155"/>
      <c r="EG286" s="155"/>
      <c r="EH286" s="155"/>
      <c r="EI286" s="155"/>
      <c r="EJ286" s="155"/>
      <c r="EK286" s="155"/>
      <c r="EL286" s="155"/>
      <c r="EM286" s="155"/>
      <c r="EN286" s="155"/>
      <c r="EO286" s="155"/>
      <c r="EP286" s="155"/>
    </row>
    <row r="287" spans="13:146" s="35" customFormat="1">
      <c r="M287" s="155"/>
      <c r="AZ287" s="155"/>
      <c r="BA287" s="155"/>
      <c r="BB287" s="155"/>
      <c r="BE287" s="155"/>
      <c r="BH287" s="155"/>
      <c r="BI287" s="155"/>
      <c r="BJ287" s="155"/>
      <c r="BK287" s="155"/>
      <c r="BL287" s="155"/>
      <c r="BM287" s="155"/>
      <c r="BN287" s="155"/>
      <c r="BO287" s="155"/>
      <c r="BP287" s="155"/>
      <c r="BQ287" s="155"/>
      <c r="BR287" s="155"/>
      <c r="BS287" s="155"/>
      <c r="BT287" s="155"/>
      <c r="BU287" s="155"/>
      <c r="BV287" s="155"/>
      <c r="BW287" s="155"/>
      <c r="BX287" s="155"/>
      <c r="BY287" s="155"/>
      <c r="CB287" s="155"/>
      <c r="CC287" s="155"/>
      <c r="CD287" s="155"/>
      <c r="CE287" s="155"/>
      <c r="CF287" s="155"/>
      <c r="CG287" s="155"/>
      <c r="CH287" s="155"/>
      <c r="CI287" s="155"/>
      <c r="CJ287" s="155"/>
      <c r="CK287" s="155"/>
      <c r="CL287" s="155"/>
      <c r="CM287" s="155"/>
      <c r="CN287" s="155"/>
      <c r="CO287" s="155"/>
      <c r="CP287" s="155"/>
      <c r="CQ287" s="155"/>
      <c r="CR287" s="155"/>
      <c r="CS287" s="155"/>
      <c r="CT287" s="155"/>
      <c r="CU287" s="155"/>
      <c r="CV287" s="155"/>
      <c r="CW287" s="155"/>
      <c r="CX287" s="155"/>
      <c r="CY287" s="155"/>
      <c r="CZ287" s="155"/>
      <c r="DA287" s="155"/>
      <c r="DB287" s="155"/>
      <c r="DC287" s="155"/>
      <c r="DD287" s="155"/>
      <c r="DE287" s="155"/>
      <c r="DF287" s="155"/>
      <c r="DG287" s="155"/>
      <c r="DH287" s="155"/>
      <c r="DI287" s="155"/>
      <c r="DJ287" s="155"/>
      <c r="DK287" s="155"/>
      <c r="DL287" s="155"/>
      <c r="DM287" s="155"/>
      <c r="DN287" s="155"/>
      <c r="DO287" s="155"/>
      <c r="DP287" s="155"/>
      <c r="DQ287" s="155"/>
      <c r="DR287" s="155"/>
      <c r="DS287" s="155"/>
      <c r="DT287" s="155"/>
      <c r="DU287" s="155"/>
      <c r="DV287" s="155"/>
      <c r="DW287" s="155"/>
      <c r="DX287" s="155"/>
      <c r="DY287" s="155"/>
      <c r="DZ287" s="155"/>
      <c r="EA287" s="155"/>
      <c r="EB287" s="155"/>
      <c r="EC287" s="155"/>
      <c r="ED287" s="155"/>
      <c r="EE287" s="155"/>
      <c r="EF287" s="155"/>
      <c r="EG287" s="155"/>
      <c r="EH287" s="155"/>
      <c r="EI287" s="155"/>
      <c r="EJ287" s="155"/>
      <c r="EK287" s="155"/>
      <c r="EL287" s="155"/>
      <c r="EM287" s="155"/>
      <c r="EN287" s="155"/>
      <c r="EO287" s="155"/>
      <c r="EP287" s="155"/>
    </row>
    <row r="288" spans="13:146" s="35" customFormat="1">
      <c r="M288" s="155"/>
      <c r="AZ288" s="155"/>
      <c r="BA288" s="155"/>
      <c r="BB288" s="155"/>
      <c r="BE288" s="155"/>
      <c r="BH288" s="155"/>
      <c r="BI288" s="155"/>
      <c r="BJ288" s="155"/>
      <c r="BK288" s="155"/>
      <c r="BL288" s="155"/>
      <c r="BM288" s="155"/>
      <c r="BN288" s="155"/>
      <c r="BO288" s="155"/>
      <c r="BP288" s="155"/>
      <c r="BQ288" s="155"/>
      <c r="BR288" s="155"/>
      <c r="BS288" s="155"/>
      <c r="BT288" s="155"/>
      <c r="BU288" s="155"/>
      <c r="BV288" s="155"/>
      <c r="BW288" s="155"/>
      <c r="BX288" s="155"/>
      <c r="BY288" s="155"/>
      <c r="CB288" s="155"/>
      <c r="CC288" s="155"/>
      <c r="CD288" s="155"/>
      <c r="CE288" s="155"/>
      <c r="CF288" s="155"/>
      <c r="CG288" s="155"/>
      <c r="CH288" s="155"/>
      <c r="CI288" s="155"/>
      <c r="CJ288" s="155"/>
      <c r="CK288" s="155"/>
      <c r="CL288" s="155"/>
      <c r="CM288" s="155"/>
      <c r="CN288" s="155"/>
      <c r="CO288" s="155"/>
      <c r="CP288" s="155"/>
      <c r="CQ288" s="155"/>
      <c r="CR288" s="155"/>
      <c r="CS288" s="155"/>
      <c r="CT288" s="155"/>
      <c r="CU288" s="155"/>
      <c r="CV288" s="155"/>
      <c r="CW288" s="155"/>
      <c r="CX288" s="155"/>
      <c r="CY288" s="155"/>
      <c r="CZ288" s="155"/>
      <c r="DA288" s="155"/>
      <c r="DB288" s="155"/>
      <c r="DC288" s="155"/>
      <c r="DD288" s="155"/>
      <c r="DE288" s="155"/>
      <c r="DF288" s="155"/>
      <c r="DG288" s="155"/>
      <c r="DH288" s="155"/>
      <c r="DI288" s="155"/>
      <c r="DJ288" s="155"/>
      <c r="DK288" s="155"/>
      <c r="DL288" s="155"/>
      <c r="DM288" s="155"/>
      <c r="DN288" s="155"/>
      <c r="DO288" s="155"/>
      <c r="DP288" s="155"/>
      <c r="DQ288" s="155"/>
      <c r="DR288" s="155"/>
      <c r="DS288" s="155"/>
      <c r="DT288" s="155"/>
      <c r="DU288" s="155"/>
      <c r="DV288" s="155"/>
      <c r="DW288" s="155"/>
      <c r="DX288" s="155"/>
      <c r="DY288" s="155"/>
      <c r="DZ288" s="155"/>
      <c r="EA288" s="155"/>
      <c r="EB288" s="155"/>
      <c r="EC288" s="155"/>
      <c r="ED288" s="155"/>
      <c r="EE288" s="155"/>
      <c r="EF288" s="155"/>
      <c r="EG288" s="155"/>
      <c r="EH288" s="155"/>
      <c r="EI288" s="155"/>
      <c r="EJ288" s="155"/>
      <c r="EK288" s="155"/>
      <c r="EL288" s="155"/>
      <c r="EM288" s="155"/>
      <c r="EN288" s="155"/>
      <c r="EO288" s="155"/>
      <c r="EP288" s="155"/>
    </row>
    <row r="289" spans="13:146" s="35" customFormat="1">
      <c r="M289" s="155"/>
      <c r="AZ289" s="155"/>
      <c r="BA289" s="155"/>
      <c r="BB289" s="155"/>
      <c r="BE289" s="155"/>
      <c r="BH289" s="155"/>
      <c r="BI289" s="155"/>
      <c r="BJ289" s="155"/>
      <c r="BK289" s="155"/>
      <c r="BL289" s="155"/>
      <c r="BM289" s="155"/>
      <c r="BN289" s="155"/>
      <c r="BO289" s="155"/>
      <c r="BP289" s="155"/>
      <c r="BQ289" s="155"/>
      <c r="BR289" s="155"/>
      <c r="BS289" s="155"/>
      <c r="BT289" s="155"/>
      <c r="BU289" s="155"/>
      <c r="BV289" s="155"/>
      <c r="BW289" s="155"/>
      <c r="BX289" s="155"/>
      <c r="BY289" s="155"/>
      <c r="CB289" s="155"/>
      <c r="CC289" s="155"/>
      <c r="CD289" s="155"/>
      <c r="CE289" s="155"/>
      <c r="CF289" s="155"/>
      <c r="CG289" s="155"/>
      <c r="CH289" s="155"/>
      <c r="CI289" s="155"/>
      <c r="CJ289" s="155"/>
      <c r="CK289" s="155"/>
      <c r="CL289" s="155"/>
      <c r="CM289" s="155"/>
      <c r="CN289" s="155"/>
      <c r="CO289" s="155"/>
      <c r="CP289" s="155"/>
      <c r="CQ289" s="155"/>
      <c r="CR289" s="155"/>
      <c r="CS289" s="155"/>
      <c r="CT289" s="155"/>
      <c r="CU289" s="155"/>
      <c r="CV289" s="155"/>
      <c r="CW289" s="155"/>
      <c r="CX289" s="155"/>
      <c r="CY289" s="155"/>
      <c r="CZ289" s="155"/>
      <c r="DA289" s="155"/>
      <c r="DB289" s="155"/>
      <c r="DC289" s="155"/>
      <c r="DD289" s="155"/>
      <c r="DE289" s="155"/>
      <c r="DF289" s="155"/>
      <c r="DG289" s="155"/>
      <c r="DH289" s="155"/>
      <c r="DI289" s="155"/>
      <c r="DJ289" s="155"/>
      <c r="DK289" s="155"/>
      <c r="DL289" s="155"/>
      <c r="DM289" s="155"/>
      <c r="DN289" s="155"/>
      <c r="DO289" s="155"/>
      <c r="DP289" s="155"/>
      <c r="DQ289" s="155"/>
      <c r="DR289" s="155"/>
      <c r="DS289" s="155"/>
      <c r="DT289" s="155"/>
      <c r="DU289" s="155"/>
      <c r="DV289" s="155"/>
      <c r="DW289" s="155"/>
      <c r="DX289" s="155"/>
      <c r="DY289" s="155"/>
      <c r="DZ289" s="155"/>
      <c r="EA289" s="155"/>
      <c r="EB289" s="155"/>
      <c r="EC289" s="155"/>
      <c r="ED289" s="155"/>
      <c r="EE289" s="155"/>
      <c r="EF289" s="155"/>
      <c r="EG289" s="155"/>
      <c r="EH289" s="155"/>
      <c r="EI289" s="155"/>
      <c r="EJ289" s="155"/>
      <c r="EK289" s="155"/>
      <c r="EL289" s="155"/>
      <c r="EM289" s="155"/>
      <c r="EN289" s="155"/>
      <c r="EO289" s="155"/>
      <c r="EP289" s="155"/>
    </row>
    <row r="290" spans="13:146" s="35" customFormat="1">
      <c r="M290" s="155"/>
      <c r="AZ290" s="155"/>
      <c r="BA290" s="155"/>
      <c r="BB290" s="155"/>
      <c r="BE290" s="155"/>
      <c r="BH290" s="155"/>
      <c r="BI290" s="155"/>
      <c r="BJ290" s="155"/>
      <c r="BK290" s="155"/>
      <c r="BL290" s="155"/>
      <c r="BM290" s="155"/>
      <c r="BN290" s="155"/>
      <c r="BO290" s="155"/>
      <c r="BP290" s="155"/>
      <c r="BQ290" s="155"/>
      <c r="BR290" s="155"/>
      <c r="BS290" s="155"/>
      <c r="BT290" s="155"/>
      <c r="BU290" s="155"/>
      <c r="BV290" s="155"/>
      <c r="BW290" s="155"/>
      <c r="BX290" s="155"/>
      <c r="BY290" s="155"/>
      <c r="CB290" s="155"/>
      <c r="CC290" s="155"/>
      <c r="CD290" s="155"/>
      <c r="CE290" s="155"/>
      <c r="CF290" s="155"/>
      <c r="CG290" s="155"/>
      <c r="CH290" s="155"/>
      <c r="CI290" s="155"/>
      <c r="CJ290" s="155"/>
      <c r="CK290" s="155"/>
      <c r="CL290" s="155"/>
      <c r="CM290" s="155"/>
      <c r="CN290" s="155"/>
      <c r="CO290" s="155"/>
      <c r="CP290" s="155"/>
      <c r="CQ290" s="155"/>
      <c r="CR290" s="155"/>
      <c r="CS290" s="155"/>
      <c r="CT290" s="155"/>
      <c r="CU290" s="155"/>
      <c r="CV290" s="155"/>
      <c r="CW290" s="155"/>
      <c r="CX290" s="155"/>
      <c r="CY290" s="155"/>
      <c r="CZ290" s="155"/>
      <c r="DA290" s="155"/>
      <c r="DB290" s="155"/>
      <c r="DC290" s="155"/>
      <c r="DD290" s="155"/>
      <c r="DE290" s="155"/>
      <c r="DF290" s="155"/>
      <c r="DG290" s="155"/>
      <c r="DH290" s="155"/>
      <c r="DI290" s="155"/>
      <c r="DJ290" s="155"/>
      <c r="DK290" s="155"/>
      <c r="DL290" s="155"/>
      <c r="DM290" s="155"/>
      <c r="DN290" s="155"/>
      <c r="DO290" s="155"/>
      <c r="DP290" s="155"/>
      <c r="DQ290" s="155"/>
      <c r="DR290" s="155"/>
      <c r="DS290" s="155"/>
      <c r="DT290" s="155"/>
      <c r="DU290" s="155"/>
      <c r="DV290" s="155"/>
      <c r="DW290" s="155"/>
      <c r="DX290" s="155"/>
      <c r="DY290" s="155"/>
      <c r="DZ290" s="155"/>
      <c r="EA290" s="155"/>
      <c r="EB290" s="155"/>
      <c r="EC290" s="155"/>
      <c r="ED290" s="155"/>
      <c r="EE290" s="155"/>
      <c r="EF290" s="155"/>
      <c r="EG290" s="155"/>
      <c r="EH290" s="155"/>
      <c r="EI290" s="155"/>
      <c r="EJ290" s="155"/>
      <c r="EK290" s="155"/>
      <c r="EL290" s="155"/>
      <c r="EM290" s="155"/>
      <c r="EN290" s="155"/>
      <c r="EO290" s="155"/>
      <c r="EP290" s="155"/>
    </row>
    <row r="291" spans="13:146" s="35" customFormat="1">
      <c r="M291" s="155"/>
      <c r="AZ291" s="155"/>
      <c r="BA291" s="155"/>
      <c r="BB291" s="155"/>
      <c r="BE291" s="155"/>
      <c r="BH291" s="155"/>
      <c r="BI291" s="155"/>
      <c r="BJ291" s="155"/>
      <c r="BK291" s="155"/>
      <c r="BL291" s="155"/>
      <c r="BM291" s="155"/>
      <c r="BN291" s="155"/>
      <c r="BO291" s="155"/>
      <c r="BP291" s="155"/>
      <c r="BQ291" s="155"/>
      <c r="BR291" s="155"/>
      <c r="BS291" s="155"/>
      <c r="BT291" s="155"/>
      <c r="BU291" s="155"/>
      <c r="BV291" s="155"/>
      <c r="BW291" s="155"/>
      <c r="BX291" s="155"/>
      <c r="BY291" s="155"/>
      <c r="CB291" s="155"/>
      <c r="CC291" s="155"/>
      <c r="CD291" s="155"/>
      <c r="CE291" s="155"/>
      <c r="CF291" s="155"/>
      <c r="CG291" s="155"/>
      <c r="CH291" s="155"/>
      <c r="CI291" s="155"/>
      <c r="CJ291" s="155"/>
      <c r="CK291" s="155"/>
      <c r="CL291" s="155"/>
      <c r="CM291" s="155"/>
      <c r="CN291" s="155"/>
      <c r="CO291" s="155"/>
      <c r="CP291" s="155"/>
      <c r="CQ291" s="155"/>
      <c r="CR291" s="155"/>
      <c r="CS291" s="155"/>
      <c r="CT291" s="155"/>
      <c r="CU291" s="155"/>
      <c r="CV291" s="155"/>
      <c r="CW291" s="155"/>
      <c r="CX291" s="155"/>
      <c r="CY291" s="155"/>
      <c r="CZ291" s="155"/>
      <c r="DA291" s="155"/>
      <c r="DB291" s="155"/>
      <c r="DC291" s="155"/>
      <c r="DD291" s="155"/>
      <c r="DE291" s="155"/>
      <c r="DF291" s="155"/>
      <c r="DG291" s="155"/>
      <c r="DH291" s="155"/>
      <c r="DI291" s="155"/>
      <c r="DJ291" s="155"/>
      <c r="DK291" s="155"/>
      <c r="DL291" s="155"/>
      <c r="DM291" s="155"/>
      <c r="DN291" s="155"/>
      <c r="DO291" s="155"/>
      <c r="DP291" s="155"/>
      <c r="DQ291" s="155"/>
      <c r="DR291" s="155"/>
      <c r="DS291" s="155"/>
      <c r="DT291" s="155"/>
      <c r="DU291" s="155"/>
      <c r="DV291" s="155"/>
      <c r="DW291" s="155"/>
      <c r="DX291" s="155"/>
      <c r="DY291" s="155"/>
      <c r="DZ291" s="155"/>
      <c r="EA291" s="155"/>
      <c r="EB291" s="155"/>
      <c r="EC291" s="155"/>
      <c r="ED291" s="155"/>
      <c r="EE291" s="155"/>
      <c r="EF291" s="155"/>
      <c r="EG291" s="155"/>
      <c r="EH291" s="155"/>
      <c r="EI291" s="155"/>
      <c r="EJ291" s="155"/>
      <c r="EK291" s="155"/>
      <c r="EL291" s="155"/>
      <c r="EM291" s="155"/>
      <c r="EN291" s="155"/>
      <c r="EO291" s="155"/>
      <c r="EP291" s="155"/>
    </row>
    <row r="292" spans="13:146" s="35" customFormat="1">
      <c r="M292" s="155"/>
      <c r="AZ292" s="155"/>
      <c r="BA292" s="155"/>
      <c r="BB292" s="155"/>
      <c r="BE292" s="155"/>
      <c r="BH292" s="155"/>
      <c r="BI292" s="155"/>
      <c r="BJ292" s="155"/>
      <c r="BK292" s="155"/>
      <c r="BL292" s="155"/>
      <c r="BM292" s="155"/>
      <c r="BN292" s="155"/>
      <c r="BO292" s="155"/>
      <c r="BP292" s="155"/>
      <c r="BQ292" s="155"/>
      <c r="BR292" s="155"/>
      <c r="BS292" s="155"/>
      <c r="BT292" s="155"/>
      <c r="BU292" s="155"/>
      <c r="BV292" s="155"/>
      <c r="BW292" s="155"/>
      <c r="BX292" s="155"/>
      <c r="BY292" s="155"/>
      <c r="CB292" s="155"/>
      <c r="CC292" s="155"/>
      <c r="CD292" s="155"/>
      <c r="CE292" s="155"/>
      <c r="CF292" s="155"/>
      <c r="CG292" s="155"/>
      <c r="CH292" s="155"/>
      <c r="CI292" s="155"/>
      <c r="CJ292" s="155"/>
      <c r="CK292" s="155"/>
      <c r="CL292" s="155"/>
      <c r="CM292" s="155"/>
      <c r="CN292" s="155"/>
      <c r="CO292" s="155"/>
      <c r="CP292" s="155"/>
      <c r="CQ292" s="155"/>
      <c r="CR292" s="155"/>
      <c r="CS292" s="155"/>
      <c r="CT292" s="155"/>
      <c r="CU292" s="155"/>
      <c r="CV292" s="155"/>
      <c r="CW292" s="155"/>
      <c r="CX292" s="155"/>
      <c r="CY292" s="155"/>
      <c r="CZ292" s="155"/>
      <c r="DA292" s="155"/>
      <c r="DB292" s="155"/>
      <c r="DC292" s="155"/>
      <c r="DD292" s="155"/>
      <c r="DE292" s="155"/>
      <c r="DF292" s="155"/>
      <c r="DG292" s="155"/>
      <c r="DH292" s="155"/>
      <c r="DI292" s="155"/>
      <c r="DJ292" s="155"/>
      <c r="DK292" s="155"/>
      <c r="DL292" s="155"/>
      <c r="DM292" s="155"/>
      <c r="DN292" s="155"/>
      <c r="DO292" s="155"/>
      <c r="DP292" s="155"/>
      <c r="DQ292" s="155"/>
      <c r="DR292" s="155"/>
      <c r="DS292" s="155"/>
      <c r="DT292" s="155"/>
      <c r="DU292" s="155"/>
      <c r="DV292" s="155"/>
      <c r="DW292" s="155"/>
      <c r="DX292" s="155"/>
      <c r="DY292" s="155"/>
      <c r="DZ292" s="155"/>
      <c r="EA292" s="155"/>
      <c r="EB292" s="155"/>
      <c r="EC292" s="155"/>
      <c r="ED292" s="155"/>
      <c r="EE292" s="155"/>
      <c r="EF292" s="155"/>
      <c r="EG292" s="155"/>
      <c r="EH292" s="155"/>
      <c r="EI292" s="155"/>
      <c r="EJ292" s="155"/>
      <c r="EK292" s="155"/>
      <c r="EL292" s="155"/>
      <c r="EM292" s="155"/>
      <c r="EN292" s="155"/>
      <c r="EO292" s="155"/>
      <c r="EP292" s="155"/>
    </row>
    <row r="293" spans="13:146" s="35" customFormat="1">
      <c r="M293" s="155"/>
      <c r="AZ293" s="155"/>
      <c r="BA293" s="155"/>
      <c r="BB293" s="155"/>
      <c r="BE293" s="155"/>
      <c r="BH293" s="155"/>
      <c r="BI293" s="155"/>
      <c r="BJ293" s="155"/>
      <c r="BK293" s="155"/>
      <c r="BL293" s="155"/>
      <c r="BM293" s="155"/>
      <c r="BN293" s="155"/>
      <c r="BO293" s="155"/>
      <c r="BP293" s="155"/>
      <c r="BQ293" s="155"/>
      <c r="BR293" s="155"/>
      <c r="BS293" s="155"/>
      <c r="BT293" s="155"/>
      <c r="BU293" s="155"/>
      <c r="BV293" s="155"/>
      <c r="BW293" s="155"/>
      <c r="BX293" s="155"/>
      <c r="BY293" s="155"/>
      <c r="CB293" s="155"/>
      <c r="CC293" s="155"/>
      <c r="CD293" s="155"/>
      <c r="CE293" s="155"/>
      <c r="CF293" s="155"/>
      <c r="CG293" s="155"/>
      <c r="CH293" s="155"/>
      <c r="CI293" s="155"/>
      <c r="CJ293" s="155"/>
      <c r="CK293" s="155"/>
      <c r="CL293" s="155"/>
      <c r="CM293" s="155"/>
      <c r="CN293" s="155"/>
      <c r="CO293" s="155"/>
      <c r="CP293" s="155"/>
      <c r="CQ293" s="155"/>
      <c r="CR293" s="155"/>
      <c r="CS293" s="155"/>
      <c r="CT293" s="155"/>
      <c r="CU293" s="155"/>
      <c r="CV293" s="155"/>
      <c r="CW293" s="155"/>
      <c r="CX293" s="155"/>
      <c r="CY293" s="155"/>
      <c r="CZ293" s="155"/>
      <c r="DA293" s="155"/>
      <c r="DB293" s="155"/>
      <c r="DC293" s="155"/>
      <c r="DD293" s="155"/>
      <c r="DE293" s="155"/>
      <c r="DF293" s="155"/>
      <c r="DG293" s="155"/>
      <c r="DH293" s="155"/>
      <c r="DI293" s="155"/>
      <c r="DJ293" s="155"/>
      <c r="DK293" s="155"/>
      <c r="DL293" s="155"/>
      <c r="DM293" s="155"/>
      <c r="DN293" s="155"/>
      <c r="DO293" s="155"/>
      <c r="DP293" s="155"/>
      <c r="DQ293" s="155"/>
      <c r="DR293" s="155"/>
      <c r="DS293" s="155"/>
      <c r="DT293" s="155"/>
      <c r="DU293" s="155"/>
      <c r="DV293" s="155"/>
      <c r="DW293" s="155"/>
      <c r="DX293" s="155"/>
      <c r="DY293" s="155"/>
      <c r="DZ293" s="155"/>
      <c r="EA293" s="155"/>
      <c r="EB293" s="155"/>
      <c r="EC293" s="155"/>
      <c r="ED293" s="155"/>
      <c r="EE293" s="155"/>
      <c r="EF293" s="155"/>
      <c r="EG293" s="155"/>
      <c r="EH293" s="155"/>
      <c r="EI293" s="155"/>
      <c r="EJ293" s="155"/>
      <c r="EK293" s="155"/>
      <c r="EL293" s="155"/>
      <c r="EM293" s="155"/>
      <c r="EN293" s="155"/>
      <c r="EO293" s="155"/>
      <c r="EP293" s="155"/>
    </row>
    <row r="294" spans="13:146" s="35" customFormat="1">
      <c r="M294" s="155"/>
      <c r="AZ294" s="155"/>
      <c r="BA294" s="155"/>
      <c r="BB294" s="155"/>
      <c r="BE294" s="155"/>
      <c r="BH294" s="155"/>
      <c r="BI294" s="155"/>
      <c r="BJ294" s="155"/>
      <c r="BK294" s="155"/>
      <c r="BL294" s="155"/>
      <c r="BM294" s="155"/>
      <c r="BN294" s="155"/>
      <c r="BO294" s="155"/>
      <c r="BP294" s="155"/>
      <c r="BQ294" s="155"/>
      <c r="BR294" s="155"/>
      <c r="BS294" s="155"/>
      <c r="BT294" s="155"/>
      <c r="BU294" s="155"/>
      <c r="BV294" s="155"/>
      <c r="BW294" s="155"/>
      <c r="BX294" s="155"/>
      <c r="BY294" s="155"/>
      <c r="CB294" s="155"/>
      <c r="CC294" s="155"/>
      <c r="CD294" s="155"/>
      <c r="CE294" s="155"/>
      <c r="CF294" s="155"/>
      <c r="CG294" s="155"/>
      <c r="CH294" s="155"/>
      <c r="CI294" s="155"/>
      <c r="CJ294" s="155"/>
      <c r="CK294" s="155"/>
      <c r="CL294" s="155"/>
      <c r="CM294" s="155"/>
      <c r="CN294" s="155"/>
      <c r="CO294" s="155"/>
      <c r="CP294" s="155"/>
      <c r="CQ294" s="155"/>
      <c r="CR294" s="155"/>
      <c r="CS294" s="155"/>
      <c r="CT294" s="155"/>
      <c r="CU294" s="155"/>
      <c r="CV294" s="155"/>
      <c r="CW294" s="155"/>
      <c r="CX294" s="155"/>
      <c r="CY294" s="155"/>
      <c r="CZ294" s="155"/>
      <c r="DA294" s="155"/>
      <c r="DB294" s="155"/>
      <c r="DC294" s="155"/>
      <c r="DD294" s="155"/>
      <c r="DE294" s="155"/>
      <c r="DF294" s="155"/>
      <c r="DG294" s="155"/>
      <c r="DH294" s="155"/>
      <c r="DI294" s="155"/>
      <c r="DJ294" s="155"/>
      <c r="DK294" s="155"/>
      <c r="DL294" s="155"/>
      <c r="DM294" s="155"/>
      <c r="DN294" s="155"/>
      <c r="DO294" s="155"/>
      <c r="DP294" s="155"/>
      <c r="DQ294" s="155"/>
      <c r="DR294" s="155"/>
      <c r="DS294" s="155"/>
      <c r="DT294" s="155"/>
      <c r="DU294" s="155"/>
      <c r="DV294" s="155"/>
      <c r="DW294" s="155"/>
      <c r="DX294" s="155"/>
      <c r="DY294" s="155"/>
      <c r="DZ294" s="155"/>
      <c r="EA294" s="155"/>
      <c r="EB294" s="155"/>
      <c r="EC294" s="155"/>
      <c r="ED294" s="155"/>
      <c r="EE294" s="155"/>
      <c r="EF294" s="155"/>
      <c r="EG294" s="155"/>
      <c r="EH294" s="155"/>
      <c r="EI294" s="155"/>
      <c r="EJ294" s="155"/>
      <c r="EK294" s="155"/>
      <c r="EL294" s="155"/>
      <c r="EM294" s="155"/>
      <c r="EN294" s="155"/>
      <c r="EO294" s="155"/>
      <c r="EP294" s="155"/>
    </row>
    <row r="295" spans="13:146" s="35" customFormat="1">
      <c r="M295" s="155"/>
      <c r="AZ295" s="155"/>
      <c r="BA295" s="155"/>
      <c r="BB295" s="155"/>
      <c r="BE295" s="155"/>
      <c r="BH295" s="155"/>
      <c r="BI295" s="155"/>
      <c r="BJ295" s="155"/>
      <c r="BK295" s="155"/>
      <c r="BL295" s="155"/>
      <c r="BM295" s="155"/>
      <c r="BN295" s="155"/>
      <c r="BO295" s="155"/>
      <c r="BP295" s="155"/>
      <c r="BQ295" s="155"/>
      <c r="BR295" s="155"/>
      <c r="BS295" s="155"/>
      <c r="BT295" s="155"/>
      <c r="BU295" s="155"/>
      <c r="BV295" s="155"/>
      <c r="BW295" s="155"/>
      <c r="BX295" s="155"/>
      <c r="BY295" s="155"/>
      <c r="CB295" s="155"/>
      <c r="CC295" s="155"/>
      <c r="CD295" s="155"/>
      <c r="CE295" s="155"/>
      <c r="CF295" s="155"/>
      <c r="CG295" s="155"/>
      <c r="CH295" s="155"/>
      <c r="CI295" s="155"/>
      <c r="CJ295" s="155"/>
      <c r="CK295" s="155"/>
      <c r="CL295" s="155"/>
      <c r="CM295" s="155"/>
      <c r="CN295" s="155"/>
      <c r="CO295" s="155"/>
      <c r="CP295" s="155"/>
      <c r="CQ295" s="155"/>
      <c r="CR295" s="155"/>
      <c r="CS295" s="155"/>
      <c r="CT295" s="155"/>
      <c r="CU295" s="155"/>
      <c r="CV295" s="155"/>
      <c r="CW295" s="155"/>
      <c r="CX295" s="155"/>
      <c r="CY295" s="155"/>
      <c r="CZ295" s="155"/>
      <c r="DA295" s="155"/>
      <c r="DB295" s="155"/>
      <c r="DC295" s="155"/>
      <c r="DD295" s="155"/>
      <c r="DE295" s="155"/>
      <c r="DF295" s="155"/>
      <c r="DG295" s="155"/>
      <c r="DH295" s="155"/>
      <c r="DI295" s="155"/>
      <c r="DJ295" s="155"/>
      <c r="DK295" s="155"/>
      <c r="DL295" s="155"/>
      <c r="DM295" s="155"/>
      <c r="DN295" s="155"/>
      <c r="DO295" s="155"/>
      <c r="DP295" s="155"/>
      <c r="DQ295" s="155"/>
      <c r="DR295" s="155"/>
      <c r="DS295" s="155"/>
      <c r="DT295" s="155"/>
      <c r="DU295" s="155"/>
      <c r="DV295" s="155"/>
      <c r="DW295" s="155"/>
      <c r="DX295" s="155"/>
      <c r="DY295" s="155"/>
      <c r="DZ295" s="155"/>
      <c r="EA295" s="155"/>
      <c r="EB295" s="155"/>
      <c r="EC295" s="155"/>
      <c r="ED295" s="155"/>
      <c r="EE295" s="155"/>
      <c r="EF295" s="155"/>
      <c r="EG295" s="155"/>
      <c r="EH295" s="155"/>
      <c r="EI295" s="155"/>
      <c r="EJ295" s="155"/>
      <c r="EK295" s="155"/>
      <c r="EL295" s="155"/>
      <c r="EM295" s="155"/>
      <c r="EN295" s="155"/>
      <c r="EO295" s="155"/>
      <c r="EP295" s="155"/>
    </row>
    <row r="296" spans="13:146" s="35" customFormat="1">
      <c r="M296" s="155"/>
      <c r="AZ296" s="155"/>
      <c r="BA296" s="155"/>
      <c r="BB296" s="155"/>
      <c r="BE296" s="155"/>
      <c r="BH296" s="155"/>
      <c r="BI296" s="155"/>
      <c r="BJ296" s="155"/>
      <c r="BK296" s="155"/>
      <c r="BL296" s="155"/>
      <c r="BM296" s="155"/>
      <c r="BN296" s="155"/>
      <c r="BO296" s="155"/>
      <c r="BP296" s="155"/>
      <c r="BQ296" s="155"/>
      <c r="BR296" s="155"/>
      <c r="BS296" s="155"/>
      <c r="BT296" s="155"/>
      <c r="BU296" s="155"/>
      <c r="BV296" s="155"/>
      <c r="BW296" s="155"/>
      <c r="BX296" s="155"/>
      <c r="BY296" s="155"/>
      <c r="CB296" s="155"/>
      <c r="CC296" s="155"/>
      <c r="CD296" s="155"/>
      <c r="CE296" s="155"/>
      <c r="CF296" s="155"/>
      <c r="CG296" s="155"/>
      <c r="CH296" s="155"/>
      <c r="CI296" s="155"/>
      <c r="CJ296" s="155"/>
      <c r="CK296" s="155"/>
      <c r="CL296" s="155"/>
      <c r="CM296" s="155"/>
      <c r="CN296" s="155"/>
      <c r="CO296" s="155"/>
      <c r="CP296" s="155"/>
      <c r="CQ296" s="155"/>
      <c r="CR296" s="155"/>
      <c r="CS296" s="155"/>
      <c r="CT296" s="155"/>
      <c r="CU296" s="155"/>
      <c r="CV296" s="155"/>
      <c r="CW296" s="155"/>
      <c r="CX296" s="155"/>
      <c r="CY296" s="155"/>
      <c r="CZ296" s="155"/>
      <c r="DA296" s="155"/>
      <c r="DB296" s="155"/>
      <c r="DC296" s="155"/>
      <c r="DD296" s="155"/>
      <c r="DE296" s="155"/>
      <c r="DF296" s="155"/>
      <c r="DG296" s="155"/>
      <c r="DH296" s="155"/>
      <c r="DI296" s="155"/>
      <c r="DJ296" s="155"/>
      <c r="DK296" s="155"/>
      <c r="DL296" s="155"/>
      <c r="DM296" s="155"/>
      <c r="DN296" s="155"/>
      <c r="DO296" s="155"/>
      <c r="DP296" s="155"/>
      <c r="DQ296" s="155"/>
      <c r="DR296" s="155"/>
      <c r="DS296" s="155"/>
      <c r="DT296" s="155"/>
      <c r="DU296" s="155"/>
      <c r="DV296" s="155"/>
      <c r="DW296" s="155"/>
      <c r="DX296" s="155"/>
      <c r="DY296" s="155"/>
      <c r="DZ296" s="155"/>
      <c r="EA296" s="155"/>
      <c r="EB296" s="155"/>
      <c r="EC296" s="155"/>
      <c r="ED296" s="155"/>
      <c r="EE296" s="155"/>
      <c r="EF296" s="155"/>
      <c r="EG296" s="155"/>
      <c r="EH296" s="155"/>
      <c r="EI296" s="155"/>
      <c r="EJ296" s="155"/>
      <c r="EK296" s="155"/>
      <c r="EL296" s="155"/>
      <c r="EM296" s="155"/>
      <c r="EN296" s="155"/>
      <c r="EO296" s="155"/>
      <c r="EP296" s="155"/>
    </row>
    <row r="297" spans="13:146" s="35" customFormat="1">
      <c r="M297" s="155"/>
      <c r="AZ297" s="155"/>
      <c r="BA297" s="155"/>
      <c r="BB297" s="155"/>
      <c r="BE297" s="155"/>
      <c r="BH297" s="155"/>
      <c r="BI297" s="155"/>
      <c r="BJ297" s="155"/>
      <c r="BK297" s="155"/>
      <c r="BL297" s="155"/>
      <c r="BM297" s="155"/>
      <c r="BN297" s="155"/>
      <c r="BO297" s="155"/>
      <c r="BP297" s="155"/>
      <c r="BQ297" s="155"/>
      <c r="BR297" s="155"/>
      <c r="BS297" s="155"/>
      <c r="BT297" s="155"/>
      <c r="BU297" s="155"/>
      <c r="BV297" s="155"/>
      <c r="BW297" s="155"/>
      <c r="BX297" s="155"/>
      <c r="BY297" s="155"/>
      <c r="CB297" s="155"/>
      <c r="CC297" s="155"/>
      <c r="CD297" s="155"/>
      <c r="CE297" s="155"/>
      <c r="CF297" s="155"/>
      <c r="CG297" s="155"/>
      <c r="CH297" s="155"/>
      <c r="CI297" s="155"/>
      <c r="CJ297" s="155"/>
      <c r="CK297" s="155"/>
      <c r="CL297" s="155"/>
      <c r="CM297" s="155"/>
      <c r="CN297" s="155"/>
      <c r="CO297" s="155"/>
      <c r="CP297" s="155"/>
      <c r="CQ297" s="155"/>
      <c r="CR297" s="155"/>
      <c r="CS297" s="155"/>
      <c r="CT297" s="155"/>
      <c r="CU297" s="155"/>
      <c r="CV297" s="155"/>
      <c r="CW297" s="155"/>
      <c r="CX297" s="155"/>
      <c r="CY297" s="155"/>
      <c r="CZ297" s="155"/>
      <c r="DA297" s="155"/>
      <c r="DB297" s="155"/>
      <c r="DC297" s="155"/>
      <c r="DD297" s="155"/>
      <c r="DE297" s="155"/>
      <c r="DF297" s="155"/>
      <c r="DG297" s="155"/>
      <c r="DH297" s="155"/>
      <c r="DI297" s="155"/>
      <c r="DJ297" s="155"/>
      <c r="DK297" s="155"/>
      <c r="DL297" s="155"/>
      <c r="DM297" s="155"/>
      <c r="DN297" s="155"/>
      <c r="DO297" s="155"/>
      <c r="DP297" s="155"/>
      <c r="DQ297" s="155"/>
      <c r="DR297" s="155"/>
      <c r="DS297" s="155"/>
      <c r="DT297" s="155"/>
      <c r="DU297" s="155"/>
      <c r="DV297" s="155"/>
      <c r="DW297" s="155"/>
      <c r="DX297" s="155"/>
      <c r="DY297" s="155"/>
      <c r="DZ297" s="155"/>
      <c r="EA297" s="155"/>
      <c r="EB297" s="155"/>
      <c r="EC297" s="155"/>
      <c r="ED297" s="155"/>
      <c r="EE297" s="155"/>
      <c r="EF297" s="155"/>
      <c r="EG297" s="155"/>
      <c r="EH297" s="155"/>
      <c r="EI297" s="155"/>
      <c r="EJ297" s="155"/>
      <c r="EK297" s="155"/>
      <c r="EL297" s="155"/>
      <c r="EM297" s="155"/>
      <c r="EN297" s="155"/>
      <c r="EO297" s="155"/>
      <c r="EP297" s="155"/>
    </row>
    <row r="298" spans="13:146" s="35" customFormat="1">
      <c r="M298" s="155"/>
      <c r="AZ298" s="155"/>
      <c r="BA298" s="155"/>
      <c r="BB298" s="155"/>
      <c r="BE298" s="155"/>
      <c r="BH298" s="155"/>
      <c r="BI298" s="155"/>
      <c r="BJ298" s="155"/>
      <c r="BK298" s="155"/>
      <c r="BL298" s="155"/>
      <c r="BM298" s="155"/>
      <c r="BN298" s="155"/>
      <c r="BO298" s="155"/>
      <c r="BP298" s="155"/>
      <c r="BQ298" s="155"/>
      <c r="BR298" s="155"/>
      <c r="BS298" s="155"/>
      <c r="BT298" s="155"/>
      <c r="BU298" s="155"/>
      <c r="BV298" s="155"/>
      <c r="BW298" s="155"/>
      <c r="BX298" s="155"/>
      <c r="BY298" s="155"/>
      <c r="CB298" s="155"/>
      <c r="CC298" s="155"/>
      <c r="CD298" s="155"/>
      <c r="CE298" s="155"/>
      <c r="CF298" s="155"/>
      <c r="CG298" s="155"/>
      <c r="CH298" s="155"/>
      <c r="CI298" s="155"/>
      <c r="CJ298" s="155"/>
      <c r="CK298" s="155"/>
      <c r="CL298" s="155"/>
      <c r="CM298" s="155"/>
      <c r="CN298" s="155"/>
      <c r="CO298" s="155"/>
      <c r="CP298" s="155"/>
      <c r="CQ298" s="155"/>
      <c r="CR298" s="155"/>
      <c r="CS298" s="155"/>
      <c r="CT298" s="155"/>
      <c r="CU298" s="155"/>
      <c r="CV298" s="155"/>
      <c r="CW298" s="155"/>
      <c r="CX298" s="155"/>
      <c r="CY298" s="155"/>
      <c r="CZ298" s="155"/>
      <c r="DA298" s="155"/>
      <c r="DB298" s="155"/>
      <c r="DC298" s="155"/>
      <c r="DD298" s="155"/>
      <c r="DE298" s="155"/>
      <c r="DF298" s="155"/>
      <c r="DG298" s="155"/>
      <c r="DH298" s="155"/>
      <c r="DI298" s="155"/>
      <c r="DJ298" s="155"/>
      <c r="DK298" s="155"/>
      <c r="DL298" s="155"/>
      <c r="DM298" s="155"/>
      <c r="DN298" s="155"/>
      <c r="DO298" s="155"/>
      <c r="DP298" s="155"/>
      <c r="DQ298" s="155"/>
      <c r="DR298" s="155"/>
      <c r="DS298" s="155"/>
      <c r="DT298" s="155"/>
      <c r="DU298" s="155"/>
      <c r="DV298" s="155"/>
      <c r="DW298" s="155"/>
      <c r="DX298" s="155"/>
      <c r="DY298" s="155"/>
      <c r="DZ298" s="155"/>
      <c r="EA298" s="155"/>
      <c r="EB298" s="155"/>
      <c r="EC298" s="155"/>
      <c r="ED298" s="155"/>
      <c r="EE298" s="155"/>
      <c r="EF298" s="155"/>
      <c r="EG298" s="155"/>
      <c r="EH298" s="155"/>
      <c r="EI298" s="155"/>
      <c r="EJ298" s="155"/>
      <c r="EK298" s="155"/>
      <c r="EL298" s="155"/>
      <c r="EM298" s="155"/>
      <c r="EN298" s="155"/>
      <c r="EO298" s="155"/>
      <c r="EP298" s="155"/>
    </row>
    <row r="299" spans="13:146" s="35" customFormat="1">
      <c r="M299" s="155"/>
      <c r="AZ299" s="155"/>
      <c r="BA299" s="155"/>
      <c r="BB299" s="155"/>
      <c r="BE299" s="155"/>
      <c r="BH299" s="155"/>
      <c r="BI299" s="155"/>
      <c r="BJ299" s="155"/>
      <c r="BK299" s="155"/>
      <c r="BL299" s="155"/>
      <c r="BM299" s="155"/>
      <c r="BN299" s="155"/>
      <c r="BO299" s="155"/>
      <c r="BP299" s="155"/>
      <c r="BQ299" s="155"/>
      <c r="BR299" s="155"/>
      <c r="BS299" s="155"/>
      <c r="BT299" s="155"/>
      <c r="BU299" s="155"/>
      <c r="BV299" s="155"/>
      <c r="BW299" s="155"/>
      <c r="BX299" s="155"/>
      <c r="BY299" s="155"/>
      <c r="CB299" s="155"/>
      <c r="CC299" s="155"/>
      <c r="CD299" s="155"/>
      <c r="CE299" s="155"/>
      <c r="CF299" s="155"/>
      <c r="CG299" s="155"/>
      <c r="CH299" s="155"/>
      <c r="CI299" s="155"/>
      <c r="CJ299" s="155"/>
      <c r="CK299" s="155"/>
      <c r="CL299" s="155"/>
      <c r="CM299" s="155"/>
      <c r="CN299" s="155"/>
      <c r="CO299" s="155"/>
      <c r="CP299" s="155"/>
      <c r="CQ299" s="155"/>
      <c r="CR299" s="155"/>
      <c r="CS299" s="155"/>
      <c r="CT299" s="155"/>
      <c r="CU299" s="155"/>
      <c r="CV299" s="155"/>
      <c r="CW299" s="155"/>
      <c r="CX299" s="155"/>
      <c r="CY299" s="155"/>
      <c r="CZ299" s="155"/>
      <c r="DA299" s="155"/>
      <c r="DB299" s="155"/>
      <c r="DC299" s="155"/>
      <c r="DD299" s="155"/>
      <c r="DE299" s="155"/>
      <c r="DF299" s="155"/>
      <c r="DG299" s="155"/>
      <c r="DH299" s="155"/>
      <c r="DI299" s="155"/>
      <c r="DJ299" s="155"/>
      <c r="DK299" s="155"/>
      <c r="DL299" s="155"/>
      <c r="DM299" s="155"/>
      <c r="DN299" s="155"/>
      <c r="DO299" s="155"/>
      <c r="DP299" s="155"/>
      <c r="DQ299" s="155"/>
      <c r="DR299" s="155"/>
      <c r="DS299" s="155"/>
      <c r="DT299" s="155"/>
      <c r="DU299" s="155"/>
      <c r="DV299" s="155"/>
      <c r="DW299" s="155"/>
      <c r="DX299" s="155"/>
      <c r="DY299" s="155"/>
      <c r="DZ299" s="155"/>
      <c r="EA299" s="155"/>
      <c r="EB299" s="155"/>
      <c r="EC299" s="155"/>
      <c r="ED299" s="155"/>
      <c r="EE299" s="155"/>
      <c r="EF299" s="155"/>
      <c r="EG299" s="155"/>
      <c r="EH299" s="155"/>
      <c r="EI299" s="155"/>
      <c r="EJ299" s="155"/>
      <c r="EK299" s="155"/>
      <c r="EL299" s="155"/>
      <c r="EM299" s="155"/>
      <c r="EN299" s="155"/>
      <c r="EO299" s="155"/>
      <c r="EP299" s="155"/>
    </row>
    <row r="300" spans="13:146" s="35" customFormat="1">
      <c r="M300" s="155"/>
      <c r="AZ300" s="155"/>
      <c r="BA300" s="155"/>
      <c r="BB300" s="155"/>
      <c r="BE300" s="155"/>
      <c r="BH300" s="155"/>
      <c r="BI300" s="155"/>
      <c r="BJ300" s="155"/>
      <c r="BK300" s="155"/>
      <c r="BL300" s="155"/>
      <c r="BM300" s="155"/>
      <c r="BN300" s="155"/>
      <c r="BO300" s="155"/>
      <c r="BP300" s="155"/>
      <c r="BQ300" s="155"/>
      <c r="BR300" s="155"/>
      <c r="BS300" s="155"/>
      <c r="BT300" s="155"/>
      <c r="BU300" s="155"/>
      <c r="BV300" s="155"/>
      <c r="BW300" s="155"/>
      <c r="BX300" s="155"/>
      <c r="BY300" s="155"/>
      <c r="CB300" s="155"/>
      <c r="CC300" s="155"/>
      <c r="CD300" s="155"/>
      <c r="CE300" s="155"/>
      <c r="CF300" s="155"/>
      <c r="CG300" s="155"/>
      <c r="CH300" s="155"/>
      <c r="CI300" s="155"/>
      <c r="CJ300" s="155"/>
      <c r="CK300" s="155"/>
      <c r="CL300" s="155"/>
      <c r="CM300" s="155"/>
      <c r="CN300" s="155"/>
      <c r="CO300" s="155"/>
      <c r="CP300" s="155"/>
      <c r="CQ300" s="155"/>
      <c r="CR300" s="155"/>
      <c r="CS300" s="155"/>
      <c r="CT300" s="155"/>
      <c r="CU300" s="155"/>
      <c r="CV300" s="155"/>
      <c r="CW300" s="155"/>
      <c r="CX300" s="155"/>
      <c r="CY300" s="155"/>
      <c r="CZ300" s="155"/>
      <c r="DA300" s="155"/>
      <c r="DB300" s="155"/>
      <c r="DC300" s="155"/>
      <c r="DD300" s="155"/>
      <c r="DE300" s="155"/>
      <c r="DF300" s="155"/>
      <c r="DG300" s="155"/>
      <c r="DH300" s="155"/>
      <c r="DI300" s="155"/>
      <c r="DJ300" s="155"/>
      <c r="DK300" s="155"/>
      <c r="DL300" s="155"/>
      <c r="DM300" s="155"/>
      <c r="DN300" s="155"/>
      <c r="DO300" s="155"/>
      <c r="DP300" s="155"/>
      <c r="DQ300" s="155"/>
      <c r="DR300" s="155"/>
      <c r="DS300" s="155"/>
      <c r="DT300" s="155"/>
      <c r="DU300" s="155"/>
      <c r="DV300" s="155"/>
      <c r="DW300" s="155"/>
      <c r="DX300" s="155"/>
      <c r="DY300" s="155"/>
      <c r="DZ300" s="155"/>
      <c r="EA300" s="155"/>
      <c r="EB300" s="155"/>
      <c r="EC300" s="155"/>
      <c r="ED300" s="155"/>
      <c r="EE300" s="155"/>
      <c r="EF300" s="155"/>
      <c r="EG300" s="155"/>
      <c r="EH300" s="155"/>
      <c r="EI300" s="155"/>
      <c r="EJ300" s="155"/>
      <c r="EK300" s="155"/>
      <c r="EL300" s="155"/>
      <c r="EM300" s="155"/>
      <c r="EN300" s="155"/>
      <c r="EO300" s="155"/>
      <c r="EP300" s="155"/>
    </row>
    <row r="301" spans="13:146" s="35" customFormat="1">
      <c r="M301" s="155"/>
      <c r="AZ301" s="155"/>
      <c r="BA301" s="155"/>
      <c r="BB301" s="155"/>
      <c r="BE301" s="155"/>
      <c r="BH301" s="155"/>
      <c r="BI301" s="155"/>
      <c r="BJ301" s="155"/>
      <c r="BK301" s="155"/>
      <c r="BL301" s="155"/>
      <c r="BM301" s="155"/>
      <c r="BN301" s="155"/>
      <c r="BO301" s="155"/>
      <c r="BP301" s="155"/>
      <c r="BQ301" s="155"/>
      <c r="BR301" s="155"/>
      <c r="BS301" s="155"/>
      <c r="BT301" s="155"/>
      <c r="BU301" s="155"/>
      <c r="BV301" s="155"/>
      <c r="BW301" s="155"/>
      <c r="BX301" s="155"/>
      <c r="BY301" s="155"/>
      <c r="CB301" s="155"/>
      <c r="CC301" s="155"/>
      <c r="CD301" s="155"/>
      <c r="CE301" s="155"/>
      <c r="CF301" s="155"/>
      <c r="CG301" s="155"/>
      <c r="CH301" s="155"/>
      <c r="CI301" s="155"/>
      <c r="CJ301" s="155"/>
      <c r="CK301" s="155"/>
      <c r="CL301" s="155"/>
      <c r="CM301" s="155"/>
      <c r="CN301" s="155"/>
      <c r="CO301" s="155"/>
      <c r="CP301" s="155"/>
      <c r="CQ301" s="155"/>
      <c r="CR301" s="155"/>
      <c r="CS301" s="155"/>
      <c r="CT301" s="155"/>
      <c r="CU301" s="155"/>
      <c r="CV301" s="155"/>
      <c r="CW301" s="155"/>
      <c r="CX301" s="155"/>
      <c r="CY301" s="155"/>
      <c r="CZ301" s="155"/>
      <c r="DA301" s="155"/>
      <c r="DB301" s="155"/>
      <c r="DC301" s="155"/>
      <c r="DD301" s="155"/>
      <c r="DE301" s="155"/>
      <c r="DF301" s="155"/>
      <c r="DG301" s="155"/>
      <c r="DH301" s="155"/>
      <c r="DI301" s="155"/>
      <c r="DJ301" s="155"/>
      <c r="DK301" s="155"/>
      <c r="DL301" s="155"/>
      <c r="DM301" s="155"/>
      <c r="DN301" s="155"/>
      <c r="DO301" s="155"/>
      <c r="DP301" s="155"/>
      <c r="DQ301" s="155"/>
      <c r="DR301" s="155"/>
      <c r="DS301" s="155"/>
      <c r="DT301" s="155"/>
      <c r="DU301" s="155"/>
      <c r="DV301" s="155"/>
      <c r="DW301" s="155"/>
      <c r="DX301" s="155"/>
      <c r="DY301" s="155"/>
      <c r="DZ301" s="155"/>
      <c r="EA301" s="155"/>
      <c r="EB301" s="155"/>
      <c r="EC301" s="155"/>
      <c r="ED301" s="155"/>
      <c r="EE301" s="155"/>
      <c r="EF301" s="155"/>
      <c r="EG301" s="155"/>
      <c r="EH301" s="155"/>
      <c r="EI301" s="155"/>
      <c r="EJ301" s="155"/>
      <c r="EK301" s="155"/>
      <c r="EL301" s="155"/>
      <c r="EM301" s="155"/>
      <c r="EN301" s="155"/>
      <c r="EO301" s="155"/>
      <c r="EP301" s="155"/>
    </row>
    <row r="302" spans="13:146" s="35" customFormat="1">
      <c r="M302" s="155"/>
      <c r="AZ302" s="155"/>
      <c r="BA302" s="155"/>
      <c r="BB302" s="155"/>
      <c r="BE302" s="155"/>
      <c r="BH302" s="155"/>
      <c r="BI302" s="155"/>
      <c r="BJ302" s="155"/>
      <c r="BK302" s="155"/>
      <c r="BL302" s="155"/>
      <c r="BM302" s="155"/>
      <c r="BN302" s="155"/>
      <c r="BO302" s="155"/>
      <c r="BP302" s="155"/>
      <c r="BQ302" s="155"/>
      <c r="BR302" s="155"/>
      <c r="BS302" s="155"/>
      <c r="BT302" s="155"/>
      <c r="BU302" s="155"/>
      <c r="BV302" s="155"/>
      <c r="BW302" s="155"/>
      <c r="BX302" s="155"/>
      <c r="BY302" s="155"/>
      <c r="CB302" s="155"/>
      <c r="CC302" s="155"/>
      <c r="CD302" s="155"/>
      <c r="CE302" s="155"/>
      <c r="CF302" s="155"/>
      <c r="CG302" s="155"/>
      <c r="CH302" s="155"/>
      <c r="CI302" s="155"/>
      <c r="CJ302" s="155"/>
      <c r="CK302" s="155"/>
      <c r="CL302" s="155"/>
      <c r="CM302" s="155"/>
      <c r="CN302" s="155"/>
      <c r="CO302" s="155"/>
      <c r="CP302" s="155"/>
      <c r="CQ302" s="155"/>
      <c r="CR302" s="155"/>
      <c r="CS302" s="155"/>
      <c r="CT302" s="155"/>
      <c r="CU302" s="155"/>
      <c r="CV302" s="155"/>
      <c r="CW302" s="155"/>
      <c r="CX302" s="155"/>
      <c r="CY302" s="155"/>
      <c r="CZ302" s="155"/>
      <c r="DA302" s="155"/>
      <c r="DB302" s="155"/>
      <c r="DC302" s="155"/>
      <c r="DD302" s="155"/>
      <c r="DE302" s="155"/>
      <c r="DF302" s="155"/>
      <c r="DG302" s="155"/>
      <c r="DH302" s="155"/>
      <c r="DI302" s="155"/>
      <c r="DJ302" s="155"/>
      <c r="DK302" s="155"/>
      <c r="DL302" s="155"/>
      <c r="DM302" s="155"/>
      <c r="DN302" s="155"/>
      <c r="DO302" s="155"/>
      <c r="DP302" s="155"/>
      <c r="DQ302" s="155"/>
      <c r="DR302" s="155"/>
      <c r="DS302" s="155"/>
      <c r="DT302" s="155"/>
      <c r="DU302" s="155"/>
      <c r="DV302" s="155"/>
      <c r="DW302" s="155"/>
      <c r="DX302" s="155"/>
      <c r="DY302" s="155"/>
      <c r="DZ302" s="155"/>
      <c r="EA302" s="155"/>
      <c r="EB302" s="155"/>
      <c r="EC302" s="155"/>
      <c r="ED302" s="155"/>
      <c r="EE302" s="155"/>
      <c r="EF302" s="155"/>
      <c r="EG302" s="155"/>
      <c r="EH302" s="155"/>
      <c r="EI302" s="155"/>
      <c r="EJ302" s="155"/>
      <c r="EK302" s="155"/>
      <c r="EL302" s="155"/>
      <c r="EM302" s="155"/>
      <c r="EN302" s="155"/>
      <c r="EO302" s="155"/>
      <c r="EP302" s="155"/>
    </row>
    <row r="303" spans="13:146" s="35" customFormat="1">
      <c r="M303" s="155"/>
      <c r="AZ303" s="155"/>
      <c r="BA303" s="155"/>
      <c r="BB303" s="155"/>
      <c r="BE303" s="155"/>
      <c r="BH303" s="155"/>
      <c r="BI303" s="155"/>
      <c r="BJ303" s="155"/>
      <c r="BK303" s="155"/>
      <c r="BL303" s="155"/>
      <c r="BM303" s="155"/>
      <c r="BN303" s="155"/>
      <c r="BO303" s="155"/>
      <c r="BP303" s="155"/>
      <c r="BQ303" s="155"/>
      <c r="BR303" s="155"/>
      <c r="BS303" s="155"/>
      <c r="BT303" s="155"/>
      <c r="BU303" s="155"/>
      <c r="BV303" s="155"/>
      <c r="BW303" s="155"/>
      <c r="BX303" s="155"/>
      <c r="BY303" s="155"/>
      <c r="CB303" s="155"/>
      <c r="CC303" s="155"/>
      <c r="CD303" s="155"/>
      <c r="CE303" s="155"/>
      <c r="CF303" s="155"/>
      <c r="CG303" s="155"/>
      <c r="CH303" s="155"/>
      <c r="CI303" s="155"/>
      <c r="CJ303" s="155"/>
      <c r="CK303" s="155"/>
      <c r="CL303" s="155"/>
      <c r="CM303" s="155"/>
      <c r="CN303" s="155"/>
      <c r="CO303" s="155"/>
      <c r="CP303" s="155"/>
      <c r="CQ303" s="155"/>
      <c r="CR303" s="155"/>
      <c r="CS303" s="155"/>
      <c r="CT303" s="155"/>
      <c r="CU303" s="155"/>
      <c r="CV303" s="155"/>
      <c r="CW303" s="155"/>
      <c r="CX303" s="155"/>
      <c r="CY303" s="155"/>
      <c r="CZ303" s="155"/>
      <c r="DA303" s="155"/>
      <c r="DB303" s="155"/>
      <c r="DC303" s="155"/>
      <c r="DD303" s="155"/>
      <c r="DE303" s="155"/>
      <c r="DF303" s="155"/>
      <c r="DG303" s="155"/>
      <c r="DH303" s="155"/>
      <c r="DI303" s="155"/>
      <c r="DJ303" s="155"/>
      <c r="DK303" s="155"/>
      <c r="DL303" s="155"/>
      <c r="DM303" s="155"/>
      <c r="DN303" s="155"/>
      <c r="DO303" s="155"/>
      <c r="DP303" s="155"/>
      <c r="DQ303" s="155"/>
      <c r="DR303" s="155"/>
      <c r="DS303" s="155"/>
      <c r="DT303" s="155"/>
      <c r="DU303" s="155"/>
      <c r="DV303" s="155"/>
      <c r="DW303" s="155"/>
      <c r="DX303" s="155"/>
      <c r="DY303" s="155"/>
      <c r="DZ303" s="155"/>
      <c r="EA303" s="155"/>
      <c r="EB303" s="155"/>
      <c r="EC303" s="155"/>
      <c r="ED303" s="155"/>
      <c r="EE303" s="155"/>
      <c r="EF303" s="155"/>
      <c r="EG303" s="155"/>
      <c r="EH303" s="155"/>
      <c r="EI303" s="155"/>
      <c r="EJ303" s="155"/>
      <c r="EK303" s="155"/>
      <c r="EL303" s="155"/>
      <c r="EM303" s="155"/>
      <c r="EN303" s="155"/>
      <c r="EO303" s="155"/>
      <c r="EP303" s="155"/>
    </row>
    <row r="304" spans="13:146" s="35" customFormat="1">
      <c r="M304" s="155"/>
      <c r="AZ304" s="155"/>
      <c r="BA304" s="155"/>
      <c r="BB304" s="155"/>
      <c r="BE304" s="155"/>
      <c r="BH304" s="155"/>
      <c r="BI304" s="155"/>
      <c r="BJ304" s="155"/>
      <c r="BK304" s="155"/>
      <c r="BL304" s="155"/>
      <c r="BM304" s="155"/>
      <c r="BN304" s="155"/>
      <c r="BO304" s="155"/>
      <c r="BP304" s="155"/>
      <c r="BQ304" s="155"/>
      <c r="BR304" s="155"/>
      <c r="BS304" s="155"/>
      <c r="BT304" s="155"/>
      <c r="BU304" s="155"/>
      <c r="BV304" s="155"/>
      <c r="BW304" s="155"/>
      <c r="BX304" s="155"/>
      <c r="BY304" s="155"/>
      <c r="CB304" s="155"/>
      <c r="CC304" s="155"/>
      <c r="CD304" s="155"/>
      <c r="CE304" s="155"/>
      <c r="CF304" s="155"/>
      <c r="CG304" s="155"/>
      <c r="CH304" s="155"/>
      <c r="CI304" s="155"/>
      <c r="CJ304" s="155"/>
      <c r="CK304" s="155"/>
      <c r="CL304" s="155"/>
      <c r="CM304" s="155"/>
      <c r="CN304" s="155"/>
      <c r="CO304" s="155"/>
      <c r="CP304" s="155"/>
      <c r="CQ304" s="155"/>
      <c r="CR304" s="155"/>
      <c r="CS304" s="155"/>
      <c r="CT304" s="155"/>
      <c r="CU304" s="155"/>
      <c r="CV304" s="155"/>
      <c r="CW304" s="155"/>
      <c r="CX304" s="155"/>
      <c r="CY304" s="155"/>
      <c r="CZ304" s="155"/>
      <c r="DA304" s="155"/>
      <c r="DB304" s="155"/>
      <c r="DC304" s="155"/>
      <c r="DD304" s="155"/>
      <c r="DE304" s="155"/>
      <c r="DF304" s="155"/>
      <c r="DG304" s="155"/>
      <c r="DH304" s="155"/>
      <c r="DI304" s="155"/>
      <c r="DJ304" s="155"/>
      <c r="DK304" s="155"/>
      <c r="DL304" s="155"/>
      <c r="DM304" s="155"/>
      <c r="DN304" s="155"/>
      <c r="DO304" s="155"/>
      <c r="DP304" s="155"/>
      <c r="DQ304" s="155"/>
      <c r="DR304" s="155"/>
      <c r="DS304" s="155"/>
      <c r="DT304" s="155"/>
      <c r="DU304" s="155"/>
      <c r="DV304" s="155"/>
      <c r="DW304" s="155"/>
      <c r="DX304" s="155"/>
      <c r="DY304" s="155"/>
      <c r="DZ304" s="155"/>
      <c r="EA304" s="155"/>
      <c r="EB304" s="155"/>
      <c r="EC304" s="155"/>
      <c r="ED304" s="155"/>
      <c r="EE304" s="155"/>
      <c r="EF304" s="155"/>
      <c r="EG304" s="155"/>
      <c r="EH304" s="155"/>
      <c r="EI304" s="155"/>
      <c r="EJ304" s="155"/>
      <c r="EK304" s="155"/>
      <c r="EL304" s="155"/>
      <c r="EM304" s="155"/>
      <c r="EN304" s="155"/>
      <c r="EO304" s="155"/>
      <c r="EP304" s="155"/>
    </row>
    <row r="305" spans="13:146" s="35" customFormat="1">
      <c r="M305" s="155"/>
      <c r="AZ305" s="155"/>
      <c r="BA305" s="155"/>
      <c r="BB305" s="155"/>
      <c r="BE305" s="155"/>
      <c r="BH305" s="155"/>
      <c r="BI305" s="155"/>
      <c r="BJ305" s="155"/>
      <c r="BK305" s="155"/>
      <c r="BL305" s="155"/>
      <c r="BM305" s="155"/>
      <c r="BN305" s="155"/>
      <c r="BO305" s="155"/>
      <c r="BP305" s="155"/>
      <c r="BQ305" s="155"/>
      <c r="BR305" s="155"/>
      <c r="BS305" s="155"/>
      <c r="BT305" s="155"/>
      <c r="BU305" s="155"/>
      <c r="BV305" s="155"/>
      <c r="BW305" s="155"/>
      <c r="BX305" s="155"/>
      <c r="BY305" s="155"/>
      <c r="CB305" s="155"/>
      <c r="CC305" s="155"/>
      <c r="CD305" s="155"/>
      <c r="CE305" s="155"/>
      <c r="CF305" s="155"/>
      <c r="CG305" s="155"/>
      <c r="CH305" s="155"/>
      <c r="CI305" s="155"/>
      <c r="CJ305" s="155"/>
      <c r="CK305" s="155"/>
      <c r="CL305" s="155"/>
      <c r="CM305" s="155"/>
      <c r="CN305" s="155"/>
      <c r="CO305" s="155"/>
      <c r="CP305" s="155"/>
      <c r="CQ305" s="155"/>
      <c r="CR305" s="155"/>
      <c r="CS305" s="155"/>
      <c r="CT305" s="155"/>
      <c r="CU305" s="155"/>
      <c r="CV305" s="155"/>
      <c r="CW305" s="155"/>
      <c r="CX305" s="155"/>
      <c r="CY305" s="155"/>
      <c r="CZ305" s="155"/>
      <c r="DA305" s="155"/>
      <c r="DB305" s="155"/>
      <c r="DC305" s="155"/>
      <c r="DD305" s="155"/>
      <c r="DE305" s="155"/>
      <c r="DF305" s="155"/>
      <c r="DG305" s="155"/>
      <c r="DH305" s="155"/>
      <c r="DI305" s="155"/>
      <c r="DJ305" s="155"/>
      <c r="DK305" s="155"/>
      <c r="DL305" s="155"/>
      <c r="DM305" s="155"/>
      <c r="DN305" s="155"/>
      <c r="DO305" s="155"/>
      <c r="DP305" s="155"/>
      <c r="DQ305" s="155"/>
      <c r="DR305" s="155"/>
      <c r="DS305" s="155"/>
      <c r="DT305" s="155"/>
      <c r="DU305" s="155"/>
      <c r="DV305" s="155"/>
      <c r="DW305" s="155"/>
      <c r="DX305" s="155"/>
      <c r="DY305" s="155"/>
      <c r="DZ305" s="155"/>
      <c r="EA305" s="155"/>
      <c r="EB305" s="155"/>
      <c r="EC305" s="155"/>
      <c r="ED305" s="155"/>
      <c r="EE305" s="155"/>
      <c r="EF305" s="155"/>
      <c r="EG305" s="155"/>
      <c r="EH305" s="155"/>
      <c r="EI305" s="155"/>
      <c r="EJ305" s="155"/>
      <c r="EK305" s="155"/>
      <c r="EL305" s="155"/>
      <c r="EM305" s="155"/>
      <c r="EN305" s="155"/>
      <c r="EO305" s="155"/>
      <c r="EP305" s="155"/>
    </row>
    <row r="306" spans="13:146" s="35" customFormat="1">
      <c r="M306" s="155"/>
      <c r="AZ306" s="155"/>
      <c r="BA306" s="155"/>
      <c r="BB306" s="155"/>
      <c r="BE306" s="155"/>
      <c r="BH306" s="155"/>
      <c r="BI306" s="155"/>
      <c r="BJ306" s="155"/>
      <c r="BK306" s="155"/>
      <c r="BL306" s="155"/>
      <c r="BM306" s="155"/>
      <c r="BN306" s="155"/>
      <c r="BO306" s="155"/>
      <c r="BP306" s="155"/>
      <c r="BQ306" s="155"/>
      <c r="BR306" s="155"/>
      <c r="BS306" s="155"/>
      <c r="BT306" s="155"/>
      <c r="BU306" s="155"/>
      <c r="BV306" s="155"/>
      <c r="BW306" s="155"/>
      <c r="BX306" s="155"/>
      <c r="BY306" s="155"/>
      <c r="CB306" s="155"/>
      <c r="CC306" s="155"/>
      <c r="CD306" s="155"/>
      <c r="CE306" s="155"/>
      <c r="CF306" s="155"/>
      <c r="CG306" s="155"/>
      <c r="CH306" s="155"/>
      <c r="CI306" s="155"/>
      <c r="CJ306" s="155"/>
      <c r="CK306" s="155"/>
      <c r="CL306" s="155"/>
      <c r="CM306" s="155"/>
      <c r="CN306" s="155"/>
      <c r="CO306" s="155"/>
      <c r="CP306" s="155"/>
      <c r="CQ306" s="155"/>
      <c r="CR306" s="155"/>
      <c r="CS306" s="155"/>
      <c r="CT306" s="155"/>
      <c r="CU306" s="155"/>
      <c r="CV306" s="155"/>
      <c r="CW306" s="155"/>
      <c r="CX306" s="155"/>
      <c r="CY306" s="155"/>
      <c r="CZ306" s="155"/>
      <c r="DA306" s="155"/>
      <c r="DB306" s="155"/>
      <c r="DC306" s="155"/>
      <c r="DD306" s="155"/>
      <c r="DE306" s="155"/>
      <c r="DF306" s="155"/>
      <c r="DG306" s="155"/>
      <c r="DH306" s="155"/>
      <c r="DI306" s="155"/>
      <c r="DJ306" s="155"/>
      <c r="DK306" s="155"/>
      <c r="DL306" s="155"/>
      <c r="DM306" s="155"/>
      <c r="DN306" s="155"/>
      <c r="DO306" s="155"/>
      <c r="DP306" s="155"/>
      <c r="DQ306" s="155"/>
      <c r="DR306" s="155"/>
      <c r="DS306" s="155"/>
      <c r="DT306" s="155"/>
      <c r="DU306" s="155"/>
      <c r="DV306" s="155"/>
      <c r="DW306" s="155"/>
      <c r="DX306" s="155"/>
      <c r="DY306" s="155"/>
      <c r="DZ306" s="155"/>
      <c r="EA306" s="155"/>
      <c r="EB306" s="155"/>
      <c r="EC306" s="155"/>
      <c r="ED306" s="155"/>
      <c r="EE306" s="155"/>
      <c r="EF306" s="155"/>
      <c r="EG306" s="155"/>
      <c r="EH306" s="155"/>
      <c r="EI306" s="155"/>
      <c r="EJ306" s="155"/>
      <c r="EK306" s="155"/>
      <c r="EL306" s="155"/>
      <c r="EM306" s="155"/>
      <c r="EN306" s="155"/>
      <c r="EO306" s="155"/>
      <c r="EP306" s="155"/>
    </row>
    <row r="307" spans="13:146" s="35" customFormat="1">
      <c r="M307" s="155"/>
      <c r="AZ307" s="155"/>
      <c r="BA307" s="155"/>
      <c r="BB307" s="155"/>
      <c r="BE307" s="155"/>
      <c r="BH307" s="155"/>
      <c r="BI307" s="155"/>
      <c r="BJ307" s="155"/>
      <c r="BK307" s="155"/>
      <c r="BL307" s="155"/>
      <c r="BM307" s="155"/>
      <c r="BN307" s="155"/>
      <c r="BO307" s="155"/>
      <c r="BP307" s="155"/>
      <c r="BQ307" s="155"/>
      <c r="BR307" s="155"/>
      <c r="BS307" s="155"/>
      <c r="BT307" s="155"/>
      <c r="BU307" s="155"/>
      <c r="BV307" s="155"/>
      <c r="BW307" s="155"/>
      <c r="BX307" s="155"/>
      <c r="BY307" s="155"/>
      <c r="CB307" s="155"/>
      <c r="CC307" s="155"/>
      <c r="CD307" s="155"/>
      <c r="CE307" s="155"/>
      <c r="CF307" s="155"/>
      <c r="CG307" s="155"/>
      <c r="CH307" s="155"/>
      <c r="CI307" s="155"/>
      <c r="CJ307" s="155"/>
      <c r="CK307" s="155"/>
      <c r="CL307" s="155"/>
      <c r="CM307" s="155"/>
      <c r="CN307" s="155"/>
      <c r="CO307" s="155"/>
      <c r="CP307" s="155"/>
      <c r="CQ307" s="155"/>
      <c r="CR307" s="155"/>
      <c r="CS307" s="155"/>
      <c r="CT307" s="155"/>
      <c r="CU307" s="155"/>
      <c r="CV307" s="155"/>
      <c r="CW307" s="155"/>
      <c r="CX307" s="155"/>
      <c r="CY307" s="155"/>
      <c r="CZ307" s="155"/>
      <c r="DA307" s="155"/>
      <c r="DB307" s="155"/>
      <c r="DC307" s="155"/>
      <c r="DD307" s="155"/>
      <c r="DE307" s="155"/>
      <c r="DF307" s="155"/>
      <c r="DG307" s="155"/>
      <c r="DH307" s="155"/>
      <c r="DI307" s="155"/>
      <c r="DJ307" s="155"/>
      <c r="DK307" s="155"/>
      <c r="DL307" s="155"/>
      <c r="DM307" s="155"/>
      <c r="DN307" s="155"/>
      <c r="DO307" s="155"/>
      <c r="DP307" s="155"/>
      <c r="DQ307" s="155"/>
      <c r="DR307" s="155"/>
      <c r="DS307" s="155"/>
      <c r="DT307" s="155"/>
      <c r="DU307" s="155"/>
      <c r="DV307" s="155"/>
      <c r="DW307" s="155"/>
      <c r="DX307" s="155"/>
      <c r="DY307" s="155"/>
      <c r="DZ307" s="155"/>
      <c r="EA307" s="155"/>
      <c r="EB307" s="155"/>
      <c r="EC307" s="155"/>
      <c r="ED307" s="155"/>
      <c r="EE307" s="155"/>
      <c r="EF307" s="155"/>
      <c r="EG307" s="155"/>
      <c r="EH307" s="155"/>
      <c r="EI307" s="155"/>
      <c r="EJ307" s="155"/>
      <c r="EK307" s="155"/>
      <c r="EL307" s="155"/>
      <c r="EM307" s="155"/>
      <c r="EN307" s="155"/>
      <c r="EO307" s="155"/>
      <c r="EP307" s="155"/>
    </row>
    <row r="308" spans="13:146" s="35" customFormat="1">
      <c r="M308" s="155"/>
      <c r="AZ308" s="155"/>
      <c r="BA308" s="155"/>
      <c r="BB308" s="155"/>
      <c r="BE308" s="155"/>
      <c r="BH308" s="155"/>
      <c r="BI308" s="155"/>
      <c r="BJ308" s="155"/>
      <c r="BK308" s="155"/>
      <c r="BL308" s="155"/>
      <c r="BM308" s="155"/>
      <c r="BN308" s="155"/>
      <c r="BO308" s="155"/>
      <c r="BP308" s="155"/>
      <c r="BQ308" s="155"/>
      <c r="BR308" s="155"/>
      <c r="BS308" s="155"/>
      <c r="BT308" s="155"/>
      <c r="BU308" s="155"/>
      <c r="BV308" s="155"/>
      <c r="BW308" s="155"/>
      <c r="BX308" s="155"/>
      <c r="BY308" s="155"/>
      <c r="CB308" s="155"/>
      <c r="CC308" s="155"/>
      <c r="CD308" s="155"/>
      <c r="CE308" s="155"/>
      <c r="CF308" s="155"/>
      <c r="CG308" s="155"/>
      <c r="CH308" s="155"/>
      <c r="CI308" s="155"/>
      <c r="CJ308" s="155"/>
      <c r="CK308" s="155"/>
      <c r="CL308" s="155"/>
      <c r="CM308" s="155"/>
      <c r="CN308" s="155"/>
      <c r="CO308" s="155"/>
      <c r="CP308" s="155"/>
      <c r="CQ308" s="155"/>
      <c r="CR308" s="155"/>
      <c r="CS308" s="155"/>
      <c r="CT308" s="155"/>
      <c r="CU308" s="155"/>
      <c r="CV308" s="155"/>
      <c r="CW308" s="155"/>
      <c r="CX308" s="155"/>
      <c r="CY308" s="155"/>
      <c r="CZ308" s="155"/>
      <c r="DA308" s="155"/>
      <c r="DB308" s="155"/>
      <c r="DC308" s="155"/>
      <c r="DD308" s="155"/>
      <c r="DE308" s="155"/>
      <c r="DF308" s="155"/>
      <c r="DG308" s="155"/>
      <c r="DH308" s="155"/>
      <c r="DI308" s="155"/>
      <c r="DJ308" s="155"/>
      <c r="DK308" s="155"/>
      <c r="DL308" s="155"/>
      <c r="DM308" s="155"/>
      <c r="DN308" s="155"/>
      <c r="DO308" s="155"/>
      <c r="DP308" s="155"/>
      <c r="DQ308" s="155"/>
      <c r="DR308" s="155"/>
      <c r="DS308" s="155"/>
      <c r="DT308" s="155"/>
      <c r="DU308" s="155"/>
      <c r="DV308" s="155"/>
      <c r="DW308" s="155"/>
      <c r="DX308" s="155"/>
      <c r="DY308" s="155"/>
      <c r="DZ308" s="155"/>
      <c r="EA308" s="155"/>
      <c r="EB308" s="155"/>
      <c r="EC308" s="155"/>
      <c r="ED308" s="155"/>
      <c r="EE308" s="155"/>
      <c r="EF308" s="155"/>
      <c r="EG308" s="155"/>
      <c r="EH308" s="155"/>
      <c r="EI308" s="155"/>
      <c r="EJ308" s="155"/>
      <c r="EK308" s="155"/>
      <c r="EL308" s="155"/>
      <c r="EM308" s="155"/>
      <c r="EN308" s="155"/>
      <c r="EO308" s="155"/>
      <c r="EP308" s="155"/>
    </row>
    <row r="309" spans="13:146" s="35" customFormat="1">
      <c r="M309" s="155"/>
      <c r="AZ309" s="155"/>
      <c r="BA309" s="155"/>
      <c r="BB309" s="155"/>
      <c r="BE309" s="155"/>
      <c r="BH309" s="155"/>
      <c r="BI309" s="155"/>
      <c r="BJ309" s="155"/>
      <c r="BK309" s="155"/>
      <c r="BL309" s="155"/>
      <c r="BM309" s="155"/>
      <c r="BN309" s="155"/>
      <c r="BO309" s="155"/>
      <c r="BP309" s="155"/>
      <c r="BQ309" s="155"/>
      <c r="BR309" s="155"/>
      <c r="BS309" s="155"/>
      <c r="BT309" s="155"/>
      <c r="BU309" s="155"/>
      <c r="BV309" s="155"/>
      <c r="BW309" s="155"/>
      <c r="BX309" s="155"/>
      <c r="BY309" s="155"/>
      <c r="CB309" s="155"/>
      <c r="CC309" s="155"/>
      <c r="CD309" s="155"/>
      <c r="CE309" s="155"/>
      <c r="CF309" s="155"/>
      <c r="CG309" s="155"/>
      <c r="CH309" s="155"/>
      <c r="CI309" s="155"/>
      <c r="CJ309" s="155"/>
      <c r="CK309" s="155"/>
      <c r="CL309" s="155"/>
      <c r="CM309" s="155"/>
      <c r="CN309" s="155"/>
      <c r="CO309" s="155"/>
      <c r="CP309" s="155"/>
      <c r="CQ309" s="155"/>
      <c r="CR309" s="155"/>
      <c r="CS309" s="155"/>
      <c r="CT309" s="155"/>
      <c r="CU309" s="155"/>
      <c r="CV309" s="155"/>
      <c r="CW309" s="155"/>
      <c r="CX309" s="155"/>
      <c r="CY309" s="155"/>
      <c r="CZ309" s="155"/>
      <c r="DA309" s="155"/>
      <c r="DB309" s="155"/>
      <c r="DC309" s="155"/>
      <c r="DD309" s="155"/>
      <c r="DE309" s="155"/>
      <c r="DF309" s="155"/>
      <c r="DG309" s="155"/>
      <c r="DH309" s="155"/>
      <c r="DI309" s="155"/>
      <c r="DJ309" s="155"/>
      <c r="DK309" s="155"/>
      <c r="DL309" s="155"/>
      <c r="DM309" s="155"/>
      <c r="DN309" s="155"/>
      <c r="DO309" s="155"/>
      <c r="DP309" s="155"/>
      <c r="DQ309" s="155"/>
      <c r="DR309" s="155"/>
      <c r="DS309" s="155"/>
      <c r="DT309" s="155"/>
      <c r="DU309" s="155"/>
      <c r="DV309" s="155"/>
      <c r="DW309" s="155"/>
      <c r="DX309" s="155"/>
      <c r="DY309" s="155"/>
      <c r="DZ309" s="155"/>
      <c r="EA309" s="155"/>
      <c r="EB309" s="155"/>
      <c r="EC309" s="155"/>
      <c r="ED309" s="155"/>
      <c r="EE309" s="155"/>
      <c r="EF309" s="155"/>
      <c r="EG309" s="155"/>
      <c r="EH309" s="155"/>
      <c r="EI309" s="155"/>
      <c r="EJ309" s="155"/>
      <c r="EK309" s="155"/>
      <c r="EL309" s="155"/>
      <c r="EM309" s="155"/>
      <c r="EN309" s="155"/>
      <c r="EO309" s="155"/>
      <c r="EP309" s="155"/>
    </row>
    <row r="310" spans="13:146" s="35" customFormat="1">
      <c r="M310" s="155"/>
      <c r="AZ310" s="155"/>
      <c r="BA310" s="155"/>
      <c r="BB310" s="155"/>
      <c r="BE310" s="155"/>
      <c r="BH310" s="155"/>
      <c r="BI310" s="155"/>
      <c r="BJ310" s="155"/>
      <c r="BK310" s="155"/>
      <c r="BL310" s="155"/>
      <c r="BM310" s="155"/>
      <c r="BN310" s="155"/>
      <c r="BO310" s="155"/>
      <c r="BP310" s="155"/>
      <c r="BQ310" s="155"/>
      <c r="BR310" s="155"/>
      <c r="BS310" s="155"/>
      <c r="BT310" s="155"/>
      <c r="BU310" s="155"/>
      <c r="BV310" s="155"/>
      <c r="BW310" s="155"/>
      <c r="BX310" s="155"/>
      <c r="BY310" s="155"/>
      <c r="CB310" s="155"/>
      <c r="CC310" s="155"/>
      <c r="CD310" s="155"/>
      <c r="CE310" s="155"/>
      <c r="CF310" s="155"/>
      <c r="CG310" s="155"/>
      <c r="CH310" s="155"/>
      <c r="CI310" s="155"/>
      <c r="CJ310" s="155"/>
      <c r="CK310" s="155"/>
      <c r="CL310" s="155"/>
      <c r="CM310" s="155"/>
      <c r="CN310" s="155"/>
      <c r="CO310" s="155"/>
      <c r="CP310" s="155"/>
      <c r="CQ310" s="155"/>
      <c r="CR310" s="155"/>
      <c r="CS310" s="155"/>
      <c r="CT310" s="155"/>
      <c r="CU310" s="155"/>
      <c r="CV310" s="155"/>
      <c r="CW310" s="155"/>
      <c r="CX310" s="155"/>
      <c r="CY310" s="155"/>
      <c r="CZ310" s="155"/>
      <c r="DA310" s="155"/>
      <c r="DB310" s="155"/>
      <c r="DC310" s="155"/>
      <c r="DD310" s="155"/>
      <c r="DE310" s="155"/>
      <c r="DF310" s="155"/>
      <c r="DG310" s="155"/>
      <c r="DH310" s="155"/>
      <c r="DI310" s="155"/>
      <c r="DJ310" s="155"/>
      <c r="DK310" s="155"/>
      <c r="DL310" s="155"/>
      <c r="DM310" s="155"/>
      <c r="DN310" s="155"/>
      <c r="DO310" s="155"/>
      <c r="DP310" s="155"/>
      <c r="DQ310" s="155"/>
      <c r="DR310" s="155"/>
      <c r="DS310" s="155"/>
      <c r="DT310" s="155"/>
      <c r="DU310" s="155"/>
      <c r="DV310" s="155"/>
      <c r="DW310" s="155"/>
      <c r="DX310" s="155"/>
      <c r="DY310" s="155"/>
      <c r="DZ310" s="155"/>
      <c r="EA310" s="155"/>
      <c r="EB310" s="155"/>
      <c r="EC310" s="155"/>
      <c r="ED310" s="155"/>
      <c r="EE310" s="155"/>
      <c r="EF310" s="155"/>
      <c r="EG310" s="155"/>
      <c r="EH310" s="155"/>
      <c r="EI310" s="155"/>
      <c r="EJ310" s="155"/>
      <c r="EK310" s="155"/>
      <c r="EL310" s="155"/>
      <c r="EM310" s="155"/>
      <c r="EN310" s="155"/>
      <c r="EO310" s="155"/>
      <c r="EP310" s="155"/>
    </row>
    <row r="311" spans="13:146" s="35" customFormat="1">
      <c r="M311" s="155"/>
      <c r="AZ311" s="155"/>
      <c r="BA311" s="155"/>
      <c r="BB311" s="155"/>
      <c r="BE311" s="155"/>
      <c r="BH311" s="155"/>
      <c r="BI311" s="155"/>
      <c r="BJ311" s="155"/>
      <c r="BK311" s="155"/>
      <c r="BL311" s="155"/>
      <c r="BM311" s="155"/>
      <c r="BN311" s="155"/>
      <c r="BO311" s="155"/>
      <c r="BP311" s="155"/>
      <c r="BQ311" s="155"/>
      <c r="BR311" s="155"/>
      <c r="BS311" s="155"/>
      <c r="BT311" s="155"/>
      <c r="BU311" s="155"/>
      <c r="BV311" s="155"/>
      <c r="BW311" s="155"/>
      <c r="BX311" s="155"/>
      <c r="BY311" s="155"/>
      <c r="CB311" s="155"/>
      <c r="CC311" s="155"/>
      <c r="CD311" s="155"/>
      <c r="CE311" s="155"/>
      <c r="CF311" s="155"/>
      <c r="CG311" s="155"/>
      <c r="CH311" s="155"/>
      <c r="CI311" s="155"/>
      <c r="CJ311" s="155"/>
      <c r="CK311" s="155"/>
      <c r="CL311" s="155"/>
      <c r="CM311" s="155"/>
      <c r="CN311" s="155"/>
      <c r="CO311" s="155"/>
      <c r="CP311" s="155"/>
      <c r="CQ311" s="155"/>
      <c r="CR311" s="155"/>
      <c r="CS311" s="155"/>
      <c r="CT311" s="155"/>
      <c r="CU311" s="155"/>
      <c r="CV311" s="155"/>
      <c r="CW311" s="155"/>
      <c r="CX311" s="155"/>
      <c r="CY311" s="155"/>
      <c r="CZ311" s="155"/>
      <c r="DA311" s="155"/>
      <c r="DB311" s="155"/>
      <c r="DC311" s="155"/>
      <c r="DD311" s="155"/>
      <c r="DE311" s="155"/>
      <c r="DF311" s="155"/>
      <c r="DG311" s="155"/>
      <c r="DH311" s="155"/>
      <c r="DI311" s="155"/>
      <c r="DJ311" s="155"/>
      <c r="DK311" s="155"/>
      <c r="DL311" s="155"/>
      <c r="DM311" s="155"/>
      <c r="DN311" s="155"/>
      <c r="DO311" s="155"/>
      <c r="DP311" s="155"/>
      <c r="DQ311" s="155"/>
      <c r="DR311" s="155"/>
      <c r="DS311" s="155"/>
      <c r="DT311" s="155"/>
      <c r="DU311" s="155"/>
      <c r="DV311" s="155"/>
      <c r="DW311" s="155"/>
      <c r="DX311" s="155"/>
      <c r="DY311" s="155"/>
      <c r="DZ311" s="155"/>
      <c r="EA311" s="155"/>
      <c r="EB311" s="155"/>
      <c r="EC311" s="155"/>
      <c r="ED311" s="155"/>
      <c r="EE311" s="155"/>
      <c r="EF311" s="155"/>
      <c r="EG311" s="155"/>
      <c r="EH311" s="155"/>
      <c r="EI311" s="155"/>
      <c r="EJ311" s="155"/>
      <c r="EK311" s="155"/>
      <c r="EL311" s="155"/>
      <c r="EM311" s="155"/>
      <c r="EN311" s="155"/>
      <c r="EO311" s="155"/>
      <c r="EP311" s="155"/>
    </row>
    <row r="312" spans="13:146" s="35" customFormat="1">
      <c r="M312" s="155"/>
      <c r="AZ312" s="155"/>
      <c r="BA312" s="155"/>
      <c r="BB312" s="155"/>
      <c r="BE312" s="155"/>
      <c r="BH312" s="155"/>
      <c r="BI312" s="155"/>
      <c r="BJ312" s="155"/>
      <c r="BK312" s="155"/>
      <c r="BL312" s="155"/>
      <c r="BM312" s="155"/>
      <c r="BN312" s="155"/>
      <c r="BO312" s="155"/>
      <c r="BP312" s="155"/>
      <c r="BQ312" s="155"/>
      <c r="BR312" s="155"/>
      <c r="BS312" s="155"/>
      <c r="BT312" s="155"/>
      <c r="BU312" s="155"/>
      <c r="BV312" s="155"/>
      <c r="BW312" s="155"/>
      <c r="BX312" s="155"/>
      <c r="BY312" s="155"/>
      <c r="CB312" s="155"/>
      <c r="CC312" s="155"/>
      <c r="CD312" s="155"/>
      <c r="CE312" s="155"/>
      <c r="CF312" s="155"/>
      <c r="CG312" s="155"/>
      <c r="CH312" s="155"/>
      <c r="CI312" s="155"/>
      <c r="CJ312" s="155"/>
      <c r="CK312" s="155"/>
      <c r="CL312" s="155"/>
      <c r="CM312" s="155"/>
      <c r="CN312" s="155"/>
      <c r="CO312" s="155"/>
      <c r="CP312" s="155"/>
      <c r="CQ312" s="155"/>
      <c r="CR312" s="155"/>
      <c r="CS312" s="155"/>
      <c r="CT312" s="155"/>
      <c r="CU312" s="155"/>
      <c r="CV312" s="155"/>
      <c r="CW312" s="155"/>
      <c r="CX312" s="155"/>
      <c r="CY312" s="155"/>
      <c r="CZ312" s="155"/>
      <c r="DA312" s="155"/>
      <c r="DB312" s="155"/>
      <c r="DC312" s="155"/>
      <c r="DD312" s="155"/>
      <c r="DE312" s="155"/>
      <c r="DF312" s="155"/>
      <c r="DG312" s="155"/>
      <c r="DH312" s="155"/>
      <c r="DI312" s="155"/>
      <c r="DJ312" s="155"/>
      <c r="DK312" s="155"/>
      <c r="DL312" s="155"/>
      <c r="DM312" s="155"/>
      <c r="DN312" s="155"/>
      <c r="DO312" s="155"/>
      <c r="DP312" s="155"/>
      <c r="DQ312" s="155"/>
      <c r="DR312" s="155"/>
      <c r="DS312" s="155"/>
      <c r="DT312" s="155"/>
      <c r="DU312" s="155"/>
      <c r="DV312" s="155"/>
      <c r="DW312" s="155"/>
      <c r="DX312" s="155"/>
      <c r="DY312" s="155"/>
      <c r="DZ312" s="155"/>
      <c r="EA312" s="155"/>
      <c r="EB312" s="155"/>
      <c r="EC312" s="155"/>
      <c r="ED312" s="155"/>
      <c r="EE312" s="155"/>
      <c r="EF312" s="155"/>
      <c r="EG312" s="155"/>
      <c r="EH312" s="155"/>
      <c r="EI312" s="155"/>
      <c r="EJ312" s="155"/>
      <c r="EK312" s="155"/>
      <c r="EL312" s="155"/>
      <c r="EM312" s="155"/>
      <c r="EN312" s="155"/>
      <c r="EO312" s="155"/>
      <c r="EP312" s="155"/>
    </row>
    <row r="313" spans="13:146" s="35" customFormat="1">
      <c r="M313" s="155"/>
      <c r="AZ313" s="155"/>
      <c r="BA313" s="155"/>
      <c r="BB313" s="155"/>
      <c r="BE313" s="155"/>
      <c r="BH313" s="155"/>
      <c r="BI313" s="155"/>
      <c r="BJ313" s="155"/>
      <c r="BK313" s="155"/>
      <c r="BL313" s="155"/>
      <c r="BM313" s="155"/>
      <c r="BN313" s="155"/>
      <c r="BO313" s="155"/>
      <c r="BP313" s="155"/>
      <c r="BQ313" s="155"/>
      <c r="BR313" s="155"/>
      <c r="BS313" s="155"/>
      <c r="BT313" s="155"/>
      <c r="BU313" s="155"/>
      <c r="BV313" s="155"/>
      <c r="BW313" s="155"/>
      <c r="BX313" s="155"/>
      <c r="BY313" s="155"/>
      <c r="CB313" s="155"/>
      <c r="CC313" s="155"/>
      <c r="CD313" s="155"/>
      <c r="CE313" s="155"/>
      <c r="CF313" s="155"/>
      <c r="CG313" s="155"/>
      <c r="CH313" s="155"/>
      <c r="CI313" s="155"/>
      <c r="CJ313" s="155"/>
      <c r="CK313" s="155"/>
      <c r="CL313" s="155"/>
      <c r="CM313" s="155"/>
      <c r="CN313" s="155"/>
      <c r="CO313" s="155"/>
      <c r="CP313" s="155"/>
      <c r="CQ313" s="155"/>
      <c r="CR313" s="155"/>
      <c r="CS313" s="155"/>
      <c r="CT313" s="155"/>
      <c r="CU313" s="155"/>
      <c r="CV313" s="155"/>
      <c r="CW313" s="155"/>
      <c r="CX313" s="155"/>
      <c r="CY313" s="155"/>
      <c r="CZ313" s="155"/>
      <c r="DA313" s="155"/>
      <c r="DB313" s="155"/>
      <c r="DC313" s="155"/>
      <c r="DD313" s="155"/>
      <c r="DE313" s="155"/>
      <c r="DF313" s="155"/>
      <c r="DG313" s="155"/>
      <c r="DH313" s="155"/>
      <c r="DI313" s="155"/>
      <c r="DJ313" s="155"/>
      <c r="DK313" s="155"/>
      <c r="DL313" s="155"/>
      <c r="DM313" s="155"/>
      <c r="DN313" s="155"/>
      <c r="DO313" s="155"/>
      <c r="DP313" s="155"/>
      <c r="DQ313" s="155"/>
      <c r="DR313" s="155"/>
      <c r="DS313" s="155"/>
      <c r="DT313" s="155"/>
      <c r="DU313" s="155"/>
      <c r="DV313" s="155"/>
      <c r="DW313" s="155"/>
      <c r="DX313" s="155"/>
      <c r="DY313" s="155"/>
      <c r="DZ313" s="155"/>
      <c r="EA313" s="155"/>
      <c r="EB313" s="155"/>
      <c r="EC313" s="155"/>
      <c r="ED313" s="155"/>
      <c r="EE313" s="155"/>
      <c r="EF313" s="155"/>
      <c r="EG313" s="155"/>
      <c r="EH313" s="155"/>
      <c r="EI313" s="155"/>
      <c r="EJ313" s="155"/>
      <c r="EK313" s="155"/>
      <c r="EL313" s="155"/>
      <c r="EM313" s="155"/>
      <c r="EN313" s="155"/>
      <c r="EO313" s="155"/>
      <c r="EP313" s="155"/>
    </row>
    <row r="314" spans="13:146" s="35" customFormat="1">
      <c r="M314" s="155"/>
      <c r="AZ314" s="155"/>
      <c r="BA314" s="155"/>
      <c r="BB314" s="155"/>
      <c r="BE314" s="155"/>
      <c r="BH314" s="155"/>
      <c r="BI314" s="155"/>
      <c r="BJ314" s="155"/>
      <c r="BK314" s="155"/>
      <c r="BL314" s="155"/>
      <c r="BM314" s="155"/>
      <c r="BN314" s="155"/>
      <c r="BO314" s="155"/>
      <c r="BP314" s="155"/>
      <c r="BQ314" s="155"/>
      <c r="BR314" s="155"/>
      <c r="BS314" s="155"/>
      <c r="BT314" s="155"/>
      <c r="BU314" s="155"/>
      <c r="BV314" s="155"/>
      <c r="BW314" s="155"/>
      <c r="BX314" s="155"/>
      <c r="BY314" s="155"/>
      <c r="CB314" s="155"/>
      <c r="CC314" s="155"/>
      <c r="CD314" s="155"/>
      <c r="CE314" s="155"/>
      <c r="CF314" s="155"/>
      <c r="CG314" s="155"/>
      <c r="CH314" s="155"/>
      <c r="CI314" s="155"/>
      <c r="CJ314" s="155"/>
      <c r="CK314" s="155"/>
      <c r="CL314" s="155"/>
      <c r="CM314" s="155"/>
      <c r="CN314" s="155"/>
      <c r="CO314" s="155"/>
      <c r="CP314" s="155"/>
      <c r="CQ314" s="155"/>
      <c r="CR314" s="155"/>
      <c r="CS314" s="155"/>
      <c r="CT314" s="155"/>
      <c r="CU314" s="155"/>
      <c r="CV314" s="155"/>
      <c r="CW314" s="155"/>
      <c r="CX314" s="155"/>
      <c r="CY314" s="155"/>
      <c r="CZ314" s="155"/>
      <c r="DA314" s="155"/>
      <c r="DB314" s="155"/>
      <c r="DC314" s="155"/>
      <c r="DD314" s="155"/>
      <c r="DE314" s="155"/>
      <c r="DF314" s="155"/>
      <c r="DG314" s="155"/>
      <c r="DH314" s="155"/>
      <c r="DI314" s="155"/>
      <c r="DJ314" s="155"/>
      <c r="DK314" s="155"/>
      <c r="DL314" s="155"/>
      <c r="DM314" s="155"/>
      <c r="DN314" s="155"/>
      <c r="DO314" s="155"/>
      <c r="DP314" s="155"/>
      <c r="DQ314" s="155"/>
      <c r="DR314" s="155"/>
      <c r="DS314" s="155"/>
      <c r="DT314" s="155"/>
      <c r="DU314" s="155"/>
      <c r="DV314" s="155"/>
      <c r="DW314" s="155"/>
      <c r="DX314" s="155"/>
      <c r="DY314" s="155"/>
      <c r="DZ314" s="155"/>
      <c r="EA314" s="155"/>
      <c r="EB314" s="155"/>
      <c r="EC314" s="155"/>
      <c r="ED314" s="155"/>
      <c r="EE314" s="155"/>
      <c r="EF314" s="155"/>
      <c r="EG314" s="155"/>
      <c r="EH314" s="155"/>
      <c r="EI314" s="155"/>
      <c r="EJ314" s="155"/>
      <c r="EK314" s="155"/>
      <c r="EL314" s="155"/>
      <c r="EM314" s="155"/>
      <c r="EN314" s="155"/>
      <c r="EO314" s="155"/>
      <c r="EP314" s="155"/>
    </row>
    <row r="315" spans="13:146" s="35" customFormat="1">
      <c r="M315" s="155"/>
      <c r="AZ315" s="155"/>
      <c r="BA315" s="155"/>
      <c r="BB315" s="155"/>
      <c r="BE315" s="155"/>
      <c r="BH315" s="155"/>
      <c r="BI315" s="155"/>
      <c r="BJ315" s="155"/>
      <c r="BK315" s="155"/>
      <c r="BL315" s="155"/>
      <c r="BM315" s="155"/>
      <c r="BN315" s="155"/>
      <c r="BO315" s="155"/>
      <c r="BP315" s="155"/>
      <c r="BQ315" s="155"/>
      <c r="BR315" s="155"/>
      <c r="BS315" s="155"/>
      <c r="BT315" s="155"/>
      <c r="BU315" s="155"/>
      <c r="BV315" s="155"/>
      <c r="BW315" s="155"/>
      <c r="BX315" s="155"/>
      <c r="BY315" s="155"/>
      <c r="CB315" s="155"/>
      <c r="CC315" s="155"/>
      <c r="CD315" s="155"/>
      <c r="CE315" s="155"/>
      <c r="CF315" s="155"/>
      <c r="CG315" s="155"/>
      <c r="CH315" s="155"/>
      <c r="CI315" s="155"/>
      <c r="CJ315" s="155"/>
      <c r="CK315" s="155"/>
      <c r="CL315" s="155"/>
      <c r="CM315" s="155"/>
      <c r="CN315" s="155"/>
      <c r="CO315" s="155"/>
      <c r="CP315" s="155"/>
      <c r="CQ315" s="155"/>
      <c r="CR315" s="155"/>
      <c r="CS315" s="155"/>
      <c r="CT315" s="155"/>
      <c r="CU315" s="155"/>
      <c r="CV315" s="155"/>
      <c r="CW315" s="155"/>
      <c r="CX315" s="155"/>
      <c r="CY315" s="155"/>
      <c r="CZ315" s="155"/>
      <c r="DA315" s="155"/>
      <c r="DB315" s="155"/>
      <c r="DC315" s="155"/>
      <c r="DD315" s="155"/>
      <c r="DE315" s="155"/>
      <c r="DF315" s="155"/>
      <c r="DG315" s="155"/>
      <c r="DH315" s="155"/>
      <c r="DI315" s="155"/>
      <c r="DJ315" s="155"/>
      <c r="DK315" s="155"/>
      <c r="DL315" s="155"/>
      <c r="DM315" s="155"/>
      <c r="DN315" s="155"/>
      <c r="DO315" s="155"/>
      <c r="DP315" s="155"/>
      <c r="DQ315" s="155"/>
      <c r="DR315" s="155"/>
      <c r="DS315" s="155"/>
      <c r="DT315" s="155"/>
      <c r="DU315" s="155"/>
      <c r="DV315" s="155"/>
      <c r="DW315" s="155"/>
      <c r="DX315" s="155"/>
      <c r="DY315" s="155"/>
      <c r="DZ315" s="155"/>
      <c r="EA315" s="155"/>
      <c r="EB315" s="155"/>
      <c r="EC315" s="155"/>
      <c r="ED315" s="155"/>
      <c r="EE315" s="155"/>
      <c r="EF315" s="155"/>
      <c r="EG315" s="155"/>
      <c r="EH315" s="155"/>
      <c r="EI315" s="155"/>
      <c r="EJ315" s="155"/>
      <c r="EK315" s="155"/>
      <c r="EL315" s="155"/>
      <c r="EM315" s="155"/>
      <c r="EN315" s="155"/>
      <c r="EO315" s="155"/>
      <c r="EP315" s="155"/>
    </row>
    <row r="316" spans="13:146" s="35" customFormat="1">
      <c r="M316" s="155"/>
      <c r="AZ316" s="155"/>
      <c r="BA316" s="155"/>
      <c r="BB316" s="155"/>
      <c r="BE316" s="155"/>
      <c r="BH316" s="155"/>
      <c r="BI316" s="155"/>
      <c r="BJ316" s="155"/>
      <c r="BK316" s="155"/>
      <c r="BL316" s="155"/>
      <c r="BM316" s="155"/>
      <c r="BN316" s="155"/>
      <c r="BO316" s="155"/>
      <c r="BP316" s="155"/>
      <c r="BQ316" s="155"/>
      <c r="BR316" s="155"/>
      <c r="BS316" s="155"/>
      <c r="BT316" s="155"/>
      <c r="BU316" s="155"/>
      <c r="BV316" s="155"/>
      <c r="BW316" s="155"/>
      <c r="BX316" s="155"/>
      <c r="BY316" s="155"/>
      <c r="CB316" s="155"/>
      <c r="CC316" s="155"/>
      <c r="CD316" s="155"/>
      <c r="CE316" s="155"/>
      <c r="CF316" s="155"/>
      <c r="CG316" s="155"/>
      <c r="CH316" s="155"/>
      <c r="CI316" s="155"/>
      <c r="CJ316" s="155"/>
      <c r="CK316" s="155"/>
      <c r="CL316" s="155"/>
      <c r="CM316" s="155"/>
      <c r="CN316" s="155"/>
      <c r="CO316" s="155"/>
      <c r="CP316" s="155"/>
      <c r="CQ316" s="155"/>
      <c r="CR316" s="155"/>
      <c r="CS316" s="155"/>
      <c r="CT316" s="155"/>
      <c r="CU316" s="155"/>
      <c r="CV316" s="155"/>
      <c r="CW316" s="155"/>
      <c r="CX316" s="155"/>
      <c r="CY316" s="155"/>
      <c r="CZ316" s="155"/>
      <c r="DA316" s="155"/>
      <c r="DB316" s="155"/>
      <c r="DC316" s="155"/>
      <c r="DD316" s="155"/>
      <c r="DE316" s="155"/>
      <c r="DF316" s="155"/>
      <c r="DG316" s="155"/>
      <c r="DH316" s="155"/>
      <c r="DI316" s="155"/>
      <c r="DJ316" s="155"/>
      <c r="DK316" s="155"/>
      <c r="DL316" s="155"/>
      <c r="DM316" s="155"/>
      <c r="DN316" s="155"/>
      <c r="DO316" s="155"/>
      <c r="DP316" s="155"/>
      <c r="DQ316" s="155"/>
      <c r="DR316" s="155"/>
      <c r="DS316" s="155"/>
      <c r="DT316" s="155"/>
      <c r="DU316" s="155"/>
      <c r="DV316" s="155"/>
      <c r="DW316" s="155"/>
      <c r="DX316" s="155"/>
      <c r="DY316" s="155"/>
      <c r="DZ316" s="155"/>
      <c r="EA316" s="155"/>
      <c r="EB316" s="155"/>
      <c r="EC316" s="155"/>
      <c r="ED316" s="155"/>
      <c r="EE316" s="155"/>
      <c r="EF316" s="155"/>
      <c r="EG316" s="155"/>
      <c r="EH316" s="155"/>
      <c r="EI316" s="155"/>
      <c r="EJ316" s="155"/>
      <c r="EK316" s="155"/>
      <c r="EL316" s="155"/>
      <c r="EM316" s="155"/>
      <c r="EN316" s="155"/>
      <c r="EO316" s="155"/>
      <c r="EP316" s="155"/>
    </row>
    <row r="317" spans="13:146" s="35" customFormat="1">
      <c r="M317" s="155"/>
      <c r="AZ317" s="155"/>
      <c r="BA317" s="155"/>
      <c r="BB317" s="155"/>
      <c r="BE317" s="155"/>
      <c r="BH317" s="155"/>
      <c r="BI317" s="155"/>
      <c r="BJ317" s="155"/>
      <c r="BK317" s="155"/>
      <c r="BL317" s="155"/>
      <c r="BM317" s="155"/>
      <c r="BN317" s="155"/>
      <c r="BO317" s="155"/>
      <c r="BP317" s="155"/>
      <c r="BQ317" s="155"/>
      <c r="BR317" s="155"/>
      <c r="BS317" s="155"/>
      <c r="BT317" s="155"/>
      <c r="BU317" s="155"/>
      <c r="BV317" s="155"/>
      <c r="BW317" s="155"/>
      <c r="BX317" s="155"/>
      <c r="BY317" s="155"/>
      <c r="CB317" s="155"/>
      <c r="CC317" s="155"/>
      <c r="CD317" s="155"/>
      <c r="CE317" s="155"/>
      <c r="CF317" s="155"/>
      <c r="CG317" s="155"/>
      <c r="CH317" s="155"/>
      <c r="CI317" s="155"/>
      <c r="CJ317" s="155"/>
      <c r="CK317" s="155"/>
      <c r="CL317" s="155"/>
      <c r="CM317" s="155"/>
      <c r="CN317" s="155"/>
      <c r="CO317" s="155"/>
      <c r="CP317" s="155"/>
      <c r="CQ317" s="155"/>
      <c r="CR317" s="155"/>
      <c r="CS317" s="155"/>
      <c r="CT317" s="155"/>
      <c r="CU317" s="155"/>
      <c r="CV317" s="155"/>
      <c r="CW317" s="155"/>
      <c r="CX317" s="155"/>
      <c r="CY317" s="155"/>
      <c r="CZ317" s="155"/>
      <c r="DA317" s="155"/>
      <c r="DB317" s="155"/>
      <c r="DC317" s="155"/>
      <c r="DD317" s="155"/>
      <c r="DE317" s="155"/>
      <c r="DF317" s="155"/>
      <c r="DG317" s="155"/>
      <c r="DH317" s="155"/>
      <c r="DI317" s="155"/>
      <c r="DJ317" s="155"/>
      <c r="DK317" s="155"/>
      <c r="DL317" s="155"/>
      <c r="DM317" s="155"/>
      <c r="DN317" s="155"/>
      <c r="DO317" s="155"/>
      <c r="DP317" s="155"/>
      <c r="DQ317" s="155"/>
      <c r="DR317" s="155"/>
      <c r="DS317" s="155"/>
      <c r="DT317" s="155"/>
      <c r="DU317" s="155"/>
      <c r="DV317" s="155"/>
      <c r="DW317" s="155"/>
      <c r="DX317" s="155"/>
      <c r="DY317" s="155"/>
      <c r="DZ317" s="155"/>
      <c r="EA317" s="155"/>
      <c r="EB317" s="155"/>
      <c r="EC317" s="155"/>
      <c r="ED317" s="155"/>
      <c r="EE317" s="155"/>
      <c r="EF317" s="155"/>
      <c r="EG317" s="155"/>
      <c r="EH317" s="155"/>
      <c r="EI317" s="155"/>
      <c r="EJ317" s="155"/>
      <c r="EK317" s="155"/>
      <c r="EL317" s="155"/>
      <c r="EM317" s="155"/>
      <c r="EN317" s="155"/>
      <c r="EO317" s="155"/>
      <c r="EP317" s="155"/>
    </row>
    <row r="318" spans="13:146" s="35" customFormat="1">
      <c r="M318" s="155"/>
      <c r="AZ318" s="155"/>
      <c r="BA318" s="155"/>
      <c r="BB318" s="155"/>
      <c r="BE318" s="155"/>
      <c r="BH318" s="155"/>
      <c r="BI318" s="155"/>
      <c r="BJ318" s="155"/>
      <c r="BK318" s="155"/>
      <c r="BL318" s="155"/>
      <c r="BM318" s="155"/>
      <c r="BN318" s="155"/>
      <c r="BO318" s="155"/>
      <c r="BP318" s="155"/>
      <c r="BQ318" s="155"/>
      <c r="BR318" s="155"/>
      <c r="BS318" s="155"/>
      <c r="BT318" s="155"/>
      <c r="BU318" s="155"/>
      <c r="BV318" s="155"/>
      <c r="BW318" s="155"/>
      <c r="BX318" s="155"/>
      <c r="BY318" s="155"/>
      <c r="CB318" s="155"/>
      <c r="CC318" s="155"/>
      <c r="CD318" s="155"/>
      <c r="CE318" s="155"/>
      <c r="CF318" s="155"/>
      <c r="CG318" s="155"/>
      <c r="CH318" s="155"/>
      <c r="CI318" s="155"/>
      <c r="CJ318" s="155"/>
      <c r="CK318" s="155"/>
      <c r="CL318" s="155"/>
      <c r="CM318" s="155"/>
      <c r="CN318" s="155"/>
      <c r="CO318" s="155"/>
      <c r="CP318" s="155"/>
      <c r="CQ318" s="155"/>
      <c r="CR318" s="155"/>
      <c r="CS318" s="155"/>
      <c r="CT318" s="155"/>
      <c r="CU318" s="155"/>
      <c r="CV318" s="155"/>
      <c r="CW318" s="155"/>
      <c r="CX318" s="155"/>
      <c r="CY318" s="155"/>
      <c r="CZ318" s="155"/>
      <c r="DA318" s="155"/>
      <c r="DB318" s="155"/>
      <c r="DC318" s="155"/>
      <c r="DD318" s="155"/>
      <c r="DE318" s="155"/>
      <c r="DF318" s="155"/>
      <c r="DG318" s="155"/>
      <c r="DH318" s="155"/>
      <c r="DI318" s="155"/>
      <c r="DJ318" s="155"/>
      <c r="DK318" s="155"/>
      <c r="DL318" s="155"/>
      <c r="DM318" s="155"/>
      <c r="DN318" s="155"/>
      <c r="DO318" s="155"/>
      <c r="DP318" s="155"/>
      <c r="DQ318" s="155"/>
      <c r="DR318" s="155"/>
      <c r="DS318" s="155"/>
      <c r="DT318" s="155"/>
      <c r="DU318" s="155"/>
      <c r="DV318" s="155"/>
      <c r="DW318" s="155"/>
      <c r="DX318" s="155"/>
      <c r="DY318" s="155"/>
      <c r="DZ318" s="155"/>
      <c r="EA318" s="155"/>
      <c r="EB318" s="155"/>
      <c r="EC318" s="155"/>
      <c r="ED318" s="155"/>
      <c r="EE318" s="155"/>
      <c r="EF318" s="155"/>
      <c r="EG318" s="155"/>
      <c r="EH318" s="155"/>
      <c r="EI318" s="155"/>
      <c r="EJ318" s="155"/>
      <c r="EK318" s="155"/>
      <c r="EL318" s="155"/>
      <c r="EM318" s="155"/>
      <c r="EN318" s="155"/>
      <c r="EO318" s="155"/>
      <c r="EP318" s="155"/>
    </row>
    <row r="319" spans="13:146" s="35" customFormat="1">
      <c r="M319" s="155"/>
      <c r="AZ319" s="155"/>
      <c r="BA319" s="155"/>
      <c r="BB319" s="155"/>
      <c r="BE319" s="155"/>
      <c r="BH319" s="155"/>
      <c r="BI319" s="155"/>
      <c r="BJ319" s="155"/>
      <c r="BK319" s="155"/>
      <c r="BL319" s="155"/>
      <c r="BM319" s="155"/>
      <c r="BN319" s="155"/>
      <c r="BO319" s="155"/>
      <c r="BP319" s="155"/>
      <c r="BQ319" s="155"/>
      <c r="BR319" s="155"/>
      <c r="BS319" s="155"/>
      <c r="BT319" s="155"/>
      <c r="BU319" s="155"/>
      <c r="BV319" s="155"/>
      <c r="BW319" s="155"/>
      <c r="BX319" s="155"/>
      <c r="BY319" s="155"/>
      <c r="CB319" s="155"/>
      <c r="CC319" s="155"/>
      <c r="CD319" s="155"/>
      <c r="CE319" s="155"/>
      <c r="CF319" s="155"/>
      <c r="CG319" s="155"/>
      <c r="CH319" s="155"/>
      <c r="CI319" s="155"/>
      <c r="CJ319" s="155"/>
      <c r="CK319" s="155"/>
      <c r="CL319" s="155"/>
      <c r="CM319" s="155"/>
      <c r="CN319" s="155"/>
      <c r="CO319" s="155"/>
      <c r="CP319" s="155"/>
      <c r="CQ319" s="155"/>
      <c r="CR319" s="155"/>
      <c r="CS319" s="155"/>
      <c r="CT319" s="155"/>
      <c r="CU319" s="155"/>
      <c r="CV319" s="155"/>
      <c r="CW319" s="155"/>
      <c r="CX319" s="155"/>
      <c r="CY319" s="155"/>
      <c r="CZ319" s="155"/>
      <c r="DA319" s="155"/>
      <c r="DB319" s="155"/>
      <c r="DC319" s="155"/>
      <c r="DD319" s="155"/>
      <c r="DE319" s="155"/>
      <c r="DF319" s="155"/>
      <c r="DG319" s="155"/>
      <c r="DH319" s="155"/>
      <c r="DI319" s="155"/>
      <c r="DJ319" s="155"/>
      <c r="DK319" s="155"/>
      <c r="DL319" s="155"/>
      <c r="DM319" s="155"/>
      <c r="DN319" s="155"/>
      <c r="DO319" s="155"/>
      <c r="DP319" s="155"/>
      <c r="DQ319" s="155"/>
      <c r="DR319" s="155"/>
      <c r="DS319" s="155"/>
      <c r="DT319" s="155"/>
      <c r="DU319" s="155"/>
      <c r="DV319" s="155"/>
      <c r="DW319" s="155"/>
      <c r="DX319" s="155"/>
      <c r="DY319" s="155"/>
      <c r="DZ319" s="155"/>
      <c r="EA319" s="155"/>
      <c r="EB319" s="155"/>
      <c r="EC319" s="155"/>
      <c r="ED319" s="155"/>
      <c r="EE319" s="155"/>
      <c r="EF319" s="155"/>
      <c r="EG319" s="155"/>
      <c r="EH319" s="155"/>
      <c r="EI319" s="155"/>
      <c r="EJ319" s="155"/>
      <c r="EK319" s="155"/>
      <c r="EL319" s="155"/>
      <c r="EM319" s="155"/>
      <c r="EN319" s="155"/>
      <c r="EO319" s="155"/>
      <c r="EP319" s="155"/>
    </row>
    <row r="320" spans="13:146" s="35" customFormat="1">
      <c r="M320" s="155"/>
      <c r="AZ320" s="155"/>
      <c r="BA320" s="155"/>
      <c r="BB320" s="155"/>
      <c r="BE320" s="155"/>
      <c r="BH320" s="155"/>
      <c r="BI320" s="155"/>
      <c r="BJ320" s="155"/>
      <c r="BK320" s="155"/>
      <c r="BL320" s="155"/>
      <c r="BM320" s="155"/>
      <c r="BN320" s="155"/>
      <c r="BO320" s="155"/>
      <c r="BP320" s="155"/>
      <c r="BQ320" s="155"/>
      <c r="BR320" s="155"/>
      <c r="BS320" s="155"/>
      <c r="BT320" s="155"/>
      <c r="BU320" s="155"/>
      <c r="BV320" s="155"/>
      <c r="BW320" s="155"/>
      <c r="BX320" s="155"/>
      <c r="BY320" s="155"/>
      <c r="CB320" s="155"/>
      <c r="CC320" s="155"/>
      <c r="CD320" s="155"/>
      <c r="CE320" s="155"/>
      <c r="CF320" s="155"/>
      <c r="CG320" s="155"/>
      <c r="CH320" s="155"/>
      <c r="CI320" s="155"/>
      <c r="CJ320" s="155"/>
      <c r="CK320" s="155"/>
      <c r="CL320" s="155"/>
      <c r="CM320" s="155"/>
      <c r="CN320" s="155"/>
      <c r="CO320" s="155"/>
      <c r="CP320" s="155"/>
      <c r="CQ320" s="155"/>
      <c r="CR320" s="155"/>
      <c r="CS320" s="155"/>
      <c r="CT320" s="155"/>
      <c r="CU320" s="155"/>
      <c r="CV320" s="155"/>
      <c r="CW320" s="155"/>
      <c r="CX320" s="155"/>
      <c r="CY320" s="155"/>
      <c r="CZ320" s="155"/>
      <c r="DA320" s="155"/>
      <c r="DB320" s="155"/>
      <c r="DC320" s="155"/>
      <c r="DD320" s="155"/>
      <c r="DE320" s="155"/>
      <c r="DF320" s="155"/>
      <c r="DG320" s="155"/>
      <c r="DH320" s="155"/>
      <c r="DI320" s="155"/>
      <c r="DJ320" s="155"/>
      <c r="DK320" s="155"/>
      <c r="DL320" s="155"/>
      <c r="DM320" s="155"/>
      <c r="DN320" s="155"/>
      <c r="DO320" s="155"/>
      <c r="DP320" s="155"/>
      <c r="DQ320" s="155"/>
      <c r="DR320" s="155"/>
      <c r="DS320" s="155"/>
      <c r="DT320" s="155"/>
      <c r="DU320" s="155"/>
      <c r="DV320" s="155"/>
      <c r="DW320" s="155"/>
      <c r="DX320" s="155"/>
      <c r="DY320" s="155"/>
      <c r="DZ320" s="155"/>
      <c r="EA320" s="155"/>
      <c r="EB320" s="155"/>
      <c r="EC320" s="155"/>
      <c r="ED320" s="155"/>
      <c r="EE320" s="155"/>
      <c r="EF320" s="155"/>
      <c r="EG320" s="155"/>
      <c r="EH320" s="155"/>
      <c r="EI320" s="155"/>
      <c r="EJ320" s="155"/>
      <c r="EK320" s="155"/>
      <c r="EL320" s="155"/>
      <c r="EM320" s="155"/>
      <c r="EN320" s="155"/>
      <c r="EO320" s="155"/>
      <c r="EP320" s="155"/>
    </row>
    <row r="321" spans="13:146" s="35" customFormat="1">
      <c r="M321" s="155"/>
      <c r="AZ321" s="155"/>
      <c r="BA321" s="155"/>
      <c r="BB321" s="155"/>
      <c r="BE321" s="155"/>
      <c r="BH321" s="155"/>
      <c r="BI321" s="155"/>
      <c r="BJ321" s="155"/>
      <c r="BK321" s="155"/>
      <c r="BL321" s="155"/>
      <c r="BM321" s="155"/>
      <c r="BN321" s="155"/>
      <c r="BO321" s="155"/>
      <c r="BP321" s="155"/>
      <c r="BQ321" s="155"/>
      <c r="BR321" s="155"/>
      <c r="BS321" s="155"/>
      <c r="BT321" s="155"/>
      <c r="BU321" s="155"/>
      <c r="BV321" s="155"/>
      <c r="BW321" s="155"/>
      <c r="BX321" s="155"/>
      <c r="BY321" s="155"/>
      <c r="CB321" s="155"/>
      <c r="CC321" s="155"/>
      <c r="CD321" s="155"/>
      <c r="CE321" s="155"/>
      <c r="CF321" s="155"/>
      <c r="CG321" s="155"/>
      <c r="CH321" s="155"/>
      <c r="CI321" s="155"/>
      <c r="CJ321" s="155"/>
      <c r="CK321" s="155"/>
      <c r="CL321" s="155"/>
      <c r="CM321" s="155"/>
      <c r="CN321" s="155"/>
      <c r="CO321" s="155"/>
      <c r="CP321" s="155"/>
      <c r="CQ321" s="155"/>
      <c r="CR321" s="155"/>
      <c r="CS321" s="155"/>
      <c r="CT321" s="155"/>
      <c r="CU321" s="155"/>
      <c r="CV321" s="155"/>
      <c r="CW321" s="155"/>
      <c r="CX321" s="155"/>
      <c r="CY321" s="155"/>
      <c r="CZ321" s="155"/>
      <c r="DA321" s="155"/>
      <c r="DB321" s="155"/>
      <c r="DC321" s="155"/>
      <c r="DD321" s="155"/>
      <c r="DE321" s="155"/>
      <c r="DF321" s="155"/>
      <c r="DG321" s="155"/>
      <c r="DH321" s="155"/>
      <c r="DI321" s="155"/>
      <c r="DJ321" s="155"/>
      <c r="DK321" s="155"/>
      <c r="DL321" s="155"/>
      <c r="DM321" s="155"/>
      <c r="DN321" s="155"/>
      <c r="DO321" s="155"/>
      <c r="DP321" s="155"/>
      <c r="DQ321" s="155"/>
      <c r="DR321" s="155"/>
      <c r="DS321" s="155"/>
      <c r="DT321" s="155"/>
      <c r="DU321" s="155"/>
      <c r="DV321" s="155"/>
      <c r="DW321" s="155"/>
      <c r="DX321" s="155"/>
      <c r="DY321" s="155"/>
      <c r="DZ321" s="155"/>
      <c r="EA321" s="155"/>
      <c r="EB321" s="155"/>
      <c r="EC321" s="155"/>
      <c r="ED321" s="155"/>
      <c r="EE321" s="155"/>
      <c r="EF321" s="155"/>
      <c r="EG321" s="155"/>
      <c r="EH321" s="155"/>
      <c r="EI321" s="155"/>
      <c r="EJ321" s="155"/>
      <c r="EK321" s="155"/>
      <c r="EL321" s="155"/>
      <c r="EM321" s="155"/>
      <c r="EN321" s="155"/>
      <c r="EO321" s="155"/>
      <c r="EP321" s="155"/>
    </row>
    <row r="322" spans="13:146" s="35" customFormat="1">
      <c r="M322" s="155"/>
      <c r="AZ322" s="155"/>
      <c r="BA322" s="155"/>
      <c r="BB322" s="155"/>
      <c r="BE322" s="155"/>
      <c r="BH322" s="155"/>
      <c r="BI322" s="155"/>
      <c r="BJ322" s="155"/>
      <c r="BK322" s="155"/>
      <c r="BL322" s="155"/>
      <c r="BM322" s="155"/>
      <c r="BN322" s="155"/>
      <c r="BO322" s="155"/>
      <c r="BP322" s="155"/>
      <c r="BQ322" s="155"/>
      <c r="BR322" s="155"/>
      <c r="BS322" s="155"/>
      <c r="BT322" s="155"/>
      <c r="BU322" s="155"/>
      <c r="BV322" s="155"/>
      <c r="BW322" s="155"/>
      <c r="BX322" s="155"/>
      <c r="BY322" s="155"/>
      <c r="CB322" s="155"/>
      <c r="CC322" s="155"/>
      <c r="CD322" s="155"/>
      <c r="CE322" s="155"/>
      <c r="CF322" s="155"/>
      <c r="CG322" s="155"/>
      <c r="CH322" s="155"/>
      <c r="CI322" s="155"/>
      <c r="CJ322" s="155"/>
      <c r="CK322" s="155"/>
      <c r="CL322" s="155"/>
      <c r="CM322" s="155"/>
      <c r="CN322" s="155"/>
      <c r="CO322" s="155"/>
      <c r="CP322" s="155"/>
      <c r="CQ322" s="155"/>
      <c r="CR322" s="155"/>
      <c r="CS322" s="155"/>
      <c r="CT322" s="155"/>
      <c r="CU322" s="155"/>
      <c r="CV322" s="155"/>
      <c r="CW322" s="155"/>
      <c r="CX322" s="155"/>
      <c r="CY322" s="155"/>
      <c r="CZ322" s="155"/>
      <c r="DA322" s="155"/>
      <c r="DB322" s="155"/>
      <c r="DC322" s="155"/>
      <c r="DD322" s="155"/>
      <c r="DE322" s="155"/>
      <c r="DF322" s="155"/>
      <c r="DG322" s="155"/>
      <c r="DH322" s="155"/>
      <c r="DI322" s="155"/>
      <c r="DJ322" s="155"/>
      <c r="DK322" s="155"/>
      <c r="DL322" s="155"/>
      <c r="DM322" s="155"/>
      <c r="DN322" s="155"/>
      <c r="DO322" s="155"/>
      <c r="DP322" s="155"/>
      <c r="DQ322" s="155"/>
      <c r="DR322" s="155"/>
      <c r="DS322" s="155"/>
      <c r="DT322" s="155"/>
      <c r="DU322" s="155"/>
      <c r="DV322" s="155"/>
      <c r="DW322" s="155"/>
      <c r="DX322" s="155"/>
      <c r="DY322" s="155"/>
      <c r="DZ322" s="155"/>
      <c r="EA322" s="155"/>
      <c r="EB322" s="155"/>
      <c r="EC322" s="155"/>
      <c r="ED322" s="155"/>
      <c r="EE322" s="155"/>
      <c r="EF322" s="155"/>
      <c r="EG322" s="155"/>
      <c r="EH322" s="155"/>
      <c r="EI322" s="155"/>
      <c r="EJ322" s="155"/>
      <c r="EK322" s="155"/>
      <c r="EL322" s="155"/>
      <c r="EM322" s="155"/>
      <c r="EN322" s="155"/>
      <c r="EO322" s="155"/>
      <c r="EP322" s="155"/>
    </row>
    <row r="323" spans="13:146" s="35" customFormat="1">
      <c r="M323" s="155"/>
      <c r="AZ323" s="155"/>
      <c r="BA323" s="155"/>
      <c r="BB323" s="155"/>
      <c r="BE323" s="155"/>
      <c r="BH323" s="155"/>
      <c r="BI323" s="155"/>
      <c r="BJ323" s="155"/>
      <c r="BK323" s="155"/>
      <c r="BL323" s="155"/>
      <c r="BM323" s="155"/>
      <c r="BN323" s="155"/>
      <c r="BO323" s="155"/>
      <c r="BP323" s="155"/>
      <c r="BQ323" s="155"/>
      <c r="BR323" s="155"/>
      <c r="BS323" s="155"/>
      <c r="BT323" s="155"/>
      <c r="BU323" s="155"/>
      <c r="BV323" s="155"/>
      <c r="BW323" s="155"/>
      <c r="BX323" s="155"/>
      <c r="BY323" s="155"/>
      <c r="CB323" s="155"/>
      <c r="CC323" s="155"/>
      <c r="CD323" s="155"/>
      <c r="CE323" s="155"/>
      <c r="CF323" s="155"/>
      <c r="CG323" s="155"/>
      <c r="CH323" s="155"/>
      <c r="CI323" s="155"/>
      <c r="CJ323" s="155"/>
      <c r="CK323" s="155"/>
      <c r="CL323" s="155"/>
      <c r="CM323" s="155"/>
      <c r="CN323" s="155"/>
      <c r="CO323" s="155"/>
      <c r="CP323" s="155"/>
      <c r="CQ323" s="155"/>
      <c r="CR323" s="155"/>
      <c r="CS323" s="155"/>
      <c r="CT323" s="155"/>
      <c r="CU323" s="155"/>
      <c r="CV323" s="155"/>
      <c r="CW323" s="155"/>
      <c r="CX323" s="155"/>
      <c r="CY323" s="155"/>
      <c r="CZ323" s="155"/>
      <c r="DA323" s="155"/>
      <c r="DB323" s="155"/>
      <c r="DC323" s="155"/>
      <c r="DD323" s="155"/>
      <c r="DE323" s="155"/>
      <c r="DF323" s="155"/>
      <c r="DG323" s="155"/>
      <c r="DH323" s="155"/>
      <c r="DI323" s="155"/>
      <c r="DJ323" s="155"/>
      <c r="DK323" s="155"/>
      <c r="DL323" s="155"/>
      <c r="DM323" s="155"/>
      <c r="DN323" s="155"/>
      <c r="DO323" s="155"/>
      <c r="DP323" s="155"/>
      <c r="DQ323" s="155"/>
      <c r="DR323" s="155"/>
      <c r="DS323" s="155"/>
      <c r="DT323" s="155"/>
      <c r="DU323" s="155"/>
      <c r="DV323" s="155"/>
      <c r="DW323" s="155"/>
      <c r="DX323" s="155"/>
      <c r="DY323" s="155"/>
      <c r="DZ323" s="155"/>
      <c r="EA323" s="155"/>
      <c r="EB323" s="155"/>
      <c r="EC323" s="155"/>
      <c r="ED323" s="155"/>
      <c r="EE323" s="155"/>
      <c r="EF323" s="155"/>
      <c r="EG323" s="155"/>
      <c r="EH323" s="155"/>
      <c r="EI323" s="155"/>
      <c r="EJ323" s="155"/>
      <c r="EK323" s="155"/>
      <c r="EL323" s="155"/>
      <c r="EM323" s="155"/>
      <c r="EN323" s="155"/>
      <c r="EO323" s="155"/>
      <c r="EP323" s="155"/>
    </row>
    <row r="324" spans="13:146" s="35" customFormat="1">
      <c r="M324" s="155"/>
      <c r="AZ324" s="155"/>
      <c r="BA324" s="155"/>
      <c r="BB324" s="155"/>
      <c r="BE324" s="155"/>
      <c r="BH324" s="155"/>
      <c r="BI324" s="155"/>
      <c r="BJ324" s="155"/>
      <c r="BK324" s="155"/>
      <c r="BL324" s="155"/>
      <c r="BM324" s="155"/>
      <c r="BN324" s="155"/>
      <c r="BO324" s="155"/>
      <c r="BP324" s="155"/>
      <c r="BQ324" s="155"/>
      <c r="BR324" s="155"/>
      <c r="BS324" s="155"/>
      <c r="BT324" s="155"/>
      <c r="BU324" s="155"/>
      <c r="BV324" s="155"/>
      <c r="BW324" s="155"/>
      <c r="BX324" s="155"/>
      <c r="BY324" s="155"/>
      <c r="CB324" s="155"/>
      <c r="CC324" s="155"/>
      <c r="CD324" s="155"/>
      <c r="CE324" s="155"/>
      <c r="CF324" s="155"/>
      <c r="CG324" s="155"/>
      <c r="CH324" s="155"/>
      <c r="CI324" s="155"/>
      <c r="CJ324" s="155"/>
      <c r="CK324" s="155"/>
      <c r="CL324" s="155"/>
      <c r="CM324" s="155"/>
      <c r="CN324" s="155"/>
      <c r="CO324" s="155"/>
      <c r="CP324" s="155"/>
      <c r="CQ324" s="155"/>
      <c r="CR324" s="155"/>
      <c r="CS324" s="155"/>
      <c r="CT324" s="155"/>
      <c r="CU324" s="155"/>
      <c r="CV324" s="155"/>
      <c r="CW324" s="155"/>
      <c r="CX324" s="155"/>
      <c r="CY324" s="155"/>
      <c r="CZ324" s="155"/>
      <c r="DA324" s="155"/>
      <c r="DB324" s="155"/>
      <c r="DC324" s="155"/>
      <c r="DD324" s="155"/>
      <c r="DE324" s="155"/>
      <c r="DF324" s="155"/>
      <c r="DG324" s="155"/>
      <c r="DH324" s="155"/>
      <c r="DI324" s="155"/>
      <c r="DJ324" s="155"/>
      <c r="DK324" s="155"/>
      <c r="DL324" s="155"/>
      <c r="DM324" s="155"/>
      <c r="DN324" s="155"/>
      <c r="DO324" s="155"/>
      <c r="DP324" s="155"/>
      <c r="DQ324" s="155"/>
      <c r="DR324" s="155"/>
      <c r="DS324" s="155"/>
      <c r="DT324" s="155"/>
      <c r="DU324" s="155"/>
      <c r="DV324" s="155"/>
      <c r="DW324" s="155"/>
      <c r="DX324" s="155"/>
      <c r="DY324" s="155"/>
      <c r="DZ324" s="155"/>
      <c r="EA324" s="155"/>
      <c r="EB324" s="155"/>
      <c r="EC324" s="155"/>
      <c r="ED324" s="155"/>
      <c r="EE324" s="155"/>
      <c r="EF324" s="155"/>
      <c r="EG324" s="155"/>
      <c r="EH324" s="155"/>
      <c r="EI324" s="155"/>
      <c r="EJ324" s="155"/>
      <c r="EK324" s="155"/>
      <c r="EL324" s="155"/>
      <c r="EM324" s="155"/>
      <c r="EN324" s="155"/>
      <c r="EO324" s="155"/>
      <c r="EP324" s="155"/>
    </row>
    <row r="325" spans="13:146" s="35" customFormat="1">
      <c r="M325" s="155"/>
      <c r="AZ325" s="155"/>
      <c r="BA325" s="155"/>
      <c r="BB325" s="155"/>
      <c r="BE325" s="155"/>
      <c r="BH325" s="155"/>
      <c r="BI325" s="155"/>
      <c r="BJ325" s="155"/>
      <c r="BK325" s="155"/>
      <c r="BL325" s="155"/>
      <c r="BM325" s="155"/>
      <c r="BN325" s="155"/>
      <c r="BO325" s="155"/>
      <c r="BP325" s="155"/>
      <c r="BQ325" s="155"/>
      <c r="BR325" s="155"/>
      <c r="BS325" s="155"/>
      <c r="BT325" s="155"/>
      <c r="BU325" s="155"/>
      <c r="BV325" s="155"/>
      <c r="BW325" s="155"/>
      <c r="BX325" s="155"/>
      <c r="BY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c r="DF325" s="155"/>
      <c r="DG325" s="155"/>
      <c r="DH325" s="155"/>
      <c r="DI325" s="155"/>
      <c r="DJ325" s="155"/>
      <c r="DK325" s="155"/>
      <c r="DL325" s="155"/>
      <c r="DM325" s="155"/>
      <c r="DN325" s="155"/>
      <c r="DO325" s="155"/>
      <c r="DP325" s="155"/>
      <c r="DQ325" s="155"/>
      <c r="DR325" s="155"/>
      <c r="DS325" s="155"/>
      <c r="DT325" s="155"/>
      <c r="DU325" s="155"/>
      <c r="DV325" s="155"/>
      <c r="DW325" s="155"/>
      <c r="DX325" s="155"/>
      <c r="DY325" s="155"/>
      <c r="DZ325" s="155"/>
      <c r="EA325" s="155"/>
      <c r="EB325" s="155"/>
      <c r="EC325" s="155"/>
      <c r="ED325" s="155"/>
      <c r="EE325" s="155"/>
      <c r="EF325" s="155"/>
      <c r="EG325" s="155"/>
      <c r="EH325" s="155"/>
      <c r="EI325" s="155"/>
      <c r="EJ325" s="155"/>
      <c r="EK325" s="155"/>
      <c r="EL325" s="155"/>
      <c r="EM325" s="155"/>
      <c r="EN325" s="155"/>
      <c r="EO325" s="155"/>
      <c r="EP325" s="155"/>
    </row>
    <row r="326" spans="13:146" s="35" customFormat="1">
      <c r="M326" s="155"/>
      <c r="AZ326" s="155"/>
      <c r="BA326" s="155"/>
      <c r="BB326" s="155"/>
      <c r="BE326" s="155"/>
      <c r="BH326" s="155"/>
      <c r="BI326" s="155"/>
      <c r="BJ326" s="155"/>
      <c r="BK326" s="155"/>
      <c r="BL326" s="155"/>
      <c r="BM326" s="155"/>
      <c r="BN326" s="155"/>
      <c r="BO326" s="155"/>
      <c r="BP326" s="155"/>
      <c r="BQ326" s="155"/>
      <c r="BR326" s="155"/>
      <c r="BS326" s="155"/>
      <c r="BT326" s="155"/>
      <c r="BU326" s="155"/>
      <c r="BV326" s="155"/>
      <c r="BW326" s="155"/>
      <c r="BX326" s="155"/>
      <c r="BY326" s="155"/>
      <c r="CB326" s="155"/>
      <c r="CC326" s="155"/>
      <c r="CD326" s="155"/>
      <c r="CE326" s="155"/>
      <c r="CF326" s="155"/>
      <c r="CG326" s="155"/>
      <c r="CH326" s="155"/>
      <c r="CI326" s="155"/>
      <c r="CJ326" s="155"/>
      <c r="CK326" s="155"/>
      <c r="CL326" s="155"/>
      <c r="CM326" s="155"/>
      <c r="CN326" s="155"/>
      <c r="CO326" s="155"/>
      <c r="CP326" s="155"/>
      <c r="CQ326" s="155"/>
      <c r="CR326" s="155"/>
      <c r="CS326" s="155"/>
      <c r="CT326" s="155"/>
      <c r="CU326" s="155"/>
      <c r="CV326" s="155"/>
      <c r="CW326" s="155"/>
      <c r="CX326" s="155"/>
      <c r="CY326" s="155"/>
      <c r="CZ326" s="155"/>
      <c r="DA326" s="155"/>
      <c r="DB326" s="155"/>
      <c r="DC326" s="155"/>
      <c r="DD326" s="155"/>
      <c r="DE326" s="155"/>
      <c r="DF326" s="155"/>
      <c r="DG326" s="155"/>
      <c r="DH326" s="155"/>
      <c r="DI326" s="155"/>
      <c r="DJ326" s="155"/>
      <c r="DK326" s="155"/>
      <c r="DL326" s="155"/>
      <c r="DM326" s="155"/>
      <c r="DN326" s="155"/>
      <c r="DO326" s="155"/>
      <c r="DP326" s="155"/>
      <c r="DQ326" s="155"/>
      <c r="DR326" s="155"/>
      <c r="DS326" s="155"/>
      <c r="DT326" s="155"/>
      <c r="DU326" s="155"/>
      <c r="DV326" s="155"/>
      <c r="DW326" s="155"/>
      <c r="DX326" s="155"/>
      <c r="DY326" s="155"/>
      <c r="DZ326" s="155"/>
      <c r="EA326" s="155"/>
      <c r="EB326" s="155"/>
      <c r="EC326" s="155"/>
      <c r="ED326" s="155"/>
      <c r="EE326" s="155"/>
      <c r="EF326" s="155"/>
      <c r="EG326" s="155"/>
      <c r="EH326" s="155"/>
      <c r="EI326" s="155"/>
      <c r="EJ326" s="155"/>
      <c r="EK326" s="155"/>
      <c r="EL326" s="155"/>
      <c r="EM326" s="155"/>
      <c r="EN326" s="155"/>
      <c r="EO326" s="155"/>
      <c r="EP326" s="155"/>
    </row>
    <row r="327" spans="13:146" s="35" customFormat="1">
      <c r="M327" s="155"/>
      <c r="AZ327" s="155"/>
      <c r="BA327" s="155"/>
      <c r="BB327" s="155"/>
      <c r="BE327" s="155"/>
      <c r="BH327" s="155"/>
      <c r="BI327" s="155"/>
      <c r="BJ327" s="155"/>
      <c r="BK327" s="155"/>
      <c r="BL327" s="155"/>
      <c r="BM327" s="155"/>
      <c r="BN327" s="155"/>
      <c r="BO327" s="155"/>
      <c r="BP327" s="155"/>
      <c r="BQ327" s="155"/>
      <c r="BR327" s="155"/>
      <c r="BS327" s="155"/>
      <c r="BT327" s="155"/>
      <c r="BU327" s="155"/>
      <c r="BV327" s="155"/>
      <c r="BW327" s="155"/>
      <c r="BX327" s="155"/>
      <c r="BY327" s="155"/>
      <c r="CB327" s="155"/>
      <c r="CC327" s="155"/>
      <c r="CD327" s="155"/>
      <c r="CE327" s="155"/>
      <c r="CF327" s="155"/>
      <c r="CG327" s="155"/>
      <c r="CH327" s="155"/>
      <c r="CI327" s="155"/>
      <c r="CJ327" s="155"/>
      <c r="CK327" s="155"/>
      <c r="CL327" s="155"/>
      <c r="CM327" s="155"/>
      <c r="CN327" s="155"/>
      <c r="CO327" s="155"/>
      <c r="CP327" s="155"/>
      <c r="CQ327" s="155"/>
      <c r="CR327" s="155"/>
      <c r="CS327" s="155"/>
      <c r="CT327" s="155"/>
      <c r="CU327" s="155"/>
      <c r="CV327" s="155"/>
      <c r="CW327" s="155"/>
      <c r="CX327" s="155"/>
      <c r="CY327" s="155"/>
      <c r="CZ327" s="155"/>
      <c r="DA327" s="155"/>
      <c r="DB327" s="155"/>
      <c r="DC327" s="155"/>
      <c r="DD327" s="155"/>
      <c r="DE327" s="155"/>
      <c r="DF327" s="155"/>
      <c r="DG327" s="155"/>
      <c r="DH327" s="155"/>
      <c r="DI327" s="155"/>
      <c r="DJ327" s="155"/>
      <c r="DK327" s="155"/>
      <c r="DL327" s="155"/>
      <c r="DM327" s="155"/>
      <c r="DN327" s="155"/>
      <c r="DO327" s="155"/>
      <c r="DP327" s="155"/>
      <c r="DQ327" s="155"/>
      <c r="DR327" s="155"/>
      <c r="DS327" s="155"/>
      <c r="DT327" s="155"/>
      <c r="DU327" s="155"/>
      <c r="DV327" s="155"/>
      <c r="DW327" s="155"/>
      <c r="DX327" s="155"/>
      <c r="DY327" s="155"/>
      <c r="DZ327" s="155"/>
      <c r="EA327" s="155"/>
      <c r="EB327" s="155"/>
      <c r="EC327" s="155"/>
      <c r="ED327" s="155"/>
      <c r="EE327" s="155"/>
      <c r="EF327" s="155"/>
      <c r="EG327" s="155"/>
      <c r="EH327" s="155"/>
      <c r="EI327" s="155"/>
      <c r="EJ327" s="155"/>
      <c r="EK327" s="155"/>
      <c r="EL327" s="155"/>
      <c r="EM327" s="155"/>
      <c r="EN327" s="155"/>
      <c r="EO327" s="155"/>
      <c r="EP327" s="155"/>
    </row>
    <row r="328" spans="13:146" s="35" customFormat="1">
      <c r="M328" s="155"/>
      <c r="AZ328" s="155"/>
      <c r="BA328" s="155"/>
      <c r="BB328" s="155"/>
      <c r="BE328" s="155"/>
      <c r="BH328" s="155"/>
      <c r="BI328" s="155"/>
      <c r="BJ328" s="155"/>
      <c r="BK328" s="155"/>
      <c r="BL328" s="155"/>
      <c r="BM328" s="155"/>
      <c r="BN328" s="155"/>
      <c r="BO328" s="155"/>
      <c r="BP328" s="155"/>
      <c r="BQ328" s="155"/>
      <c r="BR328" s="155"/>
      <c r="BS328" s="155"/>
      <c r="BT328" s="155"/>
      <c r="BU328" s="155"/>
      <c r="BV328" s="155"/>
      <c r="BW328" s="155"/>
      <c r="BX328" s="155"/>
      <c r="BY328" s="155"/>
      <c r="CB328" s="155"/>
      <c r="CC328" s="155"/>
      <c r="CD328" s="155"/>
      <c r="CE328" s="155"/>
      <c r="CF328" s="155"/>
      <c r="CG328" s="155"/>
      <c r="CH328" s="155"/>
      <c r="CI328" s="155"/>
      <c r="CJ328" s="155"/>
      <c r="CK328" s="155"/>
      <c r="CL328" s="155"/>
      <c r="CM328" s="155"/>
      <c r="CN328" s="155"/>
      <c r="CO328" s="155"/>
      <c r="CP328" s="155"/>
      <c r="CQ328" s="155"/>
      <c r="CR328" s="155"/>
      <c r="CS328" s="155"/>
      <c r="CT328" s="155"/>
      <c r="CU328" s="155"/>
      <c r="CV328" s="155"/>
      <c r="CW328" s="155"/>
      <c r="CX328" s="155"/>
      <c r="CY328" s="155"/>
      <c r="CZ328" s="155"/>
      <c r="DA328" s="155"/>
      <c r="DB328" s="155"/>
      <c r="DC328" s="155"/>
      <c r="DD328" s="155"/>
      <c r="DE328" s="155"/>
      <c r="DF328" s="155"/>
      <c r="DG328" s="155"/>
      <c r="DH328" s="155"/>
      <c r="DI328" s="155"/>
      <c r="DJ328" s="155"/>
      <c r="DK328" s="155"/>
      <c r="DL328" s="155"/>
      <c r="DM328" s="155"/>
      <c r="DN328" s="155"/>
      <c r="DO328" s="155"/>
      <c r="DP328" s="155"/>
      <c r="DQ328" s="155"/>
      <c r="DR328" s="155"/>
      <c r="DS328" s="155"/>
      <c r="DT328" s="155"/>
      <c r="DU328" s="155"/>
      <c r="DV328" s="155"/>
      <c r="DW328" s="155"/>
      <c r="DX328" s="155"/>
      <c r="DY328" s="155"/>
      <c r="DZ328" s="155"/>
      <c r="EA328" s="155"/>
      <c r="EB328" s="155"/>
      <c r="EC328" s="155"/>
      <c r="ED328" s="155"/>
      <c r="EE328" s="155"/>
      <c r="EF328" s="155"/>
      <c r="EG328" s="155"/>
      <c r="EH328" s="155"/>
      <c r="EI328" s="155"/>
      <c r="EJ328" s="155"/>
      <c r="EK328" s="155"/>
      <c r="EL328" s="155"/>
      <c r="EM328" s="155"/>
      <c r="EN328" s="155"/>
      <c r="EO328" s="155"/>
      <c r="EP328" s="155"/>
    </row>
    <row r="329" spans="13:146" s="35" customFormat="1">
      <c r="M329" s="155"/>
      <c r="AZ329" s="155"/>
      <c r="BA329" s="155"/>
      <c r="BB329" s="155"/>
      <c r="BE329" s="155"/>
      <c r="BH329" s="155"/>
      <c r="BI329" s="155"/>
      <c r="BJ329" s="155"/>
      <c r="BK329" s="155"/>
      <c r="BL329" s="155"/>
      <c r="BM329" s="155"/>
      <c r="BN329" s="155"/>
      <c r="BO329" s="155"/>
      <c r="BP329" s="155"/>
      <c r="BQ329" s="155"/>
      <c r="BR329" s="155"/>
      <c r="BS329" s="155"/>
      <c r="BT329" s="155"/>
      <c r="BU329" s="155"/>
      <c r="BV329" s="155"/>
      <c r="BW329" s="155"/>
      <c r="BX329" s="155"/>
      <c r="BY329" s="155"/>
      <c r="CB329" s="155"/>
      <c r="CC329" s="155"/>
      <c r="CD329" s="155"/>
      <c r="CE329" s="155"/>
      <c r="CF329" s="155"/>
      <c r="CG329" s="155"/>
      <c r="CH329" s="155"/>
      <c r="CI329" s="155"/>
      <c r="CJ329" s="155"/>
      <c r="CK329" s="155"/>
      <c r="CL329" s="155"/>
      <c r="CM329" s="155"/>
      <c r="CN329" s="155"/>
      <c r="CO329" s="155"/>
      <c r="CP329" s="155"/>
      <c r="CQ329" s="155"/>
      <c r="CR329" s="155"/>
      <c r="CS329" s="155"/>
      <c r="CT329" s="155"/>
      <c r="CU329" s="155"/>
      <c r="CV329" s="155"/>
      <c r="CW329" s="155"/>
      <c r="CX329" s="155"/>
      <c r="CY329" s="155"/>
      <c r="CZ329" s="155"/>
      <c r="DA329" s="155"/>
      <c r="DB329" s="155"/>
      <c r="DC329" s="155"/>
      <c r="DD329" s="155"/>
      <c r="DE329" s="155"/>
      <c r="DF329" s="155"/>
      <c r="DG329" s="155"/>
      <c r="DH329" s="155"/>
      <c r="DI329" s="155"/>
      <c r="DJ329" s="155"/>
      <c r="DK329" s="155"/>
      <c r="DL329" s="155"/>
      <c r="DM329" s="155"/>
      <c r="DN329" s="155"/>
      <c r="DO329" s="155"/>
      <c r="DP329" s="155"/>
      <c r="DQ329" s="155"/>
      <c r="DR329" s="155"/>
      <c r="DS329" s="155"/>
      <c r="DT329" s="155"/>
      <c r="DU329" s="155"/>
      <c r="DV329" s="155"/>
      <c r="DW329" s="155"/>
      <c r="DX329" s="155"/>
      <c r="DY329" s="155"/>
      <c r="DZ329" s="155"/>
      <c r="EA329" s="155"/>
      <c r="EB329" s="155"/>
      <c r="EC329" s="155"/>
      <c r="ED329" s="155"/>
      <c r="EE329" s="155"/>
      <c r="EF329" s="155"/>
      <c r="EG329" s="155"/>
      <c r="EH329" s="155"/>
      <c r="EI329" s="155"/>
      <c r="EJ329" s="155"/>
      <c r="EK329" s="155"/>
      <c r="EL329" s="155"/>
      <c r="EM329" s="155"/>
      <c r="EN329" s="155"/>
      <c r="EO329" s="155"/>
      <c r="EP329" s="155"/>
    </row>
    <row r="330" spans="13:146" s="35" customFormat="1">
      <c r="M330" s="155"/>
      <c r="AZ330" s="155"/>
      <c r="BA330" s="155"/>
      <c r="BB330" s="155"/>
      <c r="BE330" s="155"/>
      <c r="BH330" s="155"/>
      <c r="BI330" s="155"/>
      <c r="BJ330" s="155"/>
      <c r="BK330" s="155"/>
      <c r="BL330" s="155"/>
      <c r="BM330" s="155"/>
      <c r="BN330" s="155"/>
      <c r="BO330" s="155"/>
      <c r="BP330" s="155"/>
      <c r="BQ330" s="155"/>
      <c r="BR330" s="155"/>
      <c r="BS330" s="155"/>
      <c r="BT330" s="155"/>
      <c r="BU330" s="155"/>
      <c r="BV330" s="155"/>
      <c r="BW330" s="155"/>
      <c r="BX330" s="155"/>
      <c r="BY330" s="155"/>
      <c r="CB330" s="155"/>
      <c r="CC330" s="155"/>
      <c r="CD330" s="155"/>
      <c r="CE330" s="155"/>
      <c r="CF330" s="155"/>
      <c r="CG330" s="155"/>
      <c r="CH330" s="155"/>
      <c r="CI330" s="155"/>
      <c r="CJ330" s="155"/>
      <c r="CK330" s="155"/>
      <c r="CL330" s="155"/>
      <c r="CM330" s="155"/>
      <c r="CN330" s="155"/>
      <c r="CO330" s="155"/>
      <c r="CP330" s="155"/>
      <c r="CQ330" s="155"/>
      <c r="CR330" s="155"/>
      <c r="CS330" s="155"/>
      <c r="CT330" s="155"/>
      <c r="CU330" s="155"/>
      <c r="CV330" s="155"/>
      <c r="CW330" s="155"/>
      <c r="CX330" s="155"/>
      <c r="CY330" s="155"/>
      <c r="CZ330" s="155"/>
      <c r="DA330" s="155"/>
      <c r="DB330" s="155"/>
      <c r="DC330" s="155"/>
      <c r="DD330" s="155"/>
      <c r="DE330" s="155"/>
      <c r="DF330" s="155"/>
      <c r="DG330" s="155"/>
      <c r="DH330" s="155"/>
      <c r="DI330" s="155"/>
      <c r="DJ330" s="155"/>
      <c r="DK330" s="155"/>
      <c r="DL330" s="155"/>
      <c r="DM330" s="155"/>
      <c r="DN330" s="155"/>
      <c r="DO330" s="155"/>
      <c r="DP330" s="155"/>
      <c r="DQ330" s="155"/>
      <c r="DR330" s="155"/>
      <c r="DS330" s="155"/>
      <c r="DT330" s="155"/>
      <c r="DU330" s="155"/>
      <c r="DV330" s="155"/>
      <c r="DW330" s="155"/>
      <c r="DX330" s="155"/>
      <c r="DY330" s="155"/>
      <c r="DZ330" s="155"/>
      <c r="EA330" s="155"/>
      <c r="EB330" s="155"/>
      <c r="EC330" s="155"/>
      <c r="ED330" s="155"/>
      <c r="EE330" s="155"/>
      <c r="EF330" s="155"/>
      <c r="EG330" s="155"/>
      <c r="EH330" s="155"/>
      <c r="EI330" s="155"/>
      <c r="EJ330" s="155"/>
      <c r="EK330" s="155"/>
      <c r="EL330" s="155"/>
      <c r="EM330" s="155"/>
      <c r="EN330" s="155"/>
      <c r="EO330" s="155"/>
      <c r="EP330" s="155"/>
    </row>
    <row r="331" spans="13:146" s="35" customFormat="1">
      <c r="M331" s="155"/>
      <c r="AZ331" s="155"/>
      <c r="BA331" s="155"/>
      <c r="BB331" s="155"/>
      <c r="BE331" s="155"/>
      <c r="BH331" s="155"/>
      <c r="BI331" s="155"/>
      <c r="BJ331" s="155"/>
      <c r="BK331" s="155"/>
      <c r="BL331" s="155"/>
      <c r="BM331" s="155"/>
      <c r="BN331" s="155"/>
      <c r="BO331" s="155"/>
      <c r="BP331" s="155"/>
      <c r="BQ331" s="155"/>
      <c r="BR331" s="155"/>
      <c r="BS331" s="155"/>
      <c r="BT331" s="155"/>
      <c r="BU331" s="155"/>
      <c r="BV331" s="155"/>
      <c r="BW331" s="155"/>
      <c r="BX331" s="155"/>
      <c r="BY331" s="155"/>
      <c r="CB331" s="155"/>
      <c r="CC331" s="155"/>
      <c r="CD331" s="155"/>
      <c r="CE331" s="155"/>
      <c r="CF331" s="155"/>
      <c r="CG331" s="155"/>
      <c r="CH331" s="155"/>
      <c r="CI331" s="155"/>
      <c r="CJ331" s="155"/>
      <c r="CK331" s="155"/>
      <c r="CL331" s="155"/>
      <c r="CM331" s="155"/>
      <c r="CN331" s="155"/>
      <c r="CO331" s="155"/>
      <c r="CP331" s="155"/>
      <c r="CQ331" s="155"/>
      <c r="CR331" s="155"/>
      <c r="CS331" s="155"/>
      <c r="CT331" s="155"/>
      <c r="CU331" s="155"/>
      <c r="CV331" s="155"/>
      <c r="CW331" s="155"/>
      <c r="CX331" s="155"/>
      <c r="CY331" s="155"/>
      <c r="CZ331" s="155"/>
      <c r="DA331" s="155"/>
      <c r="DB331" s="155"/>
      <c r="DC331" s="155"/>
      <c r="DD331" s="155"/>
      <c r="DE331" s="155"/>
      <c r="DF331" s="155"/>
      <c r="DG331" s="155"/>
      <c r="DH331" s="155"/>
      <c r="DI331" s="155"/>
      <c r="DJ331" s="155"/>
      <c r="DK331" s="155"/>
      <c r="DL331" s="155"/>
      <c r="DM331" s="155"/>
      <c r="DN331" s="155"/>
      <c r="DO331" s="155"/>
      <c r="DP331" s="155"/>
      <c r="DQ331" s="155"/>
      <c r="DR331" s="155"/>
      <c r="DS331" s="155"/>
      <c r="DT331" s="155"/>
      <c r="DU331" s="155"/>
      <c r="DV331" s="155"/>
      <c r="DW331" s="155"/>
      <c r="DX331" s="155"/>
      <c r="DY331" s="155"/>
      <c r="DZ331" s="155"/>
      <c r="EA331" s="155"/>
      <c r="EB331" s="155"/>
      <c r="EC331" s="155"/>
      <c r="ED331" s="155"/>
      <c r="EE331" s="155"/>
      <c r="EF331" s="155"/>
      <c r="EG331" s="155"/>
      <c r="EH331" s="155"/>
      <c r="EI331" s="155"/>
      <c r="EJ331" s="155"/>
      <c r="EK331" s="155"/>
      <c r="EL331" s="155"/>
      <c r="EM331" s="155"/>
      <c r="EN331" s="155"/>
      <c r="EO331" s="155"/>
      <c r="EP331" s="155"/>
    </row>
    <row r="332" spans="13:146" s="35" customFormat="1">
      <c r="M332" s="155"/>
      <c r="AZ332" s="155"/>
      <c r="BA332" s="155"/>
      <c r="BB332" s="155"/>
      <c r="BE332" s="155"/>
      <c r="BH332" s="155"/>
      <c r="BI332" s="155"/>
      <c r="BJ332" s="155"/>
      <c r="BK332" s="155"/>
      <c r="BL332" s="155"/>
      <c r="BM332" s="155"/>
      <c r="BN332" s="155"/>
      <c r="BO332" s="155"/>
      <c r="BP332" s="155"/>
      <c r="BQ332" s="155"/>
      <c r="BR332" s="155"/>
      <c r="BS332" s="155"/>
      <c r="BT332" s="155"/>
      <c r="BU332" s="155"/>
      <c r="BV332" s="155"/>
      <c r="BW332" s="155"/>
      <c r="BX332" s="155"/>
      <c r="BY332" s="155"/>
      <c r="CB332" s="155"/>
      <c r="CC332" s="155"/>
      <c r="CD332" s="155"/>
      <c r="CE332" s="155"/>
      <c r="CF332" s="155"/>
      <c r="CG332" s="155"/>
      <c r="CH332" s="155"/>
      <c r="CI332" s="155"/>
      <c r="CJ332" s="155"/>
      <c r="CK332" s="155"/>
      <c r="CL332" s="155"/>
      <c r="CM332" s="155"/>
      <c r="CN332" s="155"/>
      <c r="CO332" s="155"/>
      <c r="CP332" s="155"/>
      <c r="CQ332" s="155"/>
      <c r="CR332" s="155"/>
      <c r="CS332" s="155"/>
      <c r="CT332" s="155"/>
      <c r="CU332" s="155"/>
      <c r="CV332" s="155"/>
      <c r="CW332" s="155"/>
      <c r="CX332" s="155"/>
      <c r="CY332" s="155"/>
      <c r="CZ332" s="155"/>
      <c r="DA332" s="155"/>
      <c r="DB332" s="155"/>
      <c r="DC332" s="155"/>
      <c r="DD332" s="155"/>
      <c r="DE332" s="155"/>
      <c r="DF332" s="155"/>
      <c r="DG332" s="155"/>
      <c r="DH332" s="155"/>
      <c r="DI332" s="155"/>
      <c r="DJ332" s="155"/>
      <c r="DK332" s="155"/>
      <c r="DL332" s="155"/>
      <c r="DM332" s="155"/>
      <c r="DN332" s="155"/>
      <c r="DO332" s="155"/>
      <c r="DP332" s="155"/>
      <c r="DQ332" s="155"/>
      <c r="DR332" s="155"/>
      <c r="DS332" s="155"/>
      <c r="DT332" s="155"/>
      <c r="DU332" s="155"/>
      <c r="DV332" s="155"/>
      <c r="DW332" s="155"/>
      <c r="DX332" s="155"/>
      <c r="DY332" s="155"/>
      <c r="DZ332" s="155"/>
      <c r="EA332" s="155"/>
      <c r="EB332" s="155"/>
      <c r="EC332" s="155"/>
      <c r="ED332" s="155"/>
      <c r="EE332" s="155"/>
      <c r="EF332" s="155"/>
      <c r="EG332" s="155"/>
      <c r="EH332" s="155"/>
      <c r="EI332" s="155"/>
      <c r="EJ332" s="155"/>
      <c r="EK332" s="155"/>
      <c r="EL332" s="155"/>
      <c r="EM332" s="155"/>
      <c r="EN332" s="155"/>
      <c r="EO332" s="155"/>
      <c r="EP332" s="155"/>
    </row>
    <row r="333" spans="13:146" s="35" customFormat="1">
      <c r="M333" s="155"/>
      <c r="AZ333" s="155"/>
      <c r="BA333" s="155"/>
      <c r="BB333" s="155"/>
      <c r="BE333" s="155"/>
      <c r="BH333" s="155"/>
      <c r="BI333" s="155"/>
      <c r="BJ333" s="155"/>
      <c r="BK333" s="155"/>
      <c r="BL333" s="155"/>
      <c r="BM333" s="155"/>
      <c r="BN333" s="155"/>
      <c r="BO333" s="155"/>
      <c r="BP333" s="155"/>
      <c r="BQ333" s="155"/>
      <c r="BR333" s="155"/>
      <c r="BS333" s="155"/>
      <c r="BT333" s="155"/>
      <c r="BU333" s="155"/>
      <c r="BV333" s="155"/>
      <c r="BW333" s="155"/>
      <c r="BX333" s="155"/>
      <c r="BY333" s="155"/>
      <c r="CB333" s="155"/>
      <c r="CC333" s="155"/>
      <c r="CD333" s="155"/>
      <c r="CE333" s="155"/>
      <c r="CF333" s="155"/>
      <c r="CG333" s="155"/>
      <c r="CH333" s="155"/>
      <c r="CI333" s="155"/>
      <c r="CJ333" s="155"/>
      <c r="CK333" s="155"/>
      <c r="CL333" s="155"/>
      <c r="CM333" s="155"/>
      <c r="CN333" s="155"/>
      <c r="CO333" s="155"/>
      <c r="CP333" s="155"/>
      <c r="CQ333" s="155"/>
      <c r="CR333" s="155"/>
      <c r="CS333" s="155"/>
      <c r="CT333" s="155"/>
      <c r="CU333" s="155"/>
      <c r="CV333" s="155"/>
      <c r="CW333" s="155"/>
      <c r="CX333" s="155"/>
      <c r="CY333" s="155"/>
      <c r="CZ333" s="155"/>
      <c r="DA333" s="155"/>
      <c r="DB333" s="155"/>
      <c r="DC333" s="155"/>
      <c r="DD333" s="155"/>
      <c r="DE333" s="155"/>
      <c r="DF333" s="155"/>
      <c r="DG333" s="155"/>
      <c r="DH333" s="155"/>
      <c r="DI333" s="155"/>
      <c r="DJ333" s="155"/>
      <c r="DK333" s="155"/>
      <c r="DL333" s="155"/>
      <c r="DM333" s="155"/>
      <c r="DN333" s="155"/>
      <c r="DO333" s="155"/>
      <c r="DP333" s="155"/>
      <c r="DQ333" s="155"/>
      <c r="DR333" s="155"/>
      <c r="DS333" s="155"/>
      <c r="DT333" s="155"/>
      <c r="DU333" s="155"/>
      <c r="DV333" s="155"/>
      <c r="DW333" s="155"/>
      <c r="DX333" s="155"/>
      <c r="DY333" s="155"/>
      <c r="DZ333" s="155"/>
      <c r="EA333" s="155"/>
      <c r="EB333" s="155"/>
      <c r="EC333" s="155"/>
      <c r="ED333" s="155"/>
      <c r="EE333" s="155"/>
      <c r="EF333" s="155"/>
      <c r="EG333" s="155"/>
      <c r="EH333" s="155"/>
      <c r="EI333" s="155"/>
      <c r="EJ333" s="155"/>
      <c r="EK333" s="155"/>
      <c r="EL333" s="155"/>
      <c r="EM333" s="155"/>
      <c r="EN333" s="155"/>
      <c r="EO333" s="155"/>
      <c r="EP333" s="155"/>
    </row>
    <row r="334" spans="13:146" s="35" customFormat="1">
      <c r="M334" s="155"/>
      <c r="AZ334" s="155"/>
      <c r="BA334" s="155"/>
      <c r="BB334" s="155"/>
      <c r="BE334" s="155"/>
      <c r="BH334" s="155"/>
      <c r="BI334" s="155"/>
      <c r="BJ334" s="155"/>
      <c r="BK334" s="155"/>
      <c r="BL334" s="155"/>
      <c r="BM334" s="155"/>
      <c r="BN334" s="155"/>
      <c r="BO334" s="155"/>
      <c r="BP334" s="155"/>
      <c r="BQ334" s="155"/>
      <c r="BR334" s="155"/>
      <c r="BS334" s="155"/>
      <c r="BT334" s="155"/>
      <c r="BU334" s="155"/>
      <c r="BV334" s="155"/>
      <c r="BW334" s="155"/>
      <c r="BX334" s="155"/>
      <c r="BY334" s="155"/>
      <c r="CB334" s="155"/>
      <c r="CC334" s="155"/>
      <c r="CD334" s="155"/>
      <c r="CE334" s="155"/>
      <c r="CF334" s="155"/>
      <c r="CG334" s="155"/>
      <c r="CH334" s="155"/>
      <c r="CI334" s="155"/>
      <c r="CJ334" s="155"/>
      <c r="CK334" s="155"/>
      <c r="CL334" s="155"/>
      <c r="CM334" s="155"/>
      <c r="CN334" s="155"/>
      <c r="CO334" s="155"/>
      <c r="CP334" s="155"/>
      <c r="CQ334" s="155"/>
      <c r="CR334" s="155"/>
      <c r="CS334" s="155"/>
      <c r="CT334" s="155"/>
      <c r="CU334" s="155"/>
      <c r="CV334" s="155"/>
      <c r="CW334" s="155"/>
      <c r="CX334" s="155"/>
      <c r="CY334" s="155"/>
      <c r="CZ334" s="155"/>
      <c r="DA334" s="155"/>
      <c r="DB334" s="155"/>
      <c r="DC334" s="155"/>
      <c r="DD334" s="155"/>
      <c r="DE334" s="155"/>
      <c r="DF334" s="155"/>
      <c r="DG334" s="155"/>
      <c r="DH334" s="155"/>
      <c r="DI334" s="155"/>
      <c r="DJ334" s="155"/>
      <c r="DK334" s="155"/>
      <c r="DL334" s="155"/>
      <c r="DM334" s="155"/>
      <c r="DN334" s="155"/>
      <c r="DO334" s="155"/>
      <c r="DP334" s="155"/>
      <c r="DQ334" s="155"/>
      <c r="DR334" s="155"/>
      <c r="DS334" s="155"/>
      <c r="DT334" s="155"/>
      <c r="DU334" s="155"/>
      <c r="DV334" s="155"/>
      <c r="DW334" s="155"/>
      <c r="DX334" s="155"/>
      <c r="DY334" s="155"/>
      <c r="DZ334" s="155"/>
      <c r="EA334" s="155"/>
      <c r="EB334" s="155"/>
      <c r="EC334" s="155"/>
      <c r="ED334" s="155"/>
      <c r="EE334" s="155"/>
      <c r="EF334" s="155"/>
      <c r="EG334" s="155"/>
      <c r="EH334" s="155"/>
      <c r="EI334" s="155"/>
      <c r="EJ334" s="155"/>
      <c r="EK334" s="155"/>
      <c r="EL334" s="155"/>
      <c r="EM334" s="155"/>
      <c r="EN334" s="155"/>
      <c r="EO334" s="155"/>
      <c r="EP334" s="155"/>
    </row>
    <row r="335" spans="13:146" s="35" customFormat="1">
      <c r="M335" s="155"/>
      <c r="AZ335" s="155"/>
      <c r="BA335" s="155"/>
      <c r="BB335" s="155"/>
      <c r="BE335" s="155"/>
      <c r="BH335" s="155"/>
      <c r="BI335" s="155"/>
      <c r="BJ335" s="155"/>
      <c r="BK335" s="155"/>
      <c r="BL335" s="155"/>
      <c r="BM335" s="155"/>
      <c r="BN335" s="155"/>
      <c r="BO335" s="155"/>
      <c r="BP335" s="155"/>
      <c r="BQ335" s="155"/>
      <c r="BR335" s="155"/>
      <c r="BS335" s="155"/>
      <c r="BT335" s="155"/>
      <c r="BU335" s="155"/>
      <c r="BV335" s="155"/>
      <c r="BW335" s="155"/>
      <c r="BX335" s="155"/>
      <c r="BY335" s="155"/>
      <c r="CB335" s="155"/>
      <c r="CC335" s="155"/>
      <c r="CD335" s="155"/>
      <c r="CE335" s="155"/>
      <c r="CF335" s="155"/>
      <c r="CG335" s="155"/>
      <c r="CH335" s="155"/>
      <c r="CI335" s="155"/>
      <c r="CJ335" s="155"/>
      <c r="CK335" s="155"/>
      <c r="CL335" s="155"/>
      <c r="CM335" s="155"/>
      <c r="CN335" s="155"/>
      <c r="CO335" s="155"/>
      <c r="CP335" s="155"/>
      <c r="CQ335" s="155"/>
      <c r="CR335" s="155"/>
      <c r="CS335" s="155"/>
      <c r="CT335" s="155"/>
      <c r="CU335" s="155"/>
      <c r="CV335" s="155"/>
      <c r="CW335" s="155"/>
      <c r="CX335" s="155"/>
      <c r="CY335" s="155"/>
      <c r="CZ335" s="155"/>
      <c r="DA335" s="155"/>
      <c r="DB335" s="155"/>
      <c r="DC335" s="155"/>
      <c r="DD335" s="155"/>
      <c r="DE335" s="155"/>
      <c r="DF335" s="155"/>
      <c r="DG335" s="155"/>
      <c r="DH335" s="155"/>
      <c r="DI335" s="155"/>
      <c r="DJ335" s="155"/>
      <c r="DK335" s="155"/>
      <c r="DL335" s="155"/>
      <c r="DM335" s="155"/>
      <c r="DN335" s="155"/>
      <c r="DO335" s="155"/>
      <c r="DP335" s="155"/>
      <c r="DQ335" s="155"/>
      <c r="DR335" s="155"/>
      <c r="DS335" s="155"/>
      <c r="DT335" s="155"/>
      <c r="DU335" s="155"/>
      <c r="DV335" s="155"/>
      <c r="DW335" s="155"/>
      <c r="DX335" s="155"/>
      <c r="DY335" s="155"/>
      <c r="DZ335" s="155"/>
      <c r="EA335" s="155"/>
      <c r="EB335" s="155"/>
      <c r="EC335" s="155"/>
      <c r="ED335" s="155"/>
      <c r="EE335" s="155"/>
      <c r="EF335" s="155"/>
      <c r="EG335" s="155"/>
      <c r="EH335" s="155"/>
      <c r="EI335" s="155"/>
      <c r="EJ335" s="155"/>
      <c r="EK335" s="155"/>
      <c r="EL335" s="155"/>
      <c r="EM335" s="155"/>
      <c r="EN335" s="155"/>
      <c r="EO335" s="155"/>
      <c r="EP335" s="155"/>
    </row>
    <row r="336" spans="13:146" s="35" customFormat="1">
      <c r="M336" s="155"/>
      <c r="AZ336" s="155"/>
      <c r="BA336" s="155"/>
      <c r="BB336" s="155"/>
      <c r="BE336" s="155"/>
      <c r="BH336" s="155"/>
      <c r="BI336" s="155"/>
      <c r="BJ336" s="155"/>
      <c r="BK336" s="155"/>
      <c r="BL336" s="155"/>
      <c r="BM336" s="155"/>
      <c r="BN336" s="155"/>
      <c r="BO336" s="155"/>
      <c r="BP336" s="155"/>
      <c r="BQ336" s="155"/>
      <c r="BR336" s="155"/>
      <c r="BS336" s="155"/>
      <c r="BT336" s="155"/>
      <c r="BU336" s="155"/>
      <c r="BV336" s="155"/>
      <c r="BW336" s="155"/>
      <c r="BX336" s="155"/>
      <c r="BY336" s="155"/>
      <c r="CB336" s="155"/>
      <c r="CC336" s="155"/>
      <c r="CD336" s="155"/>
      <c r="CE336" s="155"/>
      <c r="CF336" s="155"/>
      <c r="CG336" s="155"/>
      <c r="CH336" s="155"/>
      <c r="CI336" s="155"/>
      <c r="CJ336" s="155"/>
      <c r="CK336" s="155"/>
      <c r="CL336" s="155"/>
      <c r="CM336" s="155"/>
      <c r="CN336" s="155"/>
      <c r="CO336" s="155"/>
      <c r="CP336" s="155"/>
      <c r="CQ336" s="155"/>
      <c r="CR336" s="155"/>
      <c r="CS336" s="155"/>
      <c r="CT336" s="155"/>
      <c r="CU336" s="155"/>
      <c r="CV336" s="155"/>
      <c r="CW336" s="155"/>
      <c r="CX336" s="155"/>
      <c r="CY336" s="155"/>
      <c r="CZ336" s="155"/>
      <c r="DA336" s="155"/>
      <c r="DB336" s="155"/>
      <c r="DC336" s="155"/>
      <c r="DD336" s="155"/>
      <c r="DE336" s="155"/>
      <c r="DF336" s="155"/>
      <c r="DG336" s="155"/>
      <c r="DH336" s="155"/>
      <c r="DI336" s="155"/>
      <c r="DJ336" s="155"/>
      <c r="DK336" s="155"/>
      <c r="DL336" s="155"/>
      <c r="DM336" s="155"/>
      <c r="DN336" s="155"/>
      <c r="DO336" s="155"/>
      <c r="DP336" s="155"/>
      <c r="DQ336" s="155"/>
      <c r="DR336" s="155"/>
      <c r="DS336" s="155"/>
      <c r="DT336" s="155"/>
      <c r="DU336" s="155"/>
      <c r="DV336" s="155"/>
      <c r="DW336" s="155"/>
      <c r="DX336" s="155"/>
      <c r="DY336" s="155"/>
      <c r="DZ336" s="155"/>
      <c r="EA336" s="155"/>
      <c r="EB336" s="155"/>
      <c r="EC336" s="155"/>
      <c r="ED336" s="155"/>
      <c r="EE336" s="155"/>
      <c r="EF336" s="155"/>
      <c r="EG336" s="155"/>
      <c r="EH336" s="155"/>
      <c r="EI336" s="155"/>
      <c r="EJ336" s="155"/>
      <c r="EK336" s="155"/>
      <c r="EL336" s="155"/>
      <c r="EM336" s="155"/>
      <c r="EN336" s="155"/>
      <c r="EO336" s="155"/>
      <c r="EP336" s="155"/>
    </row>
    <row r="337" spans="13:146" s="35" customFormat="1">
      <c r="M337" s="155"/>
      <c r="AZ337" s="155"/>
      <c r="BA337" s="155"/>
      <c r="BB337" s="155"/>
      <c r="BE337" s="155"/>
      <c r="BH337" s="155"/>
      <c r="BI337" s="155"/>
      <c r="BJ337" s="155"/>
      <c r="BK337" s="155"/>
      <c r="BL337" s="155"/>
      <c r="BM337" s="155"/>
      <c r="BN337" s="155"/>
      <c r="BO337" s="155"/>
      <c r="BP337" s="155"/>
      <c r="BQ337" s="155"/>
      <c r="BR337" s="155"/>
      <c r="BS337" s="155"/>
      <c r="BT337" s="155"/>
      <c r="BU337" s="155"/>
      <c r="BV337" s="155"/>
      <c r="BW337" s="155"/>
      <c r="BX337" s="155"/>
      <c r="BY337" s="155"/>
      <c r="CB337" s="155"/>
      <c r="CC337" s="155"/>
      <c r="CD337" s="155"/>
      <c r="CE337" s="155"/>
      <c r="CF337" s="155"/>
      <c r="CG337" s="155"/>
      <c r="CH337" s="155"/>
      <c r="CI337" s="155"/>
      <c r="CJ337" s="155"/>
      <c r="CK337" s="155"/>
      <c r="CL337" s="155"/>
      <c r="CM337" s="155"/>
      <c r="CN337" s="155"/>
      <c r="CO337" s="155"/>
      <c r="CP337" s="155"/>
      <c r="CQ337" s="155"/>
      <c r="CR337" s="155"/>
      <c r="CS337" s="155"/>
      <c r="CT337" s="155"/>
      <c r="CU337" s="155"/>
      <c r="CV337" s="155"/>
      <c r="CW337" s="155"/>
      <c r="CX337" s="155"/>
      <c r="CY337" s="155"/>
      <c r="CZ337" s="155"/>
      <c r="DA337" s="155"/>
      <c r="DB337" s="155"/>
      <c r="DC337" s="155"/>
      <c r="DD337" s="155"/>
      <c r="DE337" s="155"/>
      <c r="DF337" s="155"/>
      <c r="DG337" s="155"/>
      <c r="DH337" s="155"/>
      <c r="DI337" s="155"/>
      <c r="DJ337" s="155"/>
      <c r="DK337" s="155"/>
      <c r="DL337" s="155"/>
      <c r="DM337" s="155"/>
      <c r="DN337" s="155"/>
      <c r="DO337" s="155"/>
      <c r="DP337" s="155"/>
      <c r="DQ337" s="155"/>
      <c r="DR337" s="155"/>
      <c r="DS337" s="155"/>
      <c r="DT337" s="155"/>
      <c r="DU337" s="155"/>
      <c r="DV337" s="155"/>
      <c r="DW337" s="155"/>
      <c r="DX337" s="155"/>
      <c r="DY337" s="155"/>
      <c r="DZ337" s="155"/>
      <c r="EA337" s="155"/>
      <c r="EB337" s="155"/>
      <c r="EC337" s="155"/>
      <c r="ED337" s="155"/>
      <c r="EE337" s="155"/>
      <c r="EF337" s="155"/>
      <c r="EG337" s="155"/>
      <c r="EH337" s="155"/>
      <c r="EI337" s="155"/>
      <c r="EJ337" s="155"/>
      <c r="EK337" s="155"/>
      <c r="EL337" s="155"/>
      <c r="EM337" s="155"/>
      <c r="EN337" s="155"/>
      <c r="EO337" s="155"/>
      <c r="EP337" s="155"/>
    </row>
    <row r="338" spans="13:146" s="35" customFormat="1">
      <c r="M338" s="155"/>
      <c r="AZ338" s="155"/>
      <c r="BA338" s="155"/>
      <c r="BB338" s="155"/>
      <c r="BE338" s="155"/>
      <c r="BH338" s="155"/>
      <c r="BI338" s="155"/>
      <c r="BJ338" s="155"/>
      <c r="BK338" s="155"/>
      <c r="BL338" s="155"/>
      <c r="BM338" s="155"/>
      <c r="BN338" s="155"/>
      <c r="BO338" s="155"/>
      <c r="BP338" s="155"/>
      <c r="BQ338" s="155"/>
      <c r="BR338" s="155"/>
      <c r="BS338" s="155"/>
      <c r="BT338" s="155"/>
      <c r="BU338" s="155"/>
      <c r="BV338" s="155"/>
      <c r="BW338" s="155"/>
      <c r="BX338" s="155"/>
      <c r="BY338" s="155"/>
      <c r="CB338" s="155"/>
      <c r="CC338" s="155"/>
      <c r="CD338" s="155"/>
      <c r="CE338" s="155"/>
      <c r="CF338" s="155"/>
      <c r="CG338" s="155"/>
      <c r="CH338" s="155"/>
      <c r="CI338" s="155"/>
      <c r="CJ338" s="155"/>
      <c r="CK338" s="155"/>
      <c r="CL338" s="155"/>
      <c r="CM338" s="155"/>
      <c r="CN338" s="155"/>
      <c r="CO338" s="155"/>
      <c r="CP338" s="155"/>
      <c r="CQ338" s="155"/>
      <c r="CR338" s="155"/>
      <c r="CS338" s="155"/>
      <c r="CT338" s="155"/>
      <c r="CU338" s="155"/>
      <c r="CV338" s="155"/>
      <c r="CW338" s="155"/>
      <c r="CX338" s="155"/>
      <c r="CY338" s="155"/>
      <c r="CZ338" s="155"/>
      <c r="DA338" s="155"/>
      <c r="DB338" s="155"/>
      <c r="DC338" s="155"/>
      <c r="DD338" s="155"/>
      <c r="DE338" s="155"/>
      <c r="DF338" s="155"/>
      <c r="DG338" s="155"/>
      <c r="DH338" s="155"/>
      <c r="DI338" s="155"/>
      <c r="DJ338" s="155"/>
      <c r="DK338" s="155"/>
      <c r="DL338" s="155"/>
      <c r="DM338" s="155"/>
      <c r="DN338" s="155"/>
      <c r="DO338" s="155"/>
      <c r="DP338" s="155"/>
      <c r="DQ338" s="155"/>
      <c r="DR338" s="155"/>
      <c r="DS338" s="155"/>
      <c r="DT338" s="155"/>
      <c r="DU338" s="155"/>
      <c r="DV338" s="155"/>
      <c r="DW338" s="155"/>
      <c r="DX338" s="155"/>
      <c r="DY338" s="155"/>
      <c r="DZ338" s="155"/>
      <c r="EA338" s="155"/>
      <c r="EB338" s="155"/>
      <c r="EC338" s="155"/>
      <c r="ED338" s="155"/>
      <c r="EE338" s="155"/>
      <c r="EF338" s="155"/>
      <c r="EG338" s="155"/>
      <c r="EH338" s="155"/>
      <c r="EI338" s="155"/>
      <c r="EJ338" s="155"/>
      <c r="EK338" s="155"/>
      <c r="EL338" s="155"/>
      <c r="EM338" s="155"/>
      <c r="EN338" s="155"/>
      <c r="EO338" s="155"/>
      <c r="EP338" s="155"/>
    </row>
    <row r="339" spans="13:146" s="35" customFormat="1">
      <c r="M339" s="155"/>
      <c r="AZ339" s="155"/>
      <c r="BA339" s="155"/>
      <c r="BB339" s="155"/>
      <c r="BE339" s="155"/>
      <c r="BH339" s="155"/>
      <c r="BI339" s="155"/>
      <c r="BJ339" s="155"/>
      <c r="BK339" s="155"/>
      <c r="BL339" s="155"/>
      <c r="BM339" s="155"/>
      <c r="BN339" s="155"/>
      <c r="BO339" s="155"/>
      <c r="BP339" s="155"/>
      <c r="BQ339" s="155"/>
      <c r="BR339" s="155"/>
      <c r="BS339" s="155"/>
      <c r="BT339" s="155"/>
      <c r="BU339" s="155"/>
      <c r="BV339" s="155"/>
      <c r="BW339" s="155"/>
      <c r="BX339" s="155"/>
      <c r="BY339" s="155"/>
      <c r="CB339" s="155"/>
      <c r="CC339" s="155"/>
      <c r="CD339" s="155"/>
      <c r="CE339" s="155"/>
      <c r="CF339" s="155"/>
      <c r="CG339" s="155"/>
      <c r="CH339" s="155"/>
      <c r="CI339" s="155"/>
      <c r="CJ339" s="155"/>
      <c r="CK339" s="155"/>
      <c r="CL339" s="155"/>
      <c r="CM339" s="155"/>
      <c r="CN339" s="155"/>
      <c r="CO339" s="155"/>
      <c r="CP339" s="155"/>
      <c r="CQ339" s="155"/>
      <c r="CR339" s="155"/>
      <c r="CS339" s="155"/>
      <c r="CT339" s="155"/>
      <c r="CU339" s="155"/>
      <c r="CV339" s="155"/>
      <c r="CW339" s="155"/>
      <c r="CX339" s="155"/>
      <c r="CY339" s="155"/>
      <c r="CZ339" s="155"/>
      <c r="DA339" s="155"/>
      <c r="DB339" s="155"/>
      <c r="DC339" s="155"/>
      <c r="DD339" s="155"/>
      <c r="DE339" s="155"/>
      <c r="DF339" s="155"/>
      <c r="DG339" s="155"/>
      <c r="DH339" s="155"/>
      <c r="DI339" s="155"/>
      <c r="DJ339" s="155"/>
      <c r="DK339" s="155"/>
      <c r="DL339" s="155"/>
      <c r="DM339" s="155"/>
      <c r="DN339" s="155"/>
      <c r="DO339" s="155"/>
      <c r="DP339" s="155"/>
      <c r="DQ339" s="155"/>
      <c r="DR339" s="155"/>
      <c r="DS339" s="155"/>
      <c r="DT339" s="155"/>
      <c r="DU339" s="155"/>
      <c r="DV339" s="155"/>
      <c r="DW339" s="155"/>
      <c r="DX339" s="155"/>
      <c r="DY339" s="155"/>
      <c r="DZ339" s="155"/>
      <c r="EA339" s="155"/>
      <c r="EB339" s="155"/>
      <c r="EC339" s="155"/>
      <c r="ED339" s="155"/>
      <c r="EE339" s="155"/>
      <c r="EF339" s="155"/>
      <c r="EG339" s="155"/>
      <c r="EH339" s="155"/>
      <c r="EI339" s="155"/>
      <c r="EJ339" s="155"/>
      <c r="EK339" s="155"/>
      <c r="EL339" s="155"/>
      <c r="EM339" s="155"/>
      <c r="EN339" s="155"/>
      <c r="EO339" s="155"/>
      <c r="EP339" s="155"/>
    </row>
    <row r="340" spans="13:146" s="35" customFormat="1">
      <c r="M340" s="155"/>
      <c r="AZ340" s="155"/>
      <c r="BA340" s="155"/>
      <c r="BB340" s="155"/>
      <c r="BE340" s="155"/>
      <c r="BH340" s="155"/>
      <c r="BI340" s="155"/>
      <c r="BJ340" s="155"/>
      <c r="BK340" s="155"/>
      <c r="BL340" s="155"/>
      <c r="BM340" s="155"/>
      <c r="BN340" s="155"/>
      <c r="BO340" s="155"/>
      <c r="BP340" s="155"/>
      <c r="BQ340" s="155"/>
      <c r="BR340" s="155"/>
      <c r="BS340" s="155"/>
      <c r="BT340" s="155"/>
      <c r="BU340" s="155"/>
      <c r="BV340" s="155"/>
      <c r="BW340" s="155"/>
      <c r="BX340" s="155"/>
      <c r="BY340" s="155"/>
      <c r="CB340" s="155"/>
      <c r="CC340" s="155"/>
      <c r="CD340" s="155"/>
      <c r="CE340" s="155"/>
      <c r="CF340" s="155"/>
      <c r="CG340" s="155"/>
      <c r="CH340" s="155"/>
      <c r="CI340" s="155"/>
      <c r="CJ340" s="155"/>
      <c r="CK340" s="155"/>
      <c r="CL340" s="155"/>
      <c r="CM340" s="155"/>
      <c r="CN340" s="155"/>
      <c r="CO340" s="155"/>
      <c r="CP340" s="155"/>
      <c r="CQ340" s="155"/>
      <c r="CR340" s="155"/>
      <c r="CS340" s="155"/>
      <c r="CT340" s="155"/>
      <c r="CU340" s="155"/>
      <c r="CV340" s="155"/>
      <c r="CW340" s="155"/>
      <c r="CX340" s="155"/>
      <c r="CY340" s="155"/>
      <c r="CZ340" s="155"/>
      <c r="DA340" s="155"/>
      <c r="DB340" s="155"/>
      <c r="DC340" s="155"/>
      <c r="DD340" s="155"/>
      <c r="DE340" s="155"/>
      <c r="DF340" s="155"/>
      <c r="DG340" s="155"/>
      <c r="DH340" s="155"/>
      <c r="DI340" s="155"/>
      <c r="DJ340" s="155"/>
      <c r="DK340" s="155"/>
      <c r="DL340" s="155"/>
      <c r="DM340" s="155"/>
      <c r="DN340" s="155"/>
      <c r="DO340" s="155"/>
      <c r="DP340" s="155"/>
      <c r="DQ340" s="155"/>
      <c r="DR340" s="155"/>
      <c r="DS340" s="155"/>
      <c r="DT340" s="155"/>
      <c r="DU340" s="155"/>
      <c r="DV340" s="155"/>
      <c r="DW340" s="155"/>
      <c r="DX340" s="155"/>
      <c r="DY340" s="155"/>
      <c r="DZ340" s="155"/>
      <c r="EA340" s="155"/>
      <c r="EB340" s="155"/>
      <c r="EC340" s="155"/>
      <c r="ED340" s="155"/>
      <c r="EE340" s="155"/>
      <c r="EF340" s="155"/>
      <c r="EG340" s="155"/>
      <c r="EH340" s="155"/>
      <c r="EI340" s="155"/>
      <c r="EJ340" s="155"/>
      <c r="EK340" s="155"/>
      <c r="EL340" s="155"/>
      <c r="EM340" s="155"/>
      <c r="EN340" s="155"/>
      <c r="EO340" s="155"/>
      <c r="EP340" s="155"/>
    </row>
    <row r="341" spans="13:146" s="35" customFormat="1">
      <c r="M341" s="155"/>
      <c r="AZ341" s="155"/>
      <c r="BA341" s="155"/>
      <c r="BB341" s="155"/>
      <c r="BE341" s="155"/>
      <c r="BH341" s="155"/>
      <c r="BI341" s="155"/>
      <c r="BJ341" s="155"/>
      <c r="BK341" s="155"/>
      <c r="BL341" s="155"/>
      <c r="BM341" s="155"/>
      <c r="BN341" s="155"/>
      <c r="BO341" s="155"/>
      <c r="BP341" s="155"/>
      <c r="BQ341" s="155"/>
      <c r="BR341" s="155"/>
      <c r="BS341" s="155"/>
      <c r="BT341" s="155"/>
      <c r="BU341" s="155"/>
      <c r="BV341" s="155"/>
      <c r="BW341" s="155"/>
      <c r="BX341" s="155"/>
      <c r="BY341" s="155"/>
      <c r="CB341" s="155"/>
      <c r="CC341" s="155"/>
      <c r="CD341" s="155"/>
      <c r="CE341" s="155"/>
      <c r="CF341" s="155"/>
      <c r="CG341" s="155"/>
      <c r="CH341" s="155"/>
      <c r="CI341" s="155"/>
      <c r="CJ341" s="155"/>
      <c r="CK341" s="155"/>
      <c r="CL341" s="155"/>
      <c r="CM341" s="155"/>
      <c r="CN341" s="155"/>
      <c r="CO341" s="155"/>
      <c r="CP341" s="155"/>
      <c r="CQ341" s="155"/>
      <c r="CR341" s="155"/>
      <c r="CS341" s="155"/>
      <c r="CT341" s="155"/>
      <c r="CU341" s="155"/>
      <c r="CV341" s="155"/>
      <c r="CW341" s="155"/>
      <c r="CX341" s="155"/>
      <c r="CY341" s="155"/>
      <c r="CZ341" s="155"/>
      <c r="DA341" s="155"/>
      <c r="DB341" s="155"/>
      <c r="DC341" s="155"/>
      <c r="DD341" s="155"/>
      <c r="DE341" s="155"/>
      <c r="DF341" s="155"/>
      <c r="DG341" s="155"/>
      <c r="DH341" s="155"/>
      <c r="DI341" s="155"/>
      <c r="DJ341" s="155"/>
      <c r="DK341" s="155"/>
      <c r="DL341" s="155"/>
      <c r="DM341" s="155"/>
      <c r="DN341" s="155"/>
      <c r="DO341" s="155"/>
      <c r="DP341" s="155"/>
      <c r="DQ341" s="155"/>
      <c r="DR341" s="155"/>
      <c r="DS341" s="155"/>
      <c r="DT341" s="155"/>
      <c r="DU341" s="155"/>
      <c r="DV341" s="155"/>
      <c r="DW341" s="155"/>
      <c r="DX341" s="155"/>
      <c r="DY341" s="155"/>
      <c r="DZ341" s="155"/>
      <c r="EA341" s="155"/>
      <c r="EB341" s="155"/>
      <c r="EC341" s="155"/>
      <c r="ED341" s="155"/>
      <c r="EE341" s="155"/>
      <c r="EF341" s="155"/>
      <c r="EG341" s="155"/>
      <c r="EH341" s="155"/>
      <c r="EI341" s="155"/>
      <c r="EJ341" s="155"/>
      <c r="EK341" s="155"/>
      <c r="EL341" s="155"/>
      <c r="EM341" s="155"/>
      <c r="EN341" s="155"/>
      <c r="EO341" s="155"/>
      <c r="EP341" s="155"/>
    </row>
    <row r="342" spans="13:146" s="35" customFormat="1">
      <c r="M342" s="155"/>
      <c r="AZ342" s="155"/>
      <c r="BA342" s="155"/>
      <c r="BB342" s="155"/>
      <c r="BE342" s="155"/>
      <c r="BH342" s="155"/>
      <c r="BI342" s="155"/>
      <c r="BJ342" s="155"/>
      <c r="BK342" s="155"/>
      <c r="BL342" s="155"/>
      <c r="BM342" s="155"/>
      <c r="BN342" s="155"/>
      <c r="BO342" s="155"/>
      <c r="BP342" s="155"/>
      <c r="BQ342" s="155"/>
      <c r="BR342" s="155"/>
      <c r="BS342" s="155"/>
      <c r="BT342" s="155"/>
      <c r="BU342" s="155"/>
      <c r="BV342" s="155"/>
      <c r="BW342" s="155"/>
      <c r="BX342" s="155"/>
      <c r="BY342" s="155"/>
      <c r="CB342" s="155"/>
      <c r="CC342" s="155"/>
      <c r="CD342" s="155"/>
      <c r="CE342" s="155"/>
      <c r="CF342" s="155"/>
      <c r="CG342" s="155"/>
      <c r="CH342" s="155"/>
      <c r="CI342" s="155"/>
      <c r="CJ342" s="155"/>
      <c r="CK342" s="155"/>
      <c r="CL342" s="155"/>
      <c r="CM342" s="155"/>
      <c r="CN342" s="155"/>
      <c r="CO342" s="155"/>
      <c r="CP342" s="155"/>
      <c r="CQ342" s="155"/>
      <c r="CR342" s="155"/>
      <c r="CS342" s="155"/>
      <c r="CT342" s="155"/>
      <c r="CU342" s="155"/>
      <c r="CV342" s="155"/>
      <c r="CW342" s="155"/>
      <c r="CX342" s="155"/>
      <c r="CY342" s="155"/>
      <c r="CZ342" s="155"/>
      <c r="DA342" s="155"/>
      <c r="DB342" s="155"/>
      <c r="DC342" s="155"/>
      <c r="DD342" s="155"/>
      <c r="DE342" s="155"/>
      <c r="DF342" s="155"/>
      <c r="DG342" s="155"/>
      <c r="DH342" s="155"/>
      <c r="DI342" s="155"/>
      <c r="DJ342" s="155"/>
      <c r="DK342" s="155"/>
      <c r="DL342" s="155"/>
      <c r="DM342" s="155"/>
      <c r="DN342" s="155"/>
      <c r="DO342" s="155"/>
      <c r="DP342" s="155"/>
      <c r="DQ342" s="155"/>
      <c r="DR342" s="155"/>
      <c r="DS342" s="155"/>
      <c r="DT342" s="155"/>
      <c r="DU342" s="155"/>
      <c r="DV342" s="155"/>
      <c r="DW342" s="155"/>
      <c r="DX342" s="155"/>
      <c r="DY342" s="155"/>
      <c r="DZ342" s="155"/>
      <c r="EA342" s="155"/>
      <c r="EB342" s="155"/>
      <c r="EC342" s="155"/>
      <c r="ED342" s="155"/>
      <c r="EE342" s="155"/>
      <c r="EF342" s="155"/>
      <c r="EG342" s="155"/>
      <c r="EH342" s="155"/>
      <c r="EI342" s="155"/>
      <c r="EJ342" s="155"/>
      <c r="EK342" s="155"/>
      <c r="EL342" s="155"/>
      <c r="EM342" s="155"/>
      <c r="EN342" s="155"/>
      <c r="EO342" s="155"/>
      <c r="EP342" s="155"/>
    </row>
    <row r="343" spans="13:146" s="35" customFormat="1">
      <c r="M343" s="155"/>
      <c r="AZ343" s="155"/>
      <c r="BA343" s="155"/>
      <c r="BB343" s="155"/>
      <c r="BE343" s="155"/>
      <c r="BH343" s="155"/>
      <c r="BI343" s="155"/>
      <c r="BJ343" s="155"/>
      <c r="BK343" s="155"/>
      <c r="BL343" s="155"/>
      <c r="BM343" s="155"/>
      <c r="BN343" s="155"/>
      <c r="BO343" s="155"/>
      <c r="BP343" s="155"/>
      <c r="BQ343" s="155"/>
      <c r="BR343" s="155"/>
      <c r="BS343" s="155"/>
      <c r="BT343" s="155"/>
      <c r="BU343" s="155"/>
      <c r="BV343" s="155"/>
      <c r="BW343" s="155"/>
      <c r="BX343" s="155"/>
      <c r="BY343" s="155"/>
      <c r="CB343" s="155"/>
      <c r="CC343" s="155"/>
      <c r="CD343" s="155"/>
      <c r="CE343" s="155"/>
      <c r="CF343" s="155"/>
      <c r="CG343" s="155"/>
      <c r="CH343" s="155"/>
      <c r="CI343" s="155"/>
      <c r="CJ343" s="155"/>
      <c r="CK343" s="155"/>
      <c r="CL343" s="155"/>
      <c r="CM343" s="155"/>
      <c r="CN343" s="155"/>
      <c r="CO343" s="155"/>
      <c r="CP343" s="155"/>
      <c r="CQ343" s="155"/>
      <c r="CR343" s="155"/>
      <c r="CS343" s="155"/>
      <c r="CT343" s="155"/>
      <c r="CU343" s="155"/>
      <c r="CV343" s="155"/>
      <c r="CW343" s="155"/>
      <c r="CX343" s="155"/>
      <c r="CY343" s="155"/>
      <c r="CZ343" s="155"/>
      <c r="DA343" s="155"/>
      <c r="DB343" s="155"/>
      <c r="DC343" s="155"/>
      <c r="DD343" s="155"/>
      <c r="DE343" s="155"/>
      <c r="DF343" s="155"/>
      <c r="DG343" s="155"/>
      <c r="DH343" s="155"/>
      <c r="DI343" s="155"/>
      <c r="DJ343" s="155"/>
      <c r="DK343" s="155"/>
      <c r="DL343" s="155"/>
      <c r="DM343" s="155"/>
      <c r="DN343" s="155"/>
      <c r="DO343" s="155"/>
      <c r="DP343" s="155"/>
      <c r="DQ343" s="155"/>
      <c r="DR343" s="155"/>
      <c r="DS343" s="155"/>
      <c r="DT343" s="155"/>
      <c r="DU343" s="155"/>
      <c r="DV343" s="155"/>
      <c r="DW343" s="155"/>
      <c r="DX343" s="155"/>
      <c r="DY343" s="155"/>
      <c r="DZ343" s="155"/>
      <c r="EA343" s="155"/>
      <c r="EB343" s="155"/>
      <c r="EC343" s="155"/>
      <c r="ED343" s="155"/>
      <c r="EE343" s="155"/>
      <c r="EF343" s="155"/>
      <c r="EG343" s="155"/>
      <c r="EH343" s="155"/>
      <c r="EI343" s="155"/>
      <c r="EJ343" s="155"/>
      <c r="EK343" s="155"/>
      <c r="EL343" s="155"/>
      <c r="EM343" s="155"/>
      <c r="EN343" s="155"/>
      <c r="EO343" s="155"/>
      <c r="EP343" s="155"/>
    </row>
    <row r="344" spans="13:146" s="35" customFormat="1">
      <c r="M344" s="155"/>
      <c r="AZ344" s="155"/>
      <c r="BA344" s="155"/>
      <c r="BB344" s="155"/>
      <c r="BE344" s="155"/>
      <c r="BH344" s="155"/>
      <c r="BI344" s="155"/>
      <c r="BJ344" s="155"/>
      <c r="BK344" s="155"/>
      <c r="BL344" s="155"/>
      <c r="BM344" s="155"/>
      <c r="BN344" s="155"/>
      <c r="BO344" s="155"/>
      <c r="BP344" s="155"/>
      <c r="BQ344" s="155"/>
      <c r="BR344" s="155"/>
      <c r="BS344" s="155"/>
      <c r="BT344" s="155"/>
      <c r="BU344" s="155"/>
      <c r="BV344" s="155"/>
      <c r="BW344" s="155"/>
      <c r="BX344" s="155"/>
      <c r="BY344" s="155"/>
      <c r="CB344" s="155"/>
      <c r="CC344" s="155"/>
      <c r="CD344" s="155"/>
      <c r="CE344" s="155"/>
      <c r="CF344" s="155"/>
      <c r="CG344" s="155"/>
      <c r="CH344" s="155"/>
      <c r="CI344" s="155"/>
      <c r="CJ344" s="155"/>
      <c r="CK344" s="155"/>
      <c r="CL344" s="155"/>
      <c r="CM344" s="155"/>
      <c r="CN344" s="155"/>
      <c r="CO344" s="155"/>
      <c r="CP344" s="155"/>
      <c r="CQ344" s="155"/>
      <c r="CR344" s="155"/>
      <c r="CS344" s="155"/>
      <c r="CT344" s="155"/>
      <c r="CU344" s="155"/>
      <c r="CV344" s="155"/>
      <c r="CW344" s="155"/>
      <c r="CX344" s="155"/>
      <c r="CY344" s="155"/>
      <c r="CZ344" s="155"/>
      <c r="DA344" s="155"/>
      <c r="DB344" s="155"/>
      <c r="DC344" s="155"/>
      <c r="DD344" s="155"/>
      <c r="DE344" s="155"/>
      <c r="DF344" s="155"/>
      <c r="DG344" s="155"/>
      <c r="DH344" s="155"/>
      <c r="DI344" s="155"/>
      <c r="DJ344" s="155"/>
      <c r="DK344" s="155"/>
      <c r="DL344" s="155"/>
      <c r="DM344" s="155"/>
      <c r="DN344" s="155"/>
      <c r="DO344" s="155"/>
      <c r="DP344" s="155"/>
      <c r="DQ344" s="155"/>
      <c r="DR344" s="155"/>
      <c r="DS344" s="155"/>
      <c r="DT344" s="155"/>
      <c r="DU344" s="155"/>
      <c r="DV344" s="155"/>
      <c r="DW344" s="155"/>
      <c r="DX344" s="155"/>
      <c r="DY344" s="155"/>
      <c r="DZ344" s="155"/>
      <c r="EA344" s="155"/>
      <c r="EB344" s="155"/>
      <c r="EC344" s="155"/>
      <c r="ED344" s="155"/>
      <c r="EE344" s="155"/>
      <c r="EF344" s="155"/>
      <c r="EG344" s="155"/>
      <c r="EH344" s="155"/>
      <c r="EI344" s="155"/>
      <c r="EJ344" s="155"/>
      <c r="EK344" s="155"/>
      <c r="EL344" s="155"/>
      <c r="EM344" s="155"/>
      <c r="EN344" s="155"/>
      <c r="EO344" s="155"/>
      <c r="EP344" s="155"/>
    </row>
    <row r="345" spans="13:146" s="35" customFormat="1">
      <c r="M345" s="155"/>
      <c r="AZ345" s="155"/>
      <c r="BA345" s="155"/>
      <c r="BB345" s="155"/>
      <c r="BE345" s="155"/>
      <c r="BH345" s="155"/>
      <c r="BI345" s="155"/>
      <c r="BJ345" s="155"/>
      <c r="BK345" s="155"/>
      <c r="BL345" s="155"/>
      <c r="BM345" s="155"/>
      <c r="BN345" s="155"/>
      <c r="BO345" s="155"/>
      <c r="BP345" s="155"/>
      <c r="BQ345" s="155"/>
      <c r="BR345" s="155"/>
      <c r="BS345" s="155"/>
      <c r="BT345" s="155"/>
      <c r="BU345" s="155"/>
      <c r="BV345" s="155"/>
      <c r="BW345" s="155"/>
      <c r="BX345" s="155"/>
      <c r="BY345" s="155"/>
      <c r="CB345" s="155"/>
      <c r="CC345" s="155"/>
      <c r="CD345" s="155"/>
      <c r="CE345" s="155"/>
      <c r="CF345" s="155"/>
      <c r="CG345" s="155"/>
      <c r="CH345" s="155"/>
      <c r="CI345" s="155"/>
      <c r="CJ345" s="155"/>
      <c r="CK345" s="155"/>
      <c r="CL345" s="155"/>
      <c r="CM345" s="155"/>
      <c r="CN345" s="155"/>
      <c r="CO345" s="155"/>
      <c r="CP345" s="155"/>
      <c r="CQ345" s="155"/>
      <c r="CR345" s="155"/>
      <c r="CS345" s="155"/>
      <c r="CT345" s="155"/>
      <c r="CU345" s="155"/>
      <c r="CV345" s="155"/>
      <c r="CW345" s="155"/>
      <c r="CX345" s="155"/>
      <c r="CY345" s="155"/>
      <c r="CZ345" s="155"/>
      <c r="DA345" s="155"/>
      <c r="DB345" s="155"/>
      <c r="DC345" s="155"/>
      <c r="DD345" s="155"/>
      <c r="DE345" s="155"/>
      <c r="DF345" s="155"/>
      <c r="DG345" s="155"/>
      <c r="DH345" s="155"/>
      <c r="DI345" s="155"/>
      <c r="DJ345" s="155"/>
      <c r="DK345" s="155"/>
      <c r="DL345" s="155"/>
      <c r="DM345" s="155"/>
      <c r="DN345" s="155"/>
      <c r="DO345" s="155"/>
      <c r="DP345" s="155"/>
      <c r="DQ345" s="155"/>
      <c r="DR345" s="155"/>
      <c r="DS345" s="155"/>
      <c r="DT345" s="155"/>
      <c r="DU345" s="155"/>
      <c r="DV345" s="155"/>
      <c r="DW345" s="155"/>
      <c r="DX345" s="155"/>
      <c r="DY345" s="155"/>
      <c r="DZ345" s="155"/>
      <c r="EA345" s="155"/>
      <c r="EB345" s="155"/>
      <c r="EC345" s="155"/>
      <c r="ED345" s="155"/>
      <c r="EE345" s="155"/>
      <c r="EF345" s="155"/>
      <c r="EG345" s="155"/>
      <c r="EH345" s="155"/>
      <c r="EI345" s="155"/>
      <c r="EJ345" s="155"/>
      <c r="EK345" s="155"/>
      <c r="EL345" s="155"/>
      <c r="EM345" s="155"/>
      <c r="EN345" s="155"/>
      <c r="EO345" s="155"/>
      <c r="EP345" s="155"/>
    </row>
    <row r="346" spans="13:146" s="35" customFormat="1">
      <c r="M346" s="155"/>
      <c r="AZ346" s="155"/>
      <c r="BA346" s="155"/>
      <c r="BB346" s="155"/>
      <c r="BE346" s="155"/>
      <c r="BH346" s="155"/>
      <c r="BI346" s="155"/>
      <c r="BJ346" s="155"/>
      <c r="BK346" s="155"/>
      <c r="BL346" s="155"/>
      <c r="BM346" s="155"/>
      <c r="BN346" s="155"/>
      <c r="BO346" s="155"/>
      <c r="BP346" s="155"/>
      <c r="BQ346" s="155"/>
      <c r="BR346" s="155"/>
      <c r="BS346" s="155"/>
      <c r="BT346" s="155"/>
      <c r="BU346" s="155"/>
      <c r="BV346" s="155"/>
      <c r="BW346" s="155"/>
      <c r="BX346" s="155"/>
      <c r="BY346" s="155"/>
      <c r="CB346" s="155"/>
      <c r="CC346" s="155"/>
      <c r="CD346" s="155"/>
      <c r="CE346" s="155"/>
      <c r="CF346" s="155"/>
      <c r="CG346" s="155"/>
      <c r="CH346" s="155"/>
      <c r="CI346" s="155"/>
      <c r="CJ346" s="155"/>
      <c r="CK346" s="155"/>
      <c r="CL346" s="155"/>
      <c r="CM346" s="155"/>
      <c r="CN346" s="155"/>
      <c r="CO346" s="155"/>
      <c r="CP346" s="155"/>
      <c r="CQ346" s="155"/>
      <c r="CR346" s="155"/>
      <c r="CS346" s="155"/>
      <c r="CT346" s="155"/>
      <c r="CU346" s="155"/>
      <c r="CV346" s="155"/>
      <c r="CW346" s="155"/>
      <c r="CX346" s="155"/>
      <c r="CY346" s="155"/>
      <c r="CZ346" s="155"/>
      <c r="DA346" s="155"/>
      <c r="DB346" s="155"/>
      <c r="DC346" s="155"/>
      <c r="DD346" s="155"/>
      <c r="DE346" s="155"/>
      <c r="DF346" s="155"/>
      <c r="DG346" s="155"/>
      <c r="DH346" s="155"/>
      <c r="DI346" s="155"/>
      <c r="DJ346" s="155"/>
      <c r="DK346" s="155"/>
      <c r="DL346" s="155"/>
      <c r="DM346" s="155"/>
      <c r="DN346" s="155"/>
      <c r="DO346" s="155"/>
      <c r="DP346" s="155"/>
      <c r="DQ346" s="155"/>
      <c r="DR346" s="155"/>
      <c r="DS346" s="155"/>
      <c r="DT346" s="155"/>
      <c r="DU346" s="155"/>
      <c r="DV346" s="155"/>
      <c r="DW346" s="155"/>
      <c r="DX346" s="155"/>
      <c r="DY346" s="155"/>
      <c r="DZ346" s="155"/>
      <c r="EA346" s="155"/>
      <c r="EB346" s="155"/>
      <c r="EC346" s="155"/>
      <c r="ED346" s="155"/>
      <c r="EE346" s="155"/>
      <c r="EF346" s="155"/>
      <c r="EG346" s="155"/>
      <c r="EH346" s="155"/>
      <c r="EI346" s="155"/>
      <c r="EJ346" s="155"/>
      <c r="EK346" s="155"/>
      <c r="EL346" s="155"/>
      <c r="EM346" s="155"/>
      <c r="EN346" s="155"/>
      <c r="EO346" s="155"/>
      <c r="EP346" s="155"/>
    </row>
    <row r="347" spans="13:146" s="35" customFormat="1">
      <c r="M347" s="155"/>
      <c r="AZ347" s="155"/>
      <c r="BA347" s="155"/>
      <c r="BB347" s="155"/>
      <c r="BE347" s="155"/>
      <c r="BH347" s="155"/>
      <c r="BI347" s="155"/>
      <c r="BJ347" s="155"/>
      <c r="BK347" s="155"/>
      <c r="BL347" s="155"/>
      <c r="BM347" s="155"/>
      <c r="BN347" s="155"/>
      <c r="BO347" s="155"/>
      <c r="BP347" s="155"/>
      <c r="BQ347" s="155"/>
      <c r="BR347" s="155"/>
      <c r="BS347" s="155"/>
      <c r="BT347" s="155"/>
      <c r="BU347" s="155"/>
      <c r="BV347" s="155"/>
      <c r="BW347" s="155"/>
      <c r="BX347" s="155"/>
      <c r="BY347" s="155"/>
      <c r="CB347" s="155"/>
      <c r="CC347" s="155"/>
      <c r="CD347" s="155"/>
      <c r="CE347" s="155"/>
      <c r="CF347" s="155"/>
      <c r="CG347" s="155"/>
      <c r="CH347" s="155"/>
      <c r="CI347" s="155"/>
      <c r="CJ347" s="155"/>
      <c r="CK347" s="155"/>
      <c r="CL347" s="155"/>
      <c r="CM347" s="155"/>
      <c r="CN347" s="155"/>
      <c r="CO347" s="155"/>
      <c r="CP347" s="155"/>
      <c r="CQ347" s="155"/>
      <c r="CR347" s="155"/>
      <c r="CS347" s="155"/>
      <c r="CT347" s="155"/>
      <c r="CU347" s="155"/>
      <c r="CV347" s="155"/>
      <c r="CW347" s="155"/>
      <c r="CX347" s="155"/>
      <c r="CY347" s="155"/>
      <c r="CZ347" s="155"/>
      <c r="DA347" s="155"/>
      <c r="DB347" s="155"/>
      <c r="DC347" s="155"/>
      <c r="DD347" s="155"/>
      <c r="DE347" s="155"/>
      <c r="DF347" s="155"/>
      <c r="DG347" s="155"/>
      <c r="DH347" s="155"/>
      <c r="DI347" s="155"/>
      <c r="DJ347" s="155"/>
      <c r="DK347" s="155"/>
      <c r="DL347" s="155"/>
      <c r="DM347" s="155"/>
      <c r="DN347" s="155"/>
      <c r="DO347" s="155"/>
      <c r="DP347" s="155"/>
      <c r="DQ347" s="155"/>
      <c r="DR347" s="155"/>
      <c r="DS347" s="155"/>
      <c r="DT347" s="155"/>
      <c r="DU347" s="155"/>
      <c r="DV347" s="155"/>
      <c r="DW347" s="155"/>
      <c r="DX347" s="155"/>
      <c r="DY347" s="155"/>
      <c r="DZ347" s="155"/>
      <c r="EA347" s="155"/>
      <c r="EB347" s="155"/>
      <c r="EC347" s="155"/>
      <c r="ED347" s="155"/>
      <c r="EE347" s="155"/>
      <c r="EF347" s="155"/>
      <c r="EG347" s="155"/>
      <c r="EH347" s="155"/>
      <c r="EI347" s="155"/>
      <c r="EJ347" s="155"/>
      <c r="EK347" s="155"/>
      <c r="EL347" s="155"/>
      <c r="EM347" s="155"/>
      <c r="EN347" s="155"/>
      <c r="EO347" s="155"/>
      <c r="EP347" s="155"/>
    </row>
    <row r="348" spans="13:146" s="35" customFormat="1">
      <c r="M348" s="155"/>
      <c r="AZ348" s="155"/>
      <c r="BA348" s="155"/>
      <c r="BB348" s="155"/>
      <c r="BE348" s="155"/>
      <c r="BH348" s="155"/>
      <c r="BI348" s="155"/>
      <c r="BJ348" s="155"/>
      <c r="BK348" s="155"/>
      <c r="BL348" s="155"/>
      <c r="BM348" s="155"/>
      <c r="BN348" s="155"/>
      <c r="BO348" s="155"/>
      <c r="BP348" s="155"/>
      <c r="BQ348" s="155"/>
      <c r="BR348" s="155"/>
      <c r="BS348" s="155"/>
      <c r="BT348" s="155"/>
      <c r="BU348" s="155"/>
      <c r="BV348" s="155"/>
      <c r="BW348" s="155"/>
      <c r="BX348" s="155"/>
      <c r="BY348" s="155"/>
      <c r="CB348" s="155"/>
      <c r="CC348" s="155"/>
      <c r="CD348" s="155"/>
      <c r="CE348" s="155"/>
      <c r="CF348" s="155"/>
      <c r="CG348" s="155"/>
      <c r="CH348" s="155"/>
      <c r="CI348" s="155"/>
      <c r="CJ348" s="155"/>
      <c r="CK348" s="155"/>
      <c r="CL348" s="155"/>
      <c r="CM348" s="155"/>
      <c r="CN348" s="155"/>
      <c r="CO348" s="155"/>
      <c r="CP348" s="155"/>
      <c r="CQ348" s="155"/>
      <c r="CR348" s="155"/>
      <c r="CS348" s="155"/>
      <c r="CT348" s="155"/>
      <c r="CU348" s="155"/>
      <c r="CV348" s="155"/>
      <c r="CW348" s="155"/>
      <c r="CX348" s="155"/>
      <c r="CY348" s="155"/>
      <c r="CZ348" s="155"/>
      <c r="DA348" s="155"/>
      <c r="DB348" s="155"/>
      <c r="DC348" s="155"/>
      <c r="DD348" s="155"/>
      <c r="DE348" s="155"/>
      <c r="DF348" s="155"/>
      <c r="DG348" s="155"/>
      <c r="DH348" s="155"/>
      <c r="DI348" s="155"/>
      <c r="DJ348" s="155"/>
      <c r="DK348" s="155"/>
      <c r="DL348" s="155"/>
      <c r="DM348" s="155"/>
      <c r="DN348" s="155"/>
      <c r="DO348" s="155"/>
      <c r="DP348" s="155"/>
      <c r="DQ348" s="155"/>
      <c r="DR348" s="155"/>
      <c r="DS348" s="155"/>
      <c r="DT348" s="155"/>
      <c r="DU348" s="155"/>
      <c r="DV348" s="155"/>
      <c r="DW348" s="155"/>
      <c r="DX348" s="155"/>
      <c r="DY348" s="155"/>
      <c r="DZ348" s="155"/>
      <c r="EA348" s="155"/>
      <c r="EB348" s="155"/>
      <c r="EC348" s="155"/>
      <c r="ED348" s="155"/>
      <c r="EE348" s="155"/>
      <c r="EF348" s="155"/>
      <c r="EG348" s="155"/>
      <c r="EH348" s="155"/>
      <c r="EI348" s="155"/>
      <c r="EJ348" s="155"/>
      <c r="EK348" s="155"/>
      <c r="EL348" s="155"/>
      <c r="EM348" s="155"/>
      <c r="EN348" s="155"/>
      <c r="EO348" s="155"/>
      <c r="EP348" s="155"/>
    </row>
    <row r="349" spans="13:146" s="35" customFormat="1">
      <c r="M349" s="155"/>
      <c r="AZ349" s="155"/>
      <c r="BA349" s="155"/>
      <c r="BB349" s="155"/>
      <c r="BE349" s="155"/>
      <c r="BH349" s="155"/>
      <c r="BI349" s="155"/>
      <c r="BJ349" s="155"/>
      <c r="BK349" s="155"/>
      <c r="BL349" s="155"/>
      <c r="BM349" s="155"/>
      <c r="BN349" s="155"/>
      <c r="BO349" s="155"/>
      <c r="BP349" s="155"/>
      <c r="BQ349" s="155"/>
      <c r="BR349" s="155"/>
      <c r="BS349" s="155"/>
      <c r="BT349" s="155"/>
      <c r="BU349" s="155"/>
      <c r="BV349" s="155"/>
      <c r="BW349" s="155"/>
      <c r="BX349" s="155"/>
      <c r="BY349" s="155"/>
      <c r="CB349" s="155"/>
      <c r="CC349" s="155"/>
      <c r="CD349" s="155"/>
      <c r="CE349" s="155"/>
      <c r="CF349" s="155"/>
      <c r="CG349" s="155"/>
      <c r="CH349" s="155"/>
      <c r="CI349" s="155"/>
      <c r="CJ349" s="155"/>
      <c r="CK349" s="155"/>
      <c r="CL349" s="155"/>
      <c r="CM349" s="155"/>
      <c r="CN349" s="155"/>
      <c r="CO349" s="155"/>
      <c r="CP349" s="155"/>
      <c r="CQ349" s="155"/>
      <c r="CR349" s="155"/>
      <c r="CS349" s="155"/>
      <c r="CT349" s="155"/>
      <c r="CU349" s="155"/>
      <c r="CV349" s="155"/>
      <c r="CW349" s="155"/>
      <c r="CX349" s="155"/>
      <c r="CY349" s="155"/>
      <c r="CZ349" s="155"/>
      <c r="DA349" s="155"/>
      <c r="DB349" s="155"/>
      <c r="DC349" s="155"/>
      <c r="DD349" s="155"/>
      <c r="DE349" s="155"/>
      <c r="DF349" s="155"/>
      <c r="DG349" s="155"/>
      <c r="DH349" s="155"/>
      <c r="DI349" s="155"/>
      <c r="DJ349" s="155"/>
      <c r="DK349" s="155"/>
      <c r="DL349" s="155"/>
      <c r="DM349" s="155"/>
      <c r="DN349" s="155"/>
      <c r="DO349" s="155"/>
      <c r="DP349" s="155"/>
      <c r="DQ349" s="155"/>
      <c r="DR349" s="155"/>
      <c r="DS349" s="155"/>
      <c r="DT349" s="155"/>
      <c r="DU349" s="155"/>
      <c r="DV349" s="155"/>
      <c r="DW349" s="155"/>
      <c r="DX349" s="155"/>
      <c r="DY349" s="155"/>
      <c r="DZ349" s="155"/>
      <c r="EA349" s="155"/>
      <c r="EB349" s="155"/>
      <c r="EC349" s="155"/>
      <c r="ED349" s="155"/>
      <c r="EE349" s="155"/>
      <c r="EF349" s="155"/>
      <c r="EG349" s="155"/>
      <c r="EH349" s="155"/>
      <c r="EI349" s="155"/>
      <c r="EJ349" s="155"/>
      <c r="EK349" s="155"/>
      <c r="EL349" s="155"/>
      <c r="EM349" s="155"/>
      <c r="EN349" s="155"/>
      <c r="EO349" s="155"/>
      <c r="EP349" s="155"/>
    </row>
    <row r="350" spans="13:146" s="35" customFormat="1">
      <c r="M350" s="155"/>
      <c r="AZ350" s="155"/>
      <c r="BA350" s="155"/>
      <c r="BB350" s="155"/>
      <c r="BE350" s="155"/>
      <c r="BH350" s="155"/>
      <c r="BI350" s="155"/>
      <c r="BJ350" s="155"/>
      <c r="BK350" s="155"/>
      <c r="BL350" s="155"/>
      <c r="BM350" s="155"/>
      <c r="BN350" s="155"/>
      <c r="BO350" s="155"/>
      <c r="BP350" s="155"/>
      <c r="BQ350" s="155"/>
      <c r="BR350" s="155"/>
      <c r="BS350" s="155"/>
      <c r="BT350" s="155"/>
      <c r="BU350" s="155"/>
      <c r="BV350" s="155"/>
      <c r="BW350" s="155"/>
      <c r="BX350" s="155"/>
      <c r="BY350" s="155"/>
      <c r="CB350" s="155"/>
      <c r="CC350" s="155"/>
      <c r="CD350" s="155"/>
      <c r="CE350" s="155"/>
      <c r="CF350" s="155"/>
      <c r="CG350" s="155"/>
      <c r="CH350" s="155"/>
      <c r="CI350" s="155"/>
      <c r="CJ350" s="155"/>
      <c r="CK350" s="155"/>
      <c r="CL350" s="155"/>
      <c r="CM350" s="155"/>
      <c r="CN350" s="155"/>
      <c r="CO350" s="155"/>
      <c r="CP350" s="155"/>
      <c r="CQ350" s="155"/>
      <c r="CR350" s="155"/>
      <c r="CS350" s="155"/>
      <c r="CT350" s="155"/>
      <c r="CU350" s="155"/>
      <c r="CV350" s="155"/>
      <c r="CW350" s="155"/>
      <c r="CX350" s="155"/>
      <c r="CY350" s="155"/>
      <c r="CZ350" s="155"/>
      <c r="DA350" s="155"/>
      <c r="DB350" s="155"/>
      <c r="DC350" s="155"/>
      <c r="DD350" s="155"/>
      <c r="DE350" s="155"/>
      <c r="DF350" s="155"/>
      <c r="DG350" s="155"/>
      <c r="DH350" s="155"/>
      <c r="DI350" s="155"/>
      <c r="DJ350" s="155"/>
      <c r="DK350" s="155"/>
      <c r="DL350" s="155"/>
      <c r="DM350" s="155"/>
      <c r="DN350" s="155"/>
      <c r="DO350" s="155"/>
      <c r="DP350" s="155"/>
      <c r="DQ350" s="155"/>
      <c r="DR350" s="155"/>
      <c r="DS350" s="155"/>
      <c r="DT350" s="155"/>
      <c r="DU350" s="155"/>
      <c r="DV350" s="155"/>
      <c r="DW350" s="155"/>
      <c r="DX350" s="155"/>
      <c r="DY350" s="155"/>
      <c r="DZ350" s="155"/>
      <c r="EA350" s="155"/>
      <c r="EB350" s="155"/>
      <c r="EC350" s="155"/>
      <c r="ED350" s="155"/>
      <c r="EE350" s="155"/>
      <c r="EF350" s="155"/>
      <c r="EG350" s="155"/>
      <c r="EH350" s="155"/>
      <c r="EI350" s="155"/>
      <c r="EJ350" s="155"/>
      <c r="EK350" s="155"/>
      <c r="EL350" s="155"/>
      <c r="EM350" s="155"/>
      <c r="EN350" s="155"/>
      <c r="EO350" s="155"/>
      <c r="EP350" s="155"/>
    </row>
    <row r="351" spans="13:146" s="35" customFormat="1">
      <c r="M351" s="155"/>
      <c r="AZ351" s="155"/>
      <c r="BA351" s="155"/>
      <c r="BB351" s="155"/>
      <c r="BE351" s="155"/>
      <c r="BH351" s="155"/>
      <c r="BI351" s="155"/>
      <c r="BJ351" s="155"/>
      <c r="BK351" s="155"/>
      <c r="BL351" s="155"/>
      <c r="BM351" s="155"/>
      <c r="BN351" s="155"/>
      <c r="BO351" s="155"/>
      <c r="BP351" s="155"/>
      <c r="BQ351" s="155"/>
      <c r="BR351" s="155"/>
      <c r="BS351" s="155"/>
      <c r="BT351" s="155"/>
      <c r="BU351" s="155"/>
      <c r="BV351" s="155"/>
      <c r="BW351" s="155"/>
      <c r="BX351" s="155"/>
      <c r="BY351" s="155"/>
      <c r="CB351" s="155"/>
      <c r="CC351" s="155"/>
      <c r="CD351" s="155"/>
      <c r="CE351" s="155"/>
      <c r="CF351" s="155"/>
      <c r="CG351" s="155"/>
      <c r="CH351" s="155"/>
      <c r="CI351" s="155"/>
      <c r="CJ351" s="155"/>
      <c r="CK351" s="155"/>
      <c r="CL351" s="155"/>
      <c r="CM351" s="155"/>
      <c r="CN351" s="155"/>
      <c r="CO351" s="155"/>
      <c r="CP351" s="155"/>
      <c r="CQ351" s="155"/>
      <c r="CR351" s="155"/>
      <c r="CS351" s="155"/>
      <c r="CT351" s="155"/>
      <c r="CU351" s="155"/>
      <c r="CV351" s="155"/>
      <c r="CW351" s="155"/>
      <c r="CX351" s="155"/>
      <c r="CY351" s="155"/>
      <c r="CZ351" s="155"/>
      <c r="DA351" s="155"/>
      <c r="DB351" s="155"/>
      <c r="DC351" s="155"/>
      <c r="DD351" s="155"/>
      <c r="DE351" s="155"/>
      <c r="DF351" s="155"/>
      <c r="DG351" s="155"/>
      <c r="DH351" s="155"/>
      <c r="DI351" s="155"/>
      <c r="DJ351" s="155"/>
      <c r="DK351" s="155"/>
      <c r="DL351" s="155"/>
      <c r="DM351" s="155"/>
      <c r="DN351" s="155"/>
      <c r="DO351" s="155"/>
      <c r="DP351" s="155"/>
      <c r="DQ351" s="155"/>
      <c r="DR351" s="155"/>
      <c r="DS351" s="155"/>
      <c r="DT351" s="155"/>
      <c r="DU351" s="155"/>
      <c r="DV351" s="155"/>
      <c r="DW351" s="155"/>
      <c r="DX351" s="155"/>
      <c r="DY351" s="155"/>
      <c r="DZ351" s="155"/>
      <c r="EA351" s="155"/>
      <c r="EB351" s="155"/>
      <c r="EC351" s="155"/>
      <c r="ED351" s="155"/>
      <c r="EE351" s="155"/>
      <c r="EF351" s="155"/>
      <c r="EG351" s="155"/>
      <c r="EH351" s="155"/>
      <c r="EI351" s="155"/>
      <c r="EJ351" s="155"/>
      <c r="EK351" s="155"/>
      <c r="EL351" s="155"/>
      <c r="EM351" s="155"/>
      <c r="EN351" s="155"/>
      <c r="EO351" s="155"/>
      <c r="EP351" s="155"/>
    </row>
    <row r="352" spans="13:146" s="35" customFormat="1">
      <c r="M352" s="155"/>
      <c r="AZ352" s="155"/>
      <c r="BA352" s="155"/>
      <c r="BB352" s="155"/>
      <c r="BE352" s="155"/>
      <c r="BH352" s="155"/>
      <c r="BI352" s="155"/>
      <c r="BJ352" s="155"/>
      <c r="BK352" s="155"/>
      <c r="BL352" s="155"/>
      <c r="BM352" s="155"/>
      <c r="BN352" s="155"/>
      <c r="BO352" s="155"/>
      <c r="BP352" s="155"/>
      <c r="BQ352" s="155"/>
      <c r="BR352" s="155"/>
      <c r="BS352" s="155"/>
      <c r="BT352" s="155"/>
      <c r="BU352" s="155"/>
      <c r="BV352" s="155"/>
      <c r="BW352" s="155"/>
      <c r="BX352" s="155"/>
      <c r="BY352" s="155"/>
      <c r="CB352" s="155"/>
      <c r="CC352" s="155"/>
      <c r="CD352" s="155"/>
      <c r="CE352" s="155"/>
      <c r="CF352" s="155"/>
      <c r="CG352" s="155"/>
      <c r="CH352" s="155"/>
      <c r="CI352" s="155"/>
      <c r="CJ352" s="155"/>
      <c r="CK352" s="155"/>
      <c r="CL352" s="155"/>
      <c r="CM352" s="155"/>
      <c r="CN352" s="155"/>
      <c r="CO352" s="155"/>
      <c r="CP352" s="155"/>
      <c r="CQ352" s="155"/>
      <c r="CR352" s="155"/>
      <c r="CS352" s="155"/>
      <c r="CT352" s="155"/>
      <c r="CU352" s="155"/>
      <c r="CV352" s="155"/>
      <c r="CW352" s="155"/>
      <c r="CX352" s="155"/>
      <c r="CY352" s="155"/>
      <c r="CZ352" s="155"/>
      <c r="DA352" s="155"/>
      <c r="DB352" s="155"/>
      <c r="DC352" s="155"/>
      <c r="DD352" s="155"/>
      <c r="DE352" s="155"/>
      <c r="DF352" s="155"/>
      <c r="DG352" s="155"/>
      <c r="DH352" s="155"/>
      <c r="DI352" s="155"/>
      <c r="DJ352" s="155"/>
      <c r="DK352" s="155"/>
      <c r="DL352" s="155"/>
      <c r="DM352" s="155"/>
      <c r="DN352" s="155"/>
      <c r="DO352" s="155"/>
      <c r="DP352" s="155"/>
      <c r="DQ352" s="155"/>
      <c r="DR352" s="155"/>
      <c r="DS352" s="155"/>
      <c r="DT352" s="155"/>
      <c r="DU352" s="155"/>
      <c r="DV352" s="155"/>
      <c r="DW352" s="155"/>
      <c r="DX352" s="155"/>
      <c r="DY352" s="155"/>
      <c r="DZ352" s="155"/>
      <c r="EA352" s="155"/>
      <c r="EB352" s="155"/>
      <c r="EC352" s="155"/>
      <c r="ED352" s="155"/>
      <c r="EE352" s="155"/>
      <c r="EF352" s="155"/>
      <c r="EG352" s="155"/>
      <c r="EH352" s="155"/>
      <c r="EI352" s="155"/>
      <c r="EJ352" s="155"/>
      <c r="EK352" s="155"/>
      <c r="EL352" s="155"/>
      <c r="EM352" s="155"/>
      <c r="EN352" s="155"/>
      <c r="EO352" s="155"/>
      <c r="EP352" s="155"/>
    </row>
    <row r="353" spans="13:146" s="35" customFormat="1">
      <c r="M353" s="155"/>
      <c r="AZ353" s="155"/>
      <c r="BA353" s="155"/>
      <c r="BB353" s="155"/>
      <c r="BE353" s="155"/>
      <c r="BH353" s="155"/>
      <c r="BI353" s="155"/>
      <c r="BJ353" s="155"/>
      <c r="BK353" s="155"/>
      <c r="BL353" s="155"/>
      <c r="BM353" s="155"/>
      <c r="BN353" s="155"/>
      <c r="BO353" s="155"/>
      <c r="BP353" s="155"/>
      <c r="BQ353" s="155"/>
      <c r="BR353" s="155"/>
      <c r="BS353" s="155"/>
      <c r="BT353" s="155"/>
      <c r="BU353" s="155"/>
      <c r="BV353" s="155"/>
      <c r="BW353" s="155"/>
      <c r="BX353" s="155"/>
      <c r="BY353" s="155"/>
      <c r="CB353" s="155"/>
      <c r="CC353" s="155"/>
      <c r="CD353" s="155"/>
      <c r="CE353" s="155"/>
      <c r="CF353" s="155"/>
      <c r="CG353" s="155"/>
      <c r="CH353" s="155"/>
      <c r="CI353" s="155"/>
      <c r="CJ353" s="155"/>
      <c r="CK353" s="155"/>
      <c r="CL353" s="155"/>
      <c r="CM353" s="155"/>
      <c r="CN353" s="155"/>
      <c r="CO353" s="155"/>
      <c r="CP353" s="155"/>
      <c r="CQ353" s="155"/>
      <c r="CR353" s="155"/>
      <c r="CS353" s="155"/>
      <c r="CT353" s="155"/>
      <c r="CU353" s="155"/>
      <c r="CV353" s="155"/>
      <c r="CW353" s="155"/>
      <c r="CX353" s="155"/>
      <c r="CY353" s="155"/>
      <c r="CZ353" s="155"/>
      <c r="DA353" s="155"/>
      <c r="DB353" s="155"/>
      <c r="DC353" s="155"/>
      <c r="DD353" s="155"/>
      <c r="DE353" s="155"/>
      <c r="DF353" s="155"/>
      <c r="DG353" s="155"/>
      <c r="DH353" s="155"/>
      <c r="DI353" s="155"/>
      <c r="DJ353" s="155"/>
      <c r="DK353" s="155"/>
      <c r="DL353" s="155"/>
      <c r="DM353" s="155"/>
      <c r="DN353" s="155"/>
      <c r="DO353" s="155"/>
      <c r="DP353" s="155"/>
      <c r="DQ353" s="155"/>
      <c r="DR353" s="155"/>
      <c r="DS353" s="155"/>
      <c r="DT353" s="155"/>
      <c r="DU353" s="155"/>
      <c r="DV353" s="155"/>
      <c r="DW353" s="155"/>
      <c r="DX353" s="155"/>
      <c r="DY353" s="155"/>
      <c r="DZ353" s="155"/>
      <c r="EA353" s="155"/>
      <c r="EB353" s="155"/>
      <c r="EC353" s="155"/>
      <c r="ED353" s="155"/>
      <c r="EE353" s="155"/>
      <c r="EF353" s="155"/>
      <c r="EG353" s="155"/>
      <c r="EH353" s="155"/>
      <c r="EI353" s="155"/>
      <c r="EJ353" s="155"/>
      <c r="EK353" s="155"/>
      <c r="EL353" s="155"/>
      <c r="EM353" s="155"/>
      <c r="EN353" s="155"/>
      <c r="EO353" s="155"/>
      <c r="EP353" s="155"/>
    </row>
    <row r="354" spans="13:146" s="35" customFormat="1">
      <c r="M354" s="155"/>
      <c r="AZ354" s="155"/>
      <c r="BA354" s="155"/>
      <c r="BB354" s="155"/>
      <c r="BE354" s="155"/>
      <c r="BH354" s="155"/>
      <c r="BI354" s="155"/>
      <c r="BJ354" s="155"/>
      <c r="BK354" s="155"/>
      <c r="BL354" s="155"/>
      <c r="BM354" s="155"/>
      <c r="BN354" s="155"/>
      <c r="BO354" s="155"/>
      <c r="BP354" s="155"/>
      <c r="BQ354" s="155"/>
      <c r="BR354" s="155"/>
      <c r="BS354" s="155"/>
      <c r="BT354" s="155"/>
      <c r="BU354" s="155"/>
      <c r="BV354" s="155"/>
      <c r="BW354" s="155"/>
      <c r="BX354" s="155"/>
      <c r="BY354" s="155"/>
      <c r="CB354" s="155"/>
      <c r="CC354" s="155"/>
      <c r="CD354" s="155"/>
      <c r="CE354" s="155"/>
      <c r="CF354" s="155"/>
      <c r="CG354" s="155"/>
      <c r="CH354" s="155"/>
      <c r="CI354" s="155"/>
      <c r="CJ354" s="155"/>
      <c r="CK354" s="155"/>
      <c r="CL354" s="155"/>
      <c r="CM354" s="155"/>
      <c r="CN354" s="155"/>
      <c r="CO354" s="155"/>
      <c r="CP354" s="155"/>
      <c r="CQ354" s="155"/>
      <c r="CR354" s="155"/>
      <c r="CS354" s="155"/>
      <c r="CT354" s="155"/>
      <c r="CU354" s="155"/>
      <c r="CV354" s="155"/>
      <c r="CW354" s="155"/>
      <c r="CX354" s="155"/>
      <c r="CY354" s="155"/>
      <c r="CZ354" s="155"/>
      <c r="DA354" s="155"/>
      <c r="DB354" s="155"/>
      <c r="DC354" s="155"/>
      <c r="DD354" s="155"/>
      <c r="DE354" s="155"/>
      <c r="DF354" s="155"/>
      <c r="DG354" s="155"/>
      <c r="DH354" s="155"/>
      <c r="DI354" s="155"/>
      <c r="DJ354" s="155"/>
      <c r="DK354" s="155"/>
      <c r="DL354" s="155"/>
      <c r="DM354" s="155"/>
      <c r="DN354" s="155"/>
      <c r="DO354" s="155"/>
      <c r="DP354" s="155"/>
      <c r="DQ354" s="155"/>
      <c r="DR354" s="155"/>
      <c r="DS354" s="155"/>
      <c r="DT354" s="155"/>
      <c r="DU354" s="155"/>
      <c r="DV354" s="155"/>
      <c r="DW354" s="155"/>
      <c r="DX354" s="155"/>
      <c r="DY354" s="155"/>
      <c r="DZ354" s="155"/>
      <c r="EA354" s="155"/>
      <c r="EB354" s="155"/>
      <c r="EC354" s="155"/>
      <c r="ED354" s="155"/>
      <c r="EE354" s="155"/>
      <c r="EF354" s="155"/>
      <c r="EG354" s="155"/>
      <c r="EH354" s="155"/>
      <c r="EI354" s="155"/>
      <c r="EJ354" s="155"/>
      <c r="EK354" s="155"/>
      <c r="EL354" s="155"/>
      <c r="EM354" s="155"/>
      <c r="EN354" s="155"/>
      <c r="EO354" s="155"/>
      <c r="EP354" s="155"/>
    </row>
    <row r="355" spans="13:146" s="35" customFormat="1">
      <c r="M355" s="155"/>
      <c r="AZ355" s="155"/>
      <c r="BA355" s="155"/>
      <c r="BB355" s="155"/>
      <c r="BE355" s="155"/>
      <c r="BH355" s="155"/>
      <c r="BI355" s="155"/>
      <c r="BJ355" s="155"/>
      <c r="BK355" s="155"/>
      <c r="BL355" s="155"/>
      <c r="BM355" s="155"/>
      <c r="BN355" s="155"/>
      <c r="BO355" s="155"/>
      <c r="BP355" s="155"/>
      <c r="BQ355" s="155"/>
      <c r="BR355" s="155"/>
      <c r="BS355" s="155"/>
      <c r="BT355" s="155"/>
      <c r="BU355" s="155"/>
      <c r="BV355" s="155"/>
      <c r="BW355" s="155"/>
      <c r="BX355" s="155"/>
      <c r="BY355" s="155"/>
      <c r="CB355" s="155"/>
      <c r="CC355" s="155"/>
      <c r="CD355" s="155"/>
      <c r="CE355" s="155"/>
      <c r="CF355" s="155"/>
      <c r="CG355" s="155"/>
      <c r="CH355" s="155"/>
      <c r="CI355" s="155"/>
      <c r="CJ355" s="155"/>
      <c r="CK355" s="155"/>
      <c r="CL355" s="155"/>
      <c r="CM355" s="155"/>
      <c r="CN355" s="155"/>
      <c r="CO355" s="155"/>
      <c r="CP355" s="155"/>
      <c r="CQ355" s="155"/>
      <c r="CR355" s="155"/>
      <c r="CS355" s="155"/>
      <c r="CT355" s="155"/>
      <c r="CU355" s="155"/>
      <c r="CV355" s="155"/>
      <c r="CW355" s="155"/>
      <c r="CX355" s="155"/>
      <c r="CY355" s="155"/>
      <c r="CZ355" s="155"/>
      <c r="DA355" s="155"/>
      <c r="DB355" s="155"/>
      <c r="DC355" s="155"/>
      <c r="DD355" s="155"/>
      <c r="DE355" s="155"/>
      <c r="DF355" s="155"/>
      <c r="DG355" s="155"/>
      <c r="DH355" s="155"/>
      <c r="DI355" s="155"/>
      <c r="DJ355" s="155"/>
      <c r="DK355" s="155"/>
      <c r="DL355" s="155"/>
      <c r="DM355" s="155"/>
      <c r="DN355" s="155"/>
      <c r="DO355" s="155"/>
      <c r="DP355" s="155"/>
      <c r="DQ355" s="155"/>
      <c r="DR355" s="155"/>
      <c r="DS355" s="155"/>
      <c r="DT355" s="155"/>
      <c r="DU355" s="155"/>
      <c r="DV355" s="155"/>
      <c r="DW355" s="155"/>
      <c r="DX355" s="155"/>
      <c r="DY355" s="155"/>
      <c r="DZ355" s="155"/>
      <c r="EA355" s="155"/>
      <c r="EB355" s="155"/>
      <c r="EC355" s="155"/>
      <c r="ED355" s="155"/>
      <c r="EE355" s="155"/>
      <c r="EF355" s="155"/>
      <c r="EG355" s="155"/>
      <c r="EH355" s="155"/>
      <c r="EI355" s="155"/>
      <c r="EJ355" s="155"/>
      <c r="EK355" s="155"/>
      <c r="EL355" s="155"/>
      <c r="EM355" s="155"/>
      <c r="EN355" s="155"/>
      <c r="EO355" s="155"/>
      <c r="EP355" s="155"/>
    </row>
    <row r="356" spans="13:146" s="35" customFormat="1">
      <c r="M356" s="155"/>
      <c r="AZ356" s="155"/>
      <c r="BA356" s="155"/>
      <c r="BB356" s="155"/>
      <c r="BE356" s="155"/>
      <c r="BH356" s="155"/>
      <c r="BI356" s="155"/>
      <c r="BJ356" s="155"/>
      <c r="BK356" s="155"/>
      <c r="BL356" s="155"/>
      <c r="BM356" s="155"/>
      <c r="BN356" s="155"/>
      <c r="BO356" s="155"/>
      <c r="BP356" s="155"/>
      <c r="BQ356" s="155"/>
      <c r="BR356" s="155"/>
      <c r="BS356" s="155"/>
      <c r="BT356" s="155"/>
      <c r="BU356" s="155"/>
      <c r="BV356" s="155"/>
      <c r="BW356" s="155"/>
      <c r="BX356" s="155"/>
      <c r="BY356" s="155"/>
      <c r="CB356" s="155"/>
      <c r="CC356" s="155"/>
      <c r="CD356" s="155"/>
      <c r="CE356" s="155"/>
      <c r="CF356" s="155"/>
      <c r="CG356" s="155"/>
      <c r="CH356" s="155"/>
      <c r="CI356" s="155"/>
      <c r="CJ356" s="155"/>
      <c r="CK356" s="155"/>
      <c r="CL356" s="155"/>
      <c r="CM356" s="155"/>
      <c r="CN356" s="155"/>
      <c r="CO356" s="155"/>
      <c r="CP356" s="155"/>
      <c r="CQ356" s="155"/>
      <c r="CR356" s="155"/>
      <c r="CS356" s="155"/>
      <c r="CT356" s="155"/>
      <c r="CU356" s="155"/>
      <c r="CV356" s="155"/>
      <c r="CW356" s="155"/>
      <c r="CX356" s="155"/>
      <c r="CY356" s="155"/>
      <c r="CZ356" s="155"/>
      <c r="DA356" s="155"/>
      <c r="DB356" s="155"/>
      <c r="DC356" s="155"/>
      <c r="DD356" s="155"/>
      <c r="DE356" s="155"/>
      <c r="DF356" s="155"/>
      <c r="DG356" s="155"/>
      <c r="DH356" s="155"/>
      <c r="DI356" s="155"/>
      <c r="DJ356" s="155"/>
      <c r="DK356" s="155"/>
      <c r="DL356" s="155"/>
      <c r="DM356" s="155"/>
      <c r="DN356" s="155"/>
      <c r="DO356" s="155"/>
      <c r="DP356" s="155"/>
      <c r="DQ356" s="155"/>
      <c r="DR356" s="155"/>
      <c r="DS356" s="155"/>
      <c r="DT356" s="155"/>
      <c r="DU356" s="155"/>
      <c r="DV356" s="155"/>
      <c r="DW356" s="155"/>
      <c r="DX356" s="155"/>
      <c r="DY356" s="155"/>
      <c r="DZ356" s="155"/>
      <c r="EA356" s="155"/>
      <c r="EB356" s="155"/>
      <c r="EC356" s="155"/>
      <c r="ED356" s="155"/>
      <c r="EE356" s="155"/>
      <c r="EF356" s="155"/>
      <c r="EG356" s="155"/>
      <c r="EH356" s="155"/>
      <c r="EI356" s="155"/>
      <c r="EJ356" s="155"/>
      <c r="EK356" s="155"/>
      <c r="EL356" s="155"/>
      <c r="EM356" s="155"/>
      <c r="EN356" s="155"/>
      <c r="EO356" s="155"/>
      <c r="EP356" s="155"/>
    </row>
    <row r="357" spans="13:146" s="35" customFormat="1">
      <c r="M357" s="155"/>
      <c r="AZ357" s="155"/>
      <c r="BA357" s="155"/>
      <c r="BB357" s="155"/>
      <c r="BE357" s="155"/>
      <c r="BH357" s="155"/>
      <c r="BI357" s="155"/>
      <c r="BJ357" s="155"/>
      <c r="BK357" s="155"/>
      <c r="BL357" s="155"/>
      <c r="BM357" s="155"/>
      <c r="BN357" s="155"/>
      <c r="BO357" s="155"/>
      <c r="BP357" s="155"/>
      <c r="BQ357" s="155"/>
      <c r="BR357" s="155"/>
      <c r="BS357" s="155"/>
      <c r="BT357" s="155"/>
      <c r="BU357" s="155"/>
      <c r="BV357" s="155"/>
      <c r="BW357" s="155"/>
      <c r="BX357" s="155"/>
      <c r="BY357" s="155"/>
      <c r="CB357" s="155"/>
      <c r="CC357" s="155"/>
      <c r="CD357" s="155"/>
      <c r="CE357" s="155"/>
      <c r="CF357" s="155"/>
      <c r="CG357" s="155"/>
      <c r="CH357" s="155"/>
      <c r="CI357" s="155"/>
      <c r="CJ357" s="155"/>
      <c r="CK357" s="155"/>
      <c r="CL357" s="155"/>
      <c r="CM357" s="155"/>
      <c r="CN357" s="155"/>
      <c r="CO357" s="155"/>
      <c r="CP357" s="155"/>
      <c r="CQ357" s="155"/>
      <c r="CR357" s="155"/>
      <c r="CS357" s="155"/>
      <c r="CT357" s="155"/>
      <c r="CU357" s="155"/>
      <c r="CV357" s="155"/>
      <c r="CW357" s="155"/>
      <c r="CX357" s="155"/>
      <c r="CY357" s="155"/>
      <c r="CZ357" s="155"/>
      <c r="DA357" s="155"/>
      <c r="DB357" s="155"/>
      <c r="DC357" s="155"/>
      <c r="DD357" s="155"/>
      <c r="DE357" s="155"/>
      <c r="DF357" s="155"/>
      <c r="DG357" s="155"/>
      <c r="DH357" s="155"/>
      <c r="DI357" s="155"/>
      <c r="DJ357" s="155"/>
      <c r="DK357" s="155"/>
      <c r="DL357" s="155"/>
      <c r="DM357" s="155"/>
      <c r="DN357" s="155"/>
      <c r="DO357" s="155"/>
      <c r="DP357" s="155"/>
      <c r="DQ357" s="155"/>
      <c r="DR357" s="155"/>
      <c r="DS357" s="155"/>
      <c r="DT357" s="155"/>
      <c r="DU357" s="155"/>
      <c r="DV357" s="155"/>
      <c r="DW357" s="155"/>
      <c r="DX357" s="155"/>
      <c r="DY357" s="155"/>
      <c r="DZ357" s="155"/>
      <c r="EA357" s="155"/>
      <c r="EB357" s="155"/>
      <c r="EC357" s="155"/>
      <c r="ED357" s="155"/>
      <c r="EE357" s="155"/>
      <c r="EF357" s="155"/>
      <c r="EG357" s="155"/>
      <c r="EH357" s="155"/>
      <c r="EI357" s="155"/>
      <c r="EJ357" s="155"/>
      <c r="EK357" s="155"/>
      <c r="EL357" s="155"/>
      <c r="EM357" s="155"/>
      <c r="EN357" s="155"/>
      <c r="EO357" s="155"/>
      <c r="EP357" s="155"/>
    </row>
    <row r="358" spans="13:146" s="35" customFormat="1">
      <c r="M358" s="155"/>
      <c r="AZ358" s="155"/>
      <c r="BA358" s="155"/>
      <c r="BB358" s="155"/>
      <c r="BE358" s="155"/>
      <c r="BH358" s="155"/>
      <c r="BI358" s="155"/>
      <c r="BJ358" s="155"/>
      <c r="BK358" s="155"/>
      <c r="BL358" s="155"/>
      <c r="BM358" s="155"/>
      <c r="BN358" s="155"/>
      <c r="BO358" s="155"/>
      <c r="BP358" s="155"/>
      <c r="BQ358" s="155"/>
      <c r="BR358" s="155"/>
      <c r="BS358" s="155"/>
      <c r="BT358" s="155"/>
      <c r="BU358" s="155"/>
      <c r="BV358" s="155"/>
      <c r="BW358" s="155"/>
      <c r="BX358" s="155"/>
      <c r="BY358" s="155"/>
      <c r="CB358" s="155"/>
      <c r="CC358" s="155"/>
      <c r="CD358" s="155"/>
      <c r="CE358" s="155"/>
      <c r="CF358" s="155"/>
      <c r="CG358" s="155"/>
      <c r="CH358" s="155"/>
      <c r="CI358" s="155"/>
      <c r="CJ358" s="155"/>
      <c r="CK358" s="155"/>
      <c r="CL358" s="155"/>
      <c r="CM358" s="155"/>
      <c r="CN358" s="155"/>
      <c r="CO358" s="155"/>
      <c r="CP358" s="155"/>
      <c r="CQ358" s="155"/>
      <c r="CR358" s="155"/>
      <c r="CS358" s="155"/>
      <c r="CT358" s="155"/>
      <c r="CU358" s="155"/>
      <c r="CV358" s="155"/>
      <c r="CW358" s="155"/>
      <c r="CX358" s="155"/>
      <c r="CY358" s="155"/>
      <c r="CZ358" s="155"/>
      <c r="DA358" s="155"/>
      <c r="DB358" s="155"/>
      <c r="DC358" s="155"/>
      <c r="DD358" s="155"/>
      <c r="DE358" s="155"/>
      <c r="DF358" s="155"/>
      <c r="DG358" s="155"/>
      <c r="DH358" s="155"/>
      <c r="DI358" s="155"/>
      <c r="DJ358" s="155"/>
      <c r="DK358" s="155"/>
      <c r="DL358" s="155"/>
      <c r="DM358" s="155"/>
      <c r="DN358" s="155"/>
      <c r="DO358" s="155"/>
      <c r="DP358" s="155"/>
      <c r="DQ358" s="155"/>
      <c r="DR358" s="155"/>
      <c r="DS358" s="155"/>
      <c r="DT358" s="155"/>
      <c r="DU358" s="155"/>
      <c r="DV358" s="155"/>
      <c r="DW358" s="155"/>
      <c r="DX358" s="155"/>
      <c r="DY358" s="155"/>
      <c r="DZ358" s="155"/>
      <c r="EA358" s="155"/>
      <c r="EB358" s="155"/>
      <c r="EC358" s="155"/>
      <c r="ED358" s="155"/>
      <c r="EE358" s="155"/>
      <c r="EF358" s="155"/>
      <c r="EG358" s="155"/>
      <c r="EH358" s="155"/>
      <c r="EI358" s="155"/>
      <c r="EJ358" s="155"/>
      <c r="EK358" s="155"/>
      <c r="EL358" s="155"/>
      <c r="EM358" s="155"/>
      <c r="EN358" s="155"/>
      <c r="EO358" s="155"/>
      <c r="EP358" s="155"/>
    </row>
    <row r="359" spans="13:146" s="35" customFormat="1">
      <c r="M359" s="155"/>
      <c r="AZ359" s="155"/>
      <c r="BA359" s="155"/>
      <c r="BB359" s="155"/>
      <c r="BE359" s="155"/>
      <c r="BH359" s="155"/>
      <c r="BI359" s="155"/>
      <c r="BJ359" s="155"/>
      <c r="BK359" s="155"/>
      <c r="BL359" s="155"/>
      <c r="BM359" s="155"/>
      <c r="BN359" s="155"/>
      <c r="BO359" s="155"/>
      <c r="BP359" s="155"/>
      <c r="BQ359" s="155"/>
      <c r="BR359" s="155"/>
      <c r="BS359" s="155"/>
      <c r="BT359" s="155"/>
      <c r="BU359" s="155"/>
      <c r="BV359" s="155"/>
      <c r="BW359" s="155"/>
      <c r="BX359" s="155"/>
      <c r="BY359" s="155"/>
      <c r="CB359" s="155"/>
      <c r="CC359" s="155"/>
      <c r="CD359" s="155"/>
      <c r="CE359" s="155"/>
      <c r="CF359" s="155"/>
      <c r="CG359" s="155"/>
      <c r="CH359" s="155"/>
      <c r="CI359" s="155"/>
      <c r="CJ359" s="155"/>
      <c r="CK359" s="155"/>
      <c r="CL359" s="155"/>
      <c r="CM359" s="155"/>
      <c r="CN359" s="155"/>
      <c r="CO359" s="155"/>
      <c r="CP359" s="155"/>
      <c r="CQ359" s="155"/>
      <c r="CR359" s="155"/>
      <c r="CS359" s="155"/>
      <c r="CT359" s="155"/>
      <c r="CU359" s="155"/>
      <c r="CV359" s="155"/>
      <c r="CW359" s="155"/>
      <c r="CX359" s="155"/>
      <c r="CY359" s="155"/>
      <c r="CZ359" s="155"/>
      <c r="DA359" s="155"/>
      <c r="DB359" s="155"/>
      <c r="DC359" s="155"/>
      <c r="DD359" s="155"/>
      <c r="DE359" s="155"/>
      <c r="DF359" s="155"/>
      <c r="DG359" s="155"/>
      <c r="DH359" s="155"/>
      <c r="DI359" s="155"/>
      <c r="DJ359" s="155"/>
      <c r="DK359" s="155"/>
      <c r="DL359" s="155"/>
      <c r="DM359" s="155"/>
      <c r="DN359" s="155"/>
      <c r="DO359" s="155"/>
      <c r="DP359" s="155"/>
      <c r="DQ359" s="155"/>
      <c r="DR359" s="155"/>
      <c r="DS359" s="155"/>
      <c r="DT359" s="155"/>
      <c r="DU359" s="155"/>
      <c r="DV359" s="155"/>
      <c r="DW359" s="155"/>
      <c r="DX359" s="155"/>
      <c r="DY359" s="155"/>
      <c r="DZ359" s="155"/>
      <c r="EA359" s="155"/>
      <c r="EB359" s="155"/>
      <c r="EC359" s="155"/>
      <c r="ED359" s="155"/>
      <c r="EE359" s="155"/>
      <c r="EF359" s="155"/>
      <c r="EG359" s="155"/>
      <c r="EH359" s="155"/>
      <c r="EI359" s="155"/>
      <c r="EJ359" s="155"/>
      <c r="EK359" s="155"/>
      <c r="EL359" s="155"/>
      <c r="EM359" s="155"/>
      <c r="EN359" s="155"/>
      <c r="EO359" s="155"/>
      <c r="EP359" s="155"/>
    </row>
    <row r="360" spans="13:146" s="35" customFormat="1">
      <c r="M360" s="155"/>
      <c r="AZ360" s="155"/>
      <c r="BA360" s="155"/>
      <c r="BB360" s="155"/>
      <c r="BE360" s="155"/>
      <c r="BH360" s="155"/>
      <c r="BI360" s="155"/>
      <c r="BJ360" s="155"/>
      <c r="BK360" s="155"/>
      <c r="BL360" s="155"/>
      <c r="BM360" s="155"/>
      <c r="BN360" s="155"/>
      <c r="BO360" s="155"/>
      <c r="BP360" s="155"/>
      <c r="BQ360" s="155"/>
      <c r="BR360" s="155"/>
      <c r="BS360" s="155"/>
      <c r="BT360" s="155"/>
      <c r="BU360" s="155"/>
      <c r="BV360" s="155"/>
      <c r="BW360" s="155"/>
      <c r="BX360" s="155"/>
      <c r="BY360" s="155"/>
      <c r="CB360" s="155"/>
      <c r="CC360" s="155"/>
      <c r="CD360" s="155"/>
      <c r="CE360" s="155"/>
      <c r="CF360" s="155"/>
      <c r="CG360" s="155"/>
      <c r="CH360" s="155"/>
      <c r="CI360" s="155"/>
      <c r="CJ360" s="155"/>
      <c r="CK360" s="155"/>
      <c r="CL360" s="155"/>
      <c r="CM360" s="155"/>
      <c r="CN360" s="155"/>
      <c r="CO360" s="155"/>
      <c r="CP360" s="155"/>
      <c r="CQ360" s="155"/>
      <c r="CR360" s="155"/>
      <c r="CS360" s="155"/>
      <c r="CT360" s="155"/>
      <c r="CU360" s="155"/>
      <c r="CV360" s="155"/>
      <c r="CW360" s="155"/>
      <c r="CX360" s="155"/>
      <c r="CY360" s="155"/>
      <c r="CZ360" s="155"/>
      <c r="DA360" s="155"/>
      <c r="DB360" s="155"/>
      <c r="DC360" s="155"/>
      <c r="DD360" s="155"/>
      <c r="DE360" s="155"/>
      <c r="DF360" s="155"/>
      <c r="DG360" s="155"/>
      <c r="DH360" s="155"/>
      <c r="DI360" s="155"/>
      <c r="DJ360" s="155"/>
      <c r="DK360" s="155"/>
      <c r="DL360" s="155"/>
      <c r="DM360" s="155"/>
      <c r="DN360" s="155"/>
      <c r="DO360" s="155"/>
      <c r="DP360" s="155"/>
      <c r="DQ360" s="155"/>
      <c r="DR360" s="155"/>
      <c r="DS360" s="155"/>
      <c r="DT360" s="155"/>
      <c r="DU360" s="155"/>
      <c r="DV360" s="155"/>
      <c r="DW360" s="155"/>
      <c r="DX360" s="155"/>
      <c r="DY360" s="155"/>
      <c r="DZ360" s="155"/>
      <c r="EA360" s="155"/>
      <c r="EB360" s="155"/>
      <c r="EC360" s="155"/>
      <c r="ED360" s="155"/>
      <c r="EE360" s="155"/>
      <c r="EF360" s="155"/>
      <c r="EG360" s="155"/>
      <c r="EH360" s="155"/>
      <c r="EI360" s="155"/>
      <c r="EJ360" s="155"/>
      <c r="EK360" s="155"/>
      <c r="EL360" s="155"/>
      <c r="EM360" s="155"/>
      <c r="EN360" s="155"/>
      <c r="EO360" s="155"/>
      <c r="EP360" s="155"/>
    </row>
    <row r="361" spans="13:146" s="35" customFormat="1">
      <c r="M361" s="155"/>
      <c r="AZ361" s="155"/>
      <c r="BA361" s="155"/>
      <c r="BB361" s="155"/>
      <c r="BE361" s="155"/>
      <c r="BH361" s="155"/>
      <c r="BI361" s="155"/>
      <c r="BJ361" s="155"/>
      <c r="BK361" s="155"/>
      <c r="BL361" s="155"/>
      <c r="BM361" s="155"/>
      <c r="BN361" s="155"/>
      <c r="BO361" s="155"/>
      <c r="BP361" s="155"/>
      <c r="BQ361" s="155"/>
      <c r="BR361" s="155"/>
      <c r="BS361" s="155"/>
      <c r="BT361" s="155"/>
      <c r="BU361" s="155"/>
      <c r="BV361" s="155"/>
      <c r="BW361" s="155"/>
      <c r="BX361" s="155"/>
      <c r="BY361" s="155"/>
      <c r="CB361" s="155"/>
      <c r="CC361" s="155"/>
      <c r="CD361" s="155"/>
      <c r="CE361" s="155"/>
      <c r="CF361" s="155"/>
      <c r="CG361" s="155"/>
      <c r="CH361" s="155"/>
      <c r="CI361" s="155"/>
      <c r="CJ361" s="155"/>
      <c r="CK361" s="155"/>
      <c r="CL361" s="155"/>
      <c r="CM361" s="155"/>
      <c r="CN361" s="155"/>
      <c r="CO361" s="155"/>
      <c r="CP361" s="155"/>
      <c r="CQ361" s="155"/>
      <c r="CR361" s="155"/>
      <c r="CS361" s="155"/>
      <c r="CT361" s="155"/>
      <c r="CU361" s="155"/>
      <c r="CV361" s="155"/>
      <c r="CW361" s="155"/>
      <c r="CX361" s="155"/>
      <c r="CY361" s="155"/>
      <c r="CZ361" s="155"/>
      <c r="DA361" s="155"/>
      <c r="DB361" s="155"/>
      <c r="DC361" s="155"/>
      <c r="DD361" s="155"/>
      <c r="DE361" s="155"/>
      <c r="DF361" s="155"/>
      <c r="DG361" s="155"/>
      <c r="DH361" s="155"/>
      <c r="DI361" s="155"/>
      <c r="DJ361" s="155"/>
      <c r="DK361" s="155"/>
      <c r="DL361" s="155"/>
      <c r="DM361" s="155"/>
      <c r="DN361" s="155"/>
      <c r="DO361" s="155"/>
      <c r="DP361" s="155"/>
      <c r="DQ361" s="155"/>
      <c r="DR361" s="155"/>
      <c r="DS361" s="155"/>
      <c r="DT361" s="155"/>
      <c r="DU361" s="155"/>
      <c r="DV361" s="155"/>
      <c r="DW361" s="155"/>
      <c r="DX361" s="155"/>
      <c r="DY361" s="155"/>
      <c r="DZ361" s="155"/>
      <c r="EA361" s="155"/>
      <c r="EB361" s="155"/>
      <c r="EC361" s="155"/>
      <c r="ED361" s="155"/>
      <c r="EE361" s="155"/>
      <c r="EF361" s="155"/>
      <c r="EG361" s="155"/>
      <c r="EH361" s="155"/>
      <c r="EI361" s="155"/>
      <c r="EJ361" s="155"/>
      <c r="EK361" s="155"/>
      <c r="EL361" s="155"/>
      <c r="EM361" s="155"/>
      <c r="EN361" s="155"/>
      <c r="EO361" s="155"/>
      <c r="EP361" s="155"/>
    </row>
    <row r="362" spans="13:146" s="35" customFormat="1">
      <c r="M362" s="155"/>
      <c r="AZ362" s="155"/>
      <c r="BA362" s="155"/>
      <c r="BB362" s="155"/>
      <c r="BE362" s="155"/>
      <c r="BH362" s="155"/>
      <c r="BI362" s="155"/>
      <c r="BJ362" s="155"/>
      <c r="BK362" s="155"/>
      <c r="BL362" s="155"/>
      <c r="BM362" s="155"/>
      <c r="BN362" s="155"/>
      <c r="BO362" s="155"/>
      <c r="BP362" s="155"/>
      <c r="BQ362" s="155"/>
      <c r="BR362" s="155"/>
      <c r="BS362" s="155"/>
      <c r="BT362" s="155"/>
      <c r="BU362" s="155"/>
      <c r="BV362" s="155"/>
      <c r="BW362" s="155"/>
      <c r="BX362" s="155"/>
      <c r="BY362" s="155"/>
      <c r="CB362" s="155"/>
      <c r="CC362" s="155"/>
      <c r="CD362" s="155"/>
      <c r="CE362" s="155"/>
      <c r="CF362" s="155"/>
      <c r="CG362" s="155"/>
      <c r="CH362" s="155"/>
      <c r="CI362" s="155"/>
      <c r="CJ362" s="155"/>
      <c r="CK362" s="155"/>
      <c r="CL362" s="155"/>
      <c r="CM362" s="155"/>
      <c r="CN362" s="155"/>
      <c r="CO362" s="155"/>
      <c r="CP362" s="155"/>
      <c r="CQ362" s="155"/>
      <c r="CR362" s="155"/>
      <c r="CS362" s="155"/>
      <c r="CT362" s="155"/>
      <c r="CU362" s="155"/>
      <c r="CV362" s="155"/>
      <c r="CW362" s="155"/>
      <c r="CX362" s="155"/>
      <c r="CY362" s="155"/>
      <c r="CZ362" s="155"/>
      <c r="DA362" s="155"/>
      <c r="DB362" s="155"/>
      <c r="DC362" s="155"/>
      <c r="DD362" s="155"/>
      <c r="DE362" s="155"/>
      <c r="DF362" s="155"/>
      <c r="DG362" s="155"/>
      <c r="DH362" s="155"/>
      <c r="DI362" s="155"/>
      <c r="DJ362" s="155"/>
      <c r="DK362" s="155"/>
      <c r="DL362" s="155"/>
      <c r="DM362" s="155"/>
      <c r="DN362" s="155"/>
      <c r="DO362" s="155"/>
      <c r="DP362" s="155"/>
      <c r="DQ362" s="155"/>
      <c r="DR362" s="155"/>
      <c r="DS362" s="155"/>
      <c r="DT362" s="155"/>
      <c r="DU362" s="155"/>
      <c r="DV362" s="155"/>
      <c r="DW362" s="155"/>
      <c r="DX362" s="155"/>
      <c r="DY362" s="155"/>
      <c r="DZ362" s="155"/>
      <c r="EA362" s="155"/>
      <c r="EB362" s="155"/>
      <c r="EC362" s="155"/>
      <c r="ED362" s="155"/>
      <c r="EE362" s="155"/>
      <c r="EF362" s="155"/>
      <c r="EG362" s="155"/>
      <c r="EH362" s="155"/>
      <c r="EI362" s="155"/>
      <c r="EJ362" s="155"/>
      <c r="EK362" s="155"/>
      <c r="EL362" s="155"/>
      <c r="EM362" s="155"/>
      <c r="EN362" s="155"/>
      <c r="EO362" s="155"/>
      <c r="EP362" s="155"/>
    </row>
    <row r="363" spans="13:146" s="35" customFormat="1">
      <c r="M363" s="155"/>
      <c r="AZ363" s="155"/>
      <c r="BA363" s="155"/>
      <c r="BB363" s="155"/>
      <c r="BE363" s="155"/>
      <c r="BH363" s="155"/>
      <c r="BI363" s="155"/>
      <c r="BJ363" s="155"/>
      <c r="BK363" s="155"/>
      <c r="BL363" s="155"/>
      <c r="BM363" s="155"/>
      <c r="BN363" s="155"/>
      <c r="BO363" s="155"/>
      <c r="BP363" s="155"/>
      <c r="BQ363" s="155"/>
      <c r="BR363" s="155"/>
      <c r="BS363" s="155"/>
      <c r="BT363" s="155"/>
      <c r="BU363" s="155"/>
      <c r="BV363" s="155"/>
      <c r="BW363" s="155"/>
      <c r="BX363" s="155"/>
      <c r="BY363" s="155"/>
      <c r="CB363" s="155"/>
      <c r="CC363" s="155"/>
      <c r="CD363" s="155"/>
      <c r="CE363" s="155"/>
      <c r="CF363" s="155"/>
      <c r="CG363" s="155"/>
      <c r="CH363" s="155"/>
      <c r="CI363" s="155"/>
      <c r="CJ363" s="155"/>
      <c r="CK363" s="155"/>
      <c r="CL363" s="155"/>
      <c r="CM363" s="155"/>
      <c r="CN363" s="155"/>
      <c r="CO363" s="155"/>
      <c r="CP363" s="155"/>
      <c r="CQ363" s="155"/>
      <c r="CR363" s="155"/>
      <c r="CS363" s="155"/>
      <c r="CT363" s="155"/>
      <c r="CU363" s="155"/>
      <c r="CV363" s="155"/>
      <c r="CW363" s="155"/>
      <c r="CX363" s="155"/>
      <c r="CY363" s="155"/>
      <c r="CZ363" s="155"/>
      <c r="DA363" s="155"/>
      <c r="DB363" s="155"/>
      <c r="DC363" s="155"/>
      <c r="DD363" s="155"/>
      <c r="DE363" s="155"/>
      <c r="DF363" s="155"/>
      <c r="DG363" s="155"/>
      <c r="DH363" s="155"/>
      <c r="DI363" s="155"/>
      <c r="DJ363" s="155"/>
      <c r="DK363" s="155"/>
      <c r="DL363" s="155"/>
      <c r="DM363" s="155"/>
      <c r="DN363" s="155"/>
      <c r="DO363" s="155"/>
      <c r="DP363" s="155"/>
      <c r="DQ363" s="155"/>
      <c r="DR363" s="155"/>
      <c r="DS363" s="155"/>
      <c r="DT363" s="155"/>
      <c r="DU363" s="155"/>
      <c r="DV363" s="155"/>
      <c r="DW363" s="155"/>
      <c r="DX363" s="155"/>
      <c r="DY363" s="155"/>
      <c r="DZ363" s="155"/>
      <c r="EA363" s="155"/>
      <c r="EB363" s="155"/>
      <c r="EC363" s="155"/>
      <c r="ED363" s="155"/>
      <c r="EE363" s="155"/>
      <c r="EF363" s="155"/>
      <c r="EG363" s="155"/>
      <c r="EH363" s="155"/>
      <c r="EI363" s="155"/>
      <c r="EJ363" s="155"/>
      <c r="EK363" s="155"/>
      <c r="EL363" s="155"/>
      <c r="EM363" s="155"/>
      <c r="EN363" s="155"/>
      <c r="EO363" s="155"/>
      <c r="EP363" s="155"/>
    </row>
    <row r="364" spans="13:146" s="35" customFormat="1">
      <c r="M364" s="155"/>
      <c r="AZ364" s="155"/>
      <c r="BA364" s="155"/>
      <c r="BB364" s="155"/>
      <c r="BE364" s="155"/>
      <c r="BH364" s="155"/>
      <c r="BI364" s="155"/>
      <c r="BJ364" s="155"/>
      <c r="BK364" s="155"/>
      <c r="BL364" s="155"/>
      <c r="BM364" s="155"/>
      <c r="BN364" s="155"/>
      <c r="BO364" s="155"/>
      <c r="BP364" s="155"/>
      <c r="BQ364" s="155"/>
      <c r="BR364" s="155"/>
      <c r="BS364" s="155"/>
      <c r="BT364" s="155"/>
      <c r="BU364" s="155"/>
      <c r="BV364" s="155"/>
      <c r="BW364" s="155"/>
      <c r="BX364" s="155"/>
      <c r="BY364" s="155"/>
      <c r="CB364" s="155"/>
      <c r="CC364" s="155"/>
      <c r="CD364" s="155"/>
      <c r="CE364" s="155"/>
      <c r="CF364" s="155"/>
      <c r="CG364" s="155"/>
      <c r="CH364" s="155"/>
      <c r="CI364" s="155"/>
      <c r="CJ364" s="155"/>
      <c r="CK364" s="155"/>
      <c r="CL364" s="155"/>
      <c r="CM364" s="155"/>
      <c r="CN364" s="155"/>
      <c r="CO364" s="155"/>
      <c r="CP364" s="155"/>
      <c r="CQ364" s="155"/>
      <c r="CR364" s="155"/>
      <c r="CS364" s="155"/>
      <c r="CT364" s="155"/>
      <c r="CU364" s="155"/>
      <c r="CV364" s="155"/>
      <c r="CW364" s="155"/>
      <c r="CX364" s="155"/>
      <c r="CY364" s="155"/>
      <c r="CZ364" s="155"/>
      <c r="DA364" s="155"/>
      <c r="DB364" s="155"/>
      <c r="DC364" s="155"/>
      <c r="DD364" s="155"/>
      <c r="DE364" s="155"/>
      <c r="DF364" s="155"/>
      <c r="DG364" s="155"/>
      <c r="DH364" s="155"/>
      <c r="DI364" s="155"/>
      <c r="DJ364" s="155"/>
      <c r="DK364" s="155"/>
      <c r="DL364" s="155"/>
      <c r="DM364" s="155"/>
      <c r="DN364" s="155"/>
      <c r="DO364" s="155"/>
      <c r="DP364" s="155"/>
      <c r="DQ364" s="155"/>
      <c r="DR364" s="155"/>
      <c r="DS364" s="155"/>
      <c r="DT364" s="155"/>
      <c r="DU364" s="155"/>
      <c r="DV364" s="155"/>
      <c r="DW364" s="155"/>
      <c r="DX364" s="155"/>
      <c r="DY364" s="155"/>
      <c r="DZ364" s="155"/>
      <c r="EA364" s="155"/>
      <c r="EB364" s="155"/>
      <c r="EC364" s="155"/>
      <c r="ED364" s="155"/>
      <c r="EE364" s="155"/>
      <c r="EF364" s="155"/>
      <c r="EG364" s="155"/>
      <c r="EH364" s="155"/>
      <c r="EI364" s="155"/>
      <c r="EJ364" s="155"/>
      <c r="EK364" s="155"/>
      <c r="EL364" s="155"/>
      <c r="EM364" s="155"/>
      <c r="EN364" s="155"/>
      <c r="EO364" s="155"/>
      <c r="EP364" s="155"/>
    </row>
    <row r="365" spans="13:146" s="35" customFormat="1">
      <c r="M365" s="155"/>
      <c r="AZ365" s="155"/>
      <c r="BA365" s="155"/>
      <c r="BB365" s="155"/>
      <c r="BE365" s="155"/>
      <c r="BH365" s="155"/>
      <c r="BI365" s="155"/>
      <c r="BJ365" s="155"/>
      <c r="BK365" s="155"/>
      <c r="BL365" s="155"/>
      <c r="BM365" s="155"/>
      <c r="BN365" s="155"/>
      <c r="BO365" s="155"/>
      <c r="BP365" s="155"/>
      <c r="BQ365" s="155"/>
      <c r="BR365" s="155"/>
      <c r="BS365" s="155"/>
      <c r="BT365" s="155"/>
      <c r="BU365" s="155"/>
      <c r="BV365" s="155"/>
      <c r="BW365" s="155"/>
      <c r="BX365" s="155"/>
      <c r="BY365" s="155"/>
      <c r="CB365" s="155"/>
      <c r="CC365" s="155"/>
      <c r="CD365" s="155"/>
      <c r="CE365" s="155"/>
      <c r="CF365" s="155"/>
      <c r="CG365" s="155"/>
      <c r="CH365" s="155"/>
      <c r="CI365" s="155"/>
      <c r="CJ365" s="155"/>
      <c r="CK365" s="155"/>
      <c r="CL365" s="155"/>
      <c r="CM365" s="155"/>
      <c r="CN365" s="155"/>
      <c r="CO365" s="155"/>
      <c r="CP365" s="155"/>
      <c r="CQ365" s="155"/>
      <c r="CR365" s="155"/>
      <c r="CS365" s="155"/>
      <c r="CT365" s="155"/>
      <c r="CU365" s="155"/>
      <c r="CV365" s="155"/>
      <c r="CW365" s="155"/>
      <c r="CX365" s="155"/>
      <c r="CY365" s="155"/>
      <c r="CZ365" s="155"/>
      <c r="DA365" s="155"/>
      <c r="DB365" s="155"/>
      <c r="DC365" s="155"/>
      <c r="DD365" s="155"/>
      <c r="DE365" s="155"/>
      <c r="DF365" s="155"/>
      <c r="DG365" s="155"/>
      <c r="DH365" s="155"/>
      <c r="DI365" s="155"/>
      <c r="DJ365" s="155"/>
      <c r="DK365" s="155"/>
      <c r="DL365" s="155"/>
      <c r="DM365" s="155"/>
      <c r="DN365" s="155"/>
      <c r="DO365" s="155"/>
      <c r="DP365" s="155"/>
      <c r="DQ365" s="155"/>
      <c r="DR365" s="155"/>
      <c r="DS365" s="155"/>
      <c r="DT365" s="155"/>
      <c r="DU365" s="155"/>
      <c r="DV365" s="155"/>
      <c r="DW365" s="155"/>
      <c r="DX365" s="155"/>
      <c r="DY365" s="155"/>
      <c r="DZ365" s="155"/>
      <c r="EA365" s="155"/>
      <c r="EB365" s="155"/>
      <c r="EC365" s="155"/>
      <c r="ED365" s="155"/>
      <c r="EE365" s="155"/>
      <c r="EF365" s="155"/>
      <c r="EG365" s="155"/>
      <c r="EH365" s="155"/>
      <c r="EI365" s="155"/>
      <c r="EJ365" s="155"/>
      <c r="EK365" s="155"/>
      <c r="EL365" s="155"/>
      <c r="EM365" s="155"/>
      <c r="EN365" s="155"/>
      <c r="EO365" s="155"/>
      <c r="EP365" s="155"/>
    </row>
    <row r="366" spans="13:146" s="35" customFormat="1">
      <c r="M366" s="155"/>
      <c r="AZ366" s="155"/>
      <c r="BA366" s="155"/>
      <c r="BB366" s="155"/>
      <c r="BE366" s="155"/>
      <c r="BH366" s="155"/>
      <c r="BI366" s="155"/>
      <c r="BJ366" s="155"/>
      <c r="BK366" s="155"/>
      <c r="BL366" s="155"/>
      <c r="BM366" s="155"/>
      <c r="BN366" s="155"/>
      <c r="BO366" s="155"/>
      <c r="BP366" s="155"/>
      <c r="BQ366" s="155"/>
      <c r="BR366" s="155"/>
      <c r="BS366" s="155"/>
      <c r="BT366" s="155"/>
      <c r="BU366" s="155"/>
      <c r="BV366" s="155"/>
      <c r="BW366" s="155"/>
      <c r="BX366" s="155"/>
      <c r="BY366" s="155"/>
      <c r="CB366" s="155"/>
      <c r="CC366" s="155"/>
      <c r="CD366" s="155"/>
      <c r="CE366" s="155"/>
      <c r="CF366" s="155"/>
      <c r="CG366" s="155"/>
      <c r="CH366" s="155"/>
      <c r="CI366" s="155"/>
      <c r="CJ366" s="155"/>
      <c r="CK366" s="155"/>
      <c r="CL366" s="155"/>
      <c r="CM366" s="155"/>
      <c r="CN366" s="155"/>
      <c r="CO366" s="155"/>
      <c r="CP366" s="155"/>
      <c r="CQ366" s="155"/>
      <c r="CR366" s="155"/>
      <c r="CS366" s="155"/>
      <c r="CT366" s="155"/>
      <c r="CU366" s="155"/>
      <c r="CV366" s="155"/>
      <c r="CW366" s="155"/>
      <c r="CX366" s="155"/>
      <c r="CY366" s="155"/>
      <c r="CZ366" s="155"/>
      <c r="DA366" s="155"/>
      <c r="DB366" s="155"/>
      <c r="DC366" s="155"/>
      <c r="DD366" s="155"/>
      <c r="DE366" s="155"/>
      <c r="DF366" s="155"/>
      <c r="DG366" s="155"/>
      <c r="DH366" s="155"/>
      <c r="DI366" s="155"/>
      <c r="DJ366" s="155"/>
      <c r="DK366" s="155"/>
      <c r="DL366" s="155"/>
      <c r="DM366" s="155"/>
      <c r="DN366" s="155"/>
      <c r="DO366" s="155"/>
      <c r="DP366" s="155"/>
      <c r="DQ366" s="155"/>
      <c r="DR366" s="155"/>
      <c r="DS366" s="155"/>
      <c r="DT366" s="155"/>
      <c r="DU366" s="155"/>
      <c r="DV366" s="155"/>
      <c r="DW366" s="155"/>
      <c r="DX366" s="155"/>
      <c r="DY366" s="155"/>
      <c r="DZ366" s="155"/>
      <c r="EA366" s="155"/>
      <c r="EB366" s="155"/>
      <c r="EC366" s="155"/>
      <c r="ED366" s="155"/>
      <c r="EE366" s="155"/>
      <c r="EF366" s="155"/>
      <c r="EG366" s="155"/>
      <c r="EH366" s="155"/>
      <c r="EI366" s="155"/>
      <c r="EJ366" s="155"/>
      <c r="EK366" s="155"/>
      <c r="EL366" s="155"/>
      <c r="EM366" s="155"/>
      <c r="EN366" s="155"/>
      <c r="EO366" s="155"/>
      <c r="EP366" s="155"/>
    </row>
    <row r="367" spans="13:146" s="35" customFormat="1">
      <c r="M367" s="155"/>
      <c r="AZ367" s="155"/>
      <c r="BA367" s="155"/>
      <c r="BB367" s="155"/>
      <c r="BE367" s="155"/>
      <c r="BH367" s="155"/>
      <c r="BI367" s="155"/>
      <c r="BJ367" s="155"/>
      <c r="BK367" s="155"/>
      <c r="BL367" s="155"/>
      <c r="BM367" s="155"/>
      <c r="BN367" s="155"/>
      <c r="BO367" s="155"/>
      <c r="BP367" s="155"/>
      <c r="BQ367" s="155"/>
      <c r="BR367" s="155"/>
      <c r="BS367" s="155"/>
      <c r="BT367" s="155"/>
      <c r="BU367" s="155"/>
      <c r="BV367" s="155"/>
      <c r="BW367" s="155"/>
      <c r="BX367" s="155"/>
      <c r="BY367" s="155"/>
      <c r="CB367" s="155"/>
      <c r="CC367" s="155"/>
      <c r="CD367" s="155"/>
      <c r="CE367" s="155"/>
      <c r="CF367" s="155"/>
      <c r="CG367" s="155"/>
      <c r="CH367" s="155"/>
      <c r="CI367" s="155"/>
      <c r="CJ367" s="155"/>
      <c r="CK367" s="155"/>
      <c r="CL367" s="155"/>
      <c r="CM367" s="155"/>
      <c r="CN367" s="155"/>
      <c r="CO367" s="155"/>
      <c r="CP367" s="155"/>
      <c r="CQ367" s="155"/>
      <c r="CR367" s="155"/>
      <c r="CS367" s="155"/>
      <c r="CT367" s="155"/>
      <c r="CU367" s="155"/>
      <c r="CV367" s="155"/>
      <c r="CW367" s="155"/>
      <c r="CX367" s="155"/>
      <c r="CY367" s="155"/>
      <c r="CZ367" s="155"/>
      <c r="DA367" s="155"/>
      <c r="DB367" s="155"/>
      <c r="DC367" s="155"/>
      <c r="DD367" s="155"/>
      <c r="DE367" s="155"/>
      <c r="DF367" s="155"/>
      <c r="DG367" s="155"/>
      <c r="DH367" s="155"/>
      <c r="DI367" s="155"/>
      <c r="DJ367" s="155"/>
      <c r="DK367" s="155"/>
      <c r="DL367" s="155"/>
      <c r="DM367" s="155"/>
      <c r="DN367" s="155"/>
      <c r="DO367" s="155"/>
      <c r="DP367" s="155"/>
      <c r="DQ367" s="155"/>
      <c r="DR367" s="155"/>
      <c r="DS367" s="155"/>
      <c r="DT367" s="155"/>
      <c r="DU367" s="155"/>
      <c r="DV367" s="155"/>
      <c r="DW367" s="155"/>
      <c r="DX367" s="155"/>
      <c r="DY367" s="155"/>
      <c r="DZ367" s="155"/>
      <c r="EA367" s="155"/>
      <c r="EB367" s="155"/>
      <c r="EC367" s="155"/>
      <c r="ED367" s="155"/>
      <c r="EE367" s="155"/>
      <c r="EF367" s="155"/>
      <c r="EG367" s="155"/>
      <c r="EH367" s="155"/>
      <c r="EI367" s="155"/>
      <c r="EJ367" s="155"/>
      <c r="EK367" s="155"/>
      <c r="EL367" s="155"/>
      <c r="EM367" s="155"/>
      <c r="EN367" s="155"/>
      <c r="EO367" s="155"/>
      <c r="EP367" s="155"/>
    </row>
    <row r="368" spans="13:146" s="35" customFormat="1">
      <c r="M368" s="155"/>
      <c r="AZ368" s="155"/>
      <c r="BA368" s="155"/>
      <c r="BB368" s="155"/>
      <c r="BE368" s="155"/>
      <c r="BH368" s="155"/>
      <c r="BI368" s="155"/>
      <c r="BJ368" s="155"/>
      <c r="BK368" s="155"/>
      <c r="BL368" s="155"/>
      <c r="BM368" s="155"/>
      <c r="BN368" s="155"/>
      <c r="BO368" s="155"/>
      <c r="BP368" s="155"/>
      <c r="BQ368" s="155"/>
      <c r="BR368" s="155"/>
      <c r="BS368" s="155"/>
      <c r="BT368" s="155"/>
      <c r="BU368" s="155"/>
      <c r="BV368" s="155"/>
      <c r="BW368" s="155"/>
      <c r="BX368" s="155"/>
      <c r="BY368" s="155"/>
      <c r="CB368" s="155"/>
      <c r="CC368" s="155"/>
      <c r="CD368" s="155"/>
      <c r="CE368" s="155"/>
      <c r="CF368" s="155"/>
      <c r="CG368" s="155"/>
      <c r="CH368" s="155"/>
      <c r="CI368" s="155"/>
      <c r="CJ368" s="155"/>
      <c r="CK368" s="155"/>
      <c r="CL368" s="155"/>
      <c r="CM368" s="155"/>
      <c r="CN368" s="155"/>
      <c r="CO368" s="155"/>
      <c r="CP368" s="155"/>
      <c r="CQ368" s="155"/>
      <c r="CR368" s="155"/>
      <c r="CS368" s="155"/>
      <c r="CT368" s="155"/>
      <c r="CU368" s="155"/>
      <c r="CV368" s="155"/>
      <c r="CW368" s="155"/>
      <c r="CX368" s="155"/>
      <c r="CY368" s="155"/>
      <c r="CZ368" s="155"/>
      <c r="DA368" s="155"/>
      <c r="DB368" s="155"/>
      <c r="DC368" s="155"/>
      <c r="DD368" s="155"/>
      <c r="DE368" s="155"/>
      <c r="DF368" s="155"/>
      <c r="DG368" s="155"/>
      <c r="DH368" s="155"/>
      <c r="DI368" s="155"/>
      <c r="DJ368" s="155"/>
      <c r="DK368" s="155"/>
      <c r="DL368" s="155"/>
      <c r="DM368" s="155"/>
      <c r="DN368" s="155"/>
      <c r="DO368" s="155"/>
      <c r="DP368" s="155"/>
      <c r="DQ368" s="155"/>
      <c r="DR368" s="155"/>
      <c r="DS368" s="155"/>
      <c r="DT368" s="155"/>
      <c r="DU368" s="155"/>
      <c r="DV368" s="155"/>
      <c r="DW368" s="155"/>
      <c r="DX368" s="155"/>
      <c r="DY368" s="155"/>
      <c r="DZ368" s="155"/>
      <c r="EA368" s="155"/>
      <c r="EB368" s="155"/>
      <c r="EC368" s="155"/>
      <c r="ED368" s="155"/>
      <c r="EE368" s="155"/>
      <c r="EF368" s="155"/>
      <c r="EG368" s="155"/>
      <c r="EH368" s="155"/>
      <c r="EI368" s="155"/>
      <c r="EJ368" s="155"/>
      <c r="EK368" s="155"/>
      <c r="EL368" s="155"/>
      <c r="EM368" s="155"/>
      <c r="EN368" s="155"/>
      <c r="EO368" s="155"/>
      <c r="EP368" s="155"/>
    </row>
    <row r="369" spans="13:146" s="35" customFormat="1">
      <c r="M369" s="155"/>
      <c r="AZ369" s="155"/>
      <c r="BA369" s="155"/>
      <c r="BB369" s="155"/>
      <c r="BE369" s="155"/>
      <c r="BH369" s="155"/>
      <c r="BI369" s="155"/>
      <c r="BJ369" s="155"/>
      <c r="BK369" s="155"/>
      <c r="BL369" s="155"/>
      <c r="BM369" s="155"/>
      <c r="BN369" s="155"/>
      <c r="BO369" s="155"/>
      <c r="BP369" s="155"/>
      <c r="BQ369" s="155"/>
      <c r="BR369" s="155"/>
      <c r="BS369" s="155"/>
      <c r="BT369" s="155"/>
      <c r="BU369" s="155"/>
      <c r="BV369" s="155"/>
      <c r="BW369" s="155"/>
      <c r="BX369" s="155"/>
      <c r="BY369" s="155"/>
      <c r="CB369" s="155"/>
      <c r="CC369" s="155"/>
      <c r="CD369" s="155"/>
      <c r="CE369" s="155"/>
      <c r="CF369" s="155"/>
      <c r="CG369" s="155"/>
      <c r="CH369" s="155"/>
      <c r="CI369" s="155"/>
      <c r="CJ369" s="155"/>
      <c r="CK369" s="155"/>
      <c r="CL369" s="155"/>
      <c r="CM369" s="155"/>
      <c r="CN369" s="155"/>
      <c r="CO369" s="155"/>
      <c r="CP369" s="155"/>
      <c r="CQ369" s="155"/>
      <c r="CR369" s="155"/>
      <c r="CS369" s="155"/>
      <c r="CT369" s="155"/>
      <c r="CU369" s="155"/>
      <c r="CV369" s="155"/>
      <c r="CW369" s="155"/>
      <c r="CX369" s="155"/>
      <c r="CY369" s="155"/>
      <c r="CZ369" s="155"/>
      <c r="DA369" s="155"/>
      <c r="DB369" s="155"/>
      <c r="DC369" s="155"/>
      <c r="DD369" s="155"/>
      <c r="DE369" s="155"/>
      <c r="DF369" s="155"/>
      <c r="DG369" s="155"/>
      <c r="DH369" s="155"/>
      <c r="DI369" s="155"/>
      <c r="DJ369" s="155"/>
      <c r="DK369" s="155"/>
      <c r="DL369" s="155"/>
      <c r="DM369" s="155"/>
      <c r="DN369" s="155"/>
      <c r="DO369" s="155"/>
      <c r="DP369" s="155"/>
      <c r="DQ369" s="155"/>
      <c r="DR369" s="155"/>
      <c r="DS369" s="155"/>
      <c r="DT369" s="155"/>
      <c r="DU369" s="155"/>
      <c r="DV369" s="155"/>
      <c r="DW369" s="155"/>
      <c r="DX369" s="155"/>
      <c r="DY369" s="155"/>
      <c r="DZ369" s="155"/>
      <c r="EA369" s="155"/>
      <c r="EB369" s="155"/>
      <c r="EC369" s="155"/>
      <c r="ED369" s="155"/>
      <c r="EE369" s="155"/>
      <c r="EF369" s="155"/>
      <c r="EG369" s="155"/>
      <c r="EH369" s="155"/>
      <c r="EI369" s="155"/>
      <c r="EJ369" s="155"/>
      <c r="EK369" s="155"/>
      <c r="EL369" s="155"/>
      <c r="EM369" s="155"/>
      <c r="EN369" s="155"/>
      <c r="EO369" s="155"/>
      <c r="EP369" s="155"/>
    </row>
    <row r="370" spans="13:146" s="35" customFormat="1">
      <c r="M370" s="155"/>
      <c r="AZ370" s="155"/>
      <c r="BA370" s="155"/>
      <c r="BB370" s="155"/>
      <c r="BE370" s="155"/>
      <c r="BH370" s="155"/>
      <c r="BI370" s="155"/>
      <c r="BJ370" s="155"/>
      <c r="BK370" s="155"/>
      <c r="BL370" s="155"/>
      <c r="BM370" s="155"/>
      <c r="BN370" s="155"/>
      <c r="BO370" s="155"/>
      <c r="BP370" s="155"/>
      <c r="BQ370" s="155"/>
      <c r="BR370" s="155"/>
      <c r="BS370" s="155"/>
      <c r="BT370" s="155"/>
      <c r="BU370" s="155"/>
      <c r="BV370" s="155"/>
      <c r="BW370" s="155"/>
      <c r="BX370" s="155"/>
      <c r="BY370" s="155"/>
      <c r="CB370" s="155"/>
      <c r="CC370" s="155"/>
      <c r="CD370" s="155"/>
      <c r="CE370" s="155"/>
      <c r="CF370" s="155"/>
      <c r="CG370" s="155"/>
      <c r="CH370" s="155"/>
      <c r="CI370" s="155"/>
      <c r="CJ370" s="155"/>
      <c r="CK370" s="155"/>
      <c r="CL370" s="155"/>
      <c r="CM370" s="155"/>
      <c r="CN370" s="155"/>
      <c r="CO370" s="155"/>
      <c r="CP370" s="155"/>
      <c r="CQ370" s="155"/>
      <c r="CR370" s="155"/>
      <c r="CS370" s="155"/>
      <c r="CT370" s="155"/>
      <c r="CU370" s="155"/>
      <c r="CV370" s="155"/>
      <c r="CW370" s="155"/>
      <c r="CX370" s="155"/>
      <c r="CY370" s="155"/>
      <c r="CZ370" s="155"/>
      <c r="DA370" s="155"/>
      <c r="DB370" s="155"/>
      <c r="DC370" s="155"/>
      <c r="DD370" s="155"/>
      <c r="DE370" s="155"/>
      <c r="DF370" s="155"/>
      <c r="DG370" s="155"/>
      <c r="DH370" s="155"/>
      <c r="DI370" s="155"/>
      <c r="DJ370" s="155"/>
      <c r="DK370" s="155"/>
      <c r="DL370" s="155"/>
      <c r="DM370" s="155"/>
      <c r="DN370" s="155"/>
      <c r="DO370" s="155"/>
      <c r="DP370" s="155"/>
      <c r="DQ370" s="155"/>
      <c r="DR370" s="155"/>
      <c r="DS370" s="155"/>
      <c r="DT370" s="155"/>
      <c r="DU370" s="155"/>
      <c r="DV370" s="155"/>
      <c r="DW370" s="155"/>
      <c r="DX370" s="155"/>
      <c r="DY370" s="155"/>
      <c r="DZ370" s="155"/>
      <c r="EA370" s="155"/>
      <c r="EB370" s="155"/>
      <c r="EC370" s="155"/>
      <c r="ED370" s="155"/>
      <c r="EE370" s="155"/>
      <c r="EF370" s="155"/>
      <c r="EG370" s="155"/>
      <c r="EH370" s="155"/>
      <c r="EI370" s="155"/>
      <c r="EJ370" s="155"/>
      <c r="EK370" s="155"/>
      <c r="EL370" s="155"/>
      <c r="EM370" s="155"/>
      <c r="EN370" s="155"/>
      <c r="EO370" s="155"/>
      <c r="EP370" s="155"/>
    </row>
    <row r="371" spans="13:146" s="35" customFormat="1">
      <c r="M371" s="155"/>
      <c r="AZ371" s="155"/>
      <c r="BA371" s="155"/>
      <c r="BB371" s="155"/>
      <c r="BE371" s="155"/>
      <c r="BH371" s="155"/>
      <c r="BI371" s="155"/>
      <c r="BJ371" s="155"/>
      <c r="BK371" s="155"/>
      <c r="BL371" s="155"/>
      <c r="BM371" s="155"/>
      <c r="BN371" s="155"/>
      <c r="BO371" s="155"/>
      <c r="BP371" s="155"/>
      <c r="BQ371" s="155"/>
      <c r="BR371" s="155"/>
      <c r="BS371" s="155"/>
      <c r="BT371" s="155"/>
      <c r="BU371" s="155"/>
      <c r="BV371" s="155"/>
      <c r="BW371" s="155"/>
      <c r="BX371" s="155"/>
      <c r="BY371" s="155"/>
      <c r="CB371" s="155"/>
      <c r="CC371" s="155"/>
      <c r="CD371" s="155"/>
      <c r="CE371" s="155"/>
      <c r="CF371" s="155"/>
      <c r="CG371" s="155"/>
      <c r="CH371" s="155"/>
      <c r="CI371" s="155"/>
      <c r="CJ371" s="155"/>
      <c r="CK371" s="155"/>
      <c r="CL371" s="155"/>
      <c r="CM371" s="155"/>
      <c r="CN371" s="155"/>
      <c r="CO371" s="155"/>
      <c r="CP371" s="155"/>
      <c r="CQ371" s="155"/>
      <c r="CR371" s="155"/>
      <c r="CS371" s="155"/>
      <c r="CT371" s="155"/>
      <c r="CU371" s="155"/>
      <c r="CV371" s="155"/>
      <c r="CW371" s="155"/>
      <c r="CX371" s="155"/>
      <c r="CY371" s="155"/>
      <c r="CZ371" s="155"/>
      <c r="DA371" s="155"/>
      <c r="DB371" s="155"/>
      <c r="DC371" s="155"/>
      <c r="DD371" s="155"/>
      <c r="DE371" s="155"/>
      <c r="DF371" s="155"/>
      <c r="DG371" s="155"/>
      <c r="DH371" s="155"/>
      <c r="DI371" s="155"/>
      <c r="DJ371" s="155"/>
      <c r="DK371" s="155"/>
      <c r="DL371" s="155"/>
      <c r="DM371" s="155"/>
      <c r="DN371" s="155"/>
      <c r="DO371" s="155"/>
      <c r="DP371" s="155"/>
      <c r="DQ371" s="155"/>
      <c r="DR371" s="155"/>
      <c r="DS371" s="155"/>
      <c r="DT371" s="155"/>
      <c r="DU371" s="155"/>
      <c r="DV371" s="155"/>
      <c r="DW371" s="155"/>
      <c r="DX371" s="155"/>
      <c r="DY371" s="155"/>
      <c r="DZ371" s="155"/>
      <c r="EA371" s="155"/>
      <c r="EB371" s="155"/>
      <c r="EC371" s="155"/>
      <c r="ED371" s="155"/>
      <c r="EE371" s="155"/>
      <c r="EF371" s="155"/>
      <c r="EG371" s="155"/>
      <c r="EH371" s="155"/>
      <c r="EI371" s="155"/>
      <c r="EJ371" s="155"/>
      <c r="EK371" s="155"/>
      <c r="EL371" s="155"/>
      <c r="EM371" s="155"/>
      <c r="EN371" s="155"/>
      <c r="EO371" s="155"/>
      <c r="EP371" s="155"/>
    </row>
    <row r="372" spans="13:146" s="35" customFormat="1">
      <c r="M372" s="155"/>
      <c r="AZ372" s="155"/>
      <c r="BA372" s="155"/>
      <c r="BB372" s="155"/>
      <c r="BE372" s="155"/>
      <c r="BH372" s="155"/>
      <c r="BI372" s="155"/>
      <c r="BJ372" s="155"/>
      <c r="BK372" s="155"/>
      <c r="BL372" s="155"/>
      <c r="BM372" s="155"/>
      <c r="BN372" s="155"/>
      <c r="BO372" s="155"/>
      <c r="BP372" s="155"/>
      <c r="BQ372" s="155"/>
      <c r="BR372" s="155"/>
      <c r="BS372" s="155"/>
      <c r="BT372" s="155"/>
      <c r="BU372" s="155"/>
      <c r="BV372" s="155"/>
      <c r="BW372" s="155"/>
      <c r="BX372" s="155"/>
      <c r="BY372" s="155"/>
      <c r="CB372" s="155"/>
      <c r="CC372" s="155"/>
      <c r="CD372" s="155"/>
      <c r="CE372" s="155"/>
      <c r="CF372" s="155"/>
      <c r="CG372" s="155"/>
      <c r="CH372" s="155"/>
      <c r="CI372" s="155"/>
      <c r="CJ372" s="155"/>
      <c r="CK372" s="155"/>
      <c r="CL372" s="155"/>
      <c r="CM372" s="155"/>
      <c r="CN372" s="155"/>
      <c r="CO372" s="155"/>
      <c r="CP372" s="155"/>
      <c r="CQ372" s="155"/>
      <c r="CR372" s="155"/>
      <c r="CS372" s="155"/>
      <c r="CT372" s="155"/>
      <c r="CU372" s="155"/>
      <c r="CV372" s="155"/>
      <c r="CW372" s="155"/>
      <c r="CX372" s="155"/>
      <c r="CY372" s="155"/>
      <c r="CZ372" s="155"/>
      <c r="DA372" s="155"/>
      <c r="DB372" s="155"/>
      <c r="DC372" s="155"/>
      <c r="DD372" s="155"/>
      <c r="DE372" s="155"/>
      <c r="DF372" s="155"/>
      <c r="DG372" s="155"/>
      <c r="DH372" s="155"/>
      <c r="DI372" s="155"/>
      <c r="DJ372" s="155"/>
      <c r="DK372" s="155"/>
      <c r="DL372" s="155"/>
      <c r="DM372" s="155"/>
      <c r="DN372" s="155"/>
      <c r="DO372" s="155"/>
      <c r="DP372" s="155"/>
      <c r="DQ372" s="155"/>
      <c r="DR372" s="155"/>
      <c r="DS372" s="155"/>
      <c r="DT372" s="155"/>
      <c r="DU372" s="155"/>
      <c r="DV372" s="155"/>
      <c r="DW372" s="155"/>
      <c r="DX372" s="155"/>
      <c r="DY372" s="155"/>
      <c r="DZ372" s="155"/>
      <c r="EA372" s="155"/>
      <c r="EB372" s="155"/>
      <c r="EC372" s="155"/>
      <c r="ED372" s="155"/>
      <c r="EE372" s="155"/>
      <c r="EF372" s="155"/>
      <c r="EG372" s="155"/>
      <c r="EH372" s="155"/>
      <c r="EI372" s="155"/>
      <c r="EJ372" s="155"/>
      <c r="EK372" s="155"/>
      <c r="EL372" s="155"/>
      <c r="EM372" s="155"/>
      <c r="EN372" s="155"/>
      <c r="EO372" s="155"/>
      <c r="EP372" s="155"/>
    </row>
    <row r="373" spans="13:146" s="35" customFormat="1">
      <c r="M373" s="155"/>
      <c r="AZ373" s="155"/>
      <c r="BA373" s="155"/>
      <c r="BB373" s="155"/>
      <c r="BE373" s="155"/>
      <c r="BH373" s="155"/>
      <c r="BI373" s="155"/>
      <c r="BJ373" s="155"/>
      <c r="BK373" s="155"/>
      <c r="BL373" s="155"/>
      <c r="BM373" s="155"/>
      <c r="BN373" s="155"/>
      <c r="BO373" s="155"/>
      <c r="BP373" s="155"/>
      <c r="BQ373" s="155"/>
      <c r="BR373" s="155"/>
      <c r="BS373" s="155"/>
      <c r="BT373" s="155"/>
      <c r="BU373" s="155"/>
      <c r="BV373" s="155"/>
      <c r="BW373" s="155"/>
      <c r="BX373" s="155"/>
      <c r="BY373" s="155"/>
      <c r="CB373" s="155"/>
      <c r="CC373" s="155"/>
      <c r="CD373" s="155"/>
      <c r="CE373" s="155"/>
      <c r="CF373" s="155"/>
      <c r="CG373" s="155"/>
      <c r="CH373" s="155"/>
      <c r="CI373" s="155"/>
      <c r="CJ373" s="155"/>
      <c r="CK373" s="155"/>
      <c r="CL373" s="155"/>
      <c r="CM373" s="155"/>
      <c r="CN373" s="155"/>
      <c r="CO373" s="155"/>
      <c r="CP373" s="155"/>
      <c r="CQ373" s="155"/>
      <c r="CR373" s="155"/>
      <c r="CS373" s="155"/>
      <c r="CT373" s="155"/>
      <c r="CU373" s="155"/>
      <c r="CV373" s="155"/>
      <c r="CW373" s="155"/>
      <c r="CX373" s="155"/>
      <c r="CY373" s="155"/>
      <c r="CZ373" s="155"/>
      <c r="DA373" s="155"/>
      <c r="DB373" s="155"/>
      <c r="DC373" s="155"/>
      <c r="DD373" s="155"/>
      <c r="DE373" s="155"/>
      <c r="DF373" s="155"/>
      <c r="DG373" s="155"/>
      <c r="DH373" s="155"/>
      <c r="DI373" s="155"/>
      <c r="DJ373" s="155"/>
      <c r="DK373" s="155"/>
      <c r="DL373" s="155"/>
      <c r="DM373" s="155"/>
      <c r="DN373" s="155"/>
      <c r="DO373" s="155"/>
      <c r="DP373" s="155"/>
      <c r="DQ373" s="155"/>
      <c r="DR373" s="155"/>
      <c r="DS373" s="155"/>
      <c r="DT373" s="155"/>
      <c r="DU373" s="155"/>
      <c r="DV373" s="155"/>
      <c r="DW373" s="155"/>
      <c r="DX373" s="155"/>
      <c r="DY373" s="155"/>
      <c r="DZ373" s="155"/>
      <c r="EA373" s="155"/>
      <c r="EB373" s="155"/>
      <c r="EC373" s="155"/>
      <c r="ED373" s="155"/>
      <c r="EE373" s="155"/>
      <c r="EF373" s="155"/>
      <c r="EG373" s="155"/>
      <c r="EH373" s="155"/>
      <c r="EI373" s="155"/>
      <c r="EJ373" s="155"/>
      <c r="EK373" s="155"/>
      <c r="EL373" s="155"/>
      <c r="EM373" s="155"/>
      <c r="EN373" s="155"/>
      <c r="EO373" s="155"/>
      <c r="EP373" s="155"/>
    </row>
    <row r="374" spans="13:146" s="35" customFormat="1">
      <c r="M374" s="155"/>
      <c r="AZ374" s="155"/>
      <c r="BA374" s="155"/>
      <c r="BB374" s="155"/>
      <c r="BE374" s="155"/>
      <c r="BH374" s="155"/>
      <c r="BI374" s="155"/>
      <c r="BJ374" s="155"/>
      <c r="BK374" s="155"/>
      <c r="BL374" s="155"/>
      <c r="BM374" s="155"/>
      <c r="BN374" s="155"/>
      <c r="BO374" s="155"/>
      <c r="BP374" s="155"/>
      <c r="BQ374" s="155"/>
      <c r="BR374" s="155"/>
      <c r="BS374" s="155"/>
      <c r="BT374" s="155"/>
      <c r="BU374" s="155"/>
      <c r="BV374" s="155"/>
      <c r="BW374" s="155"/>
      <c r="BX374" s="155"/>
      <c r="BY374" s="155"/>
      <c r="CB374" s="155"/>
      <c r="CC374" s="155"/>
      <c r="CD374" s="155"/>
      <c r="CE374" s="155"/>
      <c r="CF374" s="155"/>
      <c r="CG374" s="155"/>
      <c r="CH374" s="155"/>
      <c r="CI374" s="155"/>
      <c r="CJ374" s="155"/>
      <c r="CK374" s="155"/>
      <c r="CL374" s="155"/>
      <c r="CM374" s="155"/>
      <c r="CN374" s="155"/>
      <c r="CO374" s="155"/>
      <c r="CP374" s="155"/>
      <c r="CQ374" s="155"/>
      <c r="CR374" s="155"/>
      <c r="CS374" s="155"/>
      <c r="CT374" s="155"/>
      <c r="CU374" s="155"/>
      <c r="CV374" s="155"/>
      <c r="CW374" s="155"/>
      <c r="CX374" s="155"/>
      <c r="CY374" s="155"/>
      <c r="CZ374" s="155"/>
      <c r="DA374" s="155"/>
      <c r="DB374" s="155"/>
      <c r="DC374" s="155"/>
      <c r="DD374" s="155"/>
      <c r="DE374" s="155"/>
      <c r="DF374" s="155"/>
      <c r="DG374" s="155"/>
      <c r="DH374" s="155"/>
      <c r="DI374" s="155"/>
      <c r="DJ374" s="155"/>
      <c r="DK374" s="155"/>
      <c r="DL374" s="155"/>
      <c r="DM374" s="155"/>
      <c r="DN374" s="155"/>
      <c r="DO374" s="155"/>
      <c r="DP374" s="155"/>
      <c r="DQ374" s="155"/>
      <c r="DR374" s="155"/>
      <c r="DS374" s="155"/>
      <c r="DT374" s="155"/>
      <c r="DU374" s="155"/>
      <c r="DV374" s="155"/>
      <c r="DW374" s="155"/>
      <c r="DX374" s="155"/>
      <c r="DY374" s="155"/>
      <c r="DZ374" s="155"/>
      <c r="EA374" s="155"/>
      <c r="EB374" s="155"/>
      <c r="EC374" s="155"/>
      <c r="ED374" s="155"/>
      <c r="EE374" s="155"/>
      <c r="EF374" s="155"/>
      <c r="EG374" s="155"/>
      <c r="EH374" s="155"/>
      <c r="EI374" s="155"/>
      <c r="EJ374" s="155"/>
      <c r="EK374" s="155"/>
      <c r="EL374" s="155"/>
      <c r="EM374" s="155"/>
      <c r="EN374" s="155"/>
      <c r="EO374" s="155"/>
      <c r="EP374" s="155"/>
    </row>
    <row r="375" spans="13:146" s="35" customFormat="1">
      <c r="M375" s="155"/>
      <c r="AZ375" s="155"/>
      <c r="BA375" s="155"/>
      <c r="BB375" s="155"/>
      <c r="BE375" s="155"/>
      <c r="BH375" s="155"/>
      <c r="BI375" s="155"/>
      <c r="BJ375" s="155"/>
      <c r="BK375" s="155"/>
      <c r="BL375" s="155"/>
      <c r="BM375" s="155"/>
      <c r="BN375" s="155"/>
      <c r="BO375" s="155"/>
      <c r="BP375" s="155"/>
      <c r="BQ375" s="155"/>
      <c r="BR375" s="155"/>
      <c r="BS375" s="155"/>
      <c r="BT375" s="155"/>
      <c r="BU375" s="155"/>
      <c r="BV375" s="155"/>
      <c r="BW375" s="155"/>
      <c r="BX375" s="155"/>
      <c r="BY375" s="155"/>
      <c r="CB375" s="155"/>
      <c r="CC375" s="155"/>
      <c r="CD375" s="155"/>
      <c r="CE375" s="155"/>
      <c r="CF375" s="155"/>
      <c r="CG375" s="155"/>
      <c r="CH375" s="155"/>
      <c r="CI375" s="155"/>
      <c r="CJ375" s="155"/>
      <c r="CK375" s="155"/>
      <c r="CL375" s="155"/>
      <c r="CM375" s="155"/>
      <c r="CN375" s="155"/>
      <c r="CO375" s="155"/>
      <c r="CP375" s="155"/>
      <c r="CQ375" s="155"/>
      <c r="CR375" s="155"/>
      <c r="CS375" s="155"/>
      <c r="CT375" s="155"/>
      <c r="CU375" s="155"/>
      <c r="CV375" s="155"/>
      <c r="CW375" s="155"/>
      <c r="CX375" s="155"/>
      <c r="CY375" s="155"/>
      <c r="CZ375" s="155"/>
      <c r="DA375" s="155"/>
      <c r="DB375" s="155"/>
      <c r="DC375" s="155"/>
      <c r="DD375" s="155"/>
      <c r="DE375" s="155"/>
      <c r="DF375" s="155"/>
      <c r="DG375" s="155"/>
      <c r="DH375" s="155"/>
      <c r="DI375" s="155"/>
      <c r="DJ375" s="155"/>
      <c r="DK375" s="155"/>
      <c r="DL375" s="155"/>
      <c r="DM375" s="155"/>
      <c r="DN375" s="155"/>
      <c r="DO375" s="155"/>
      <c r="DP375" s="155"/>
      <c r="DQ375" s="155"/>
      <c r="DR375" s="155"/>
      <c r="DS375" s="155"/>
      <c r="DT375" s="155"/>
      <c r="DU375" s="155"/>
      <c r="DV375" s="155"/>
      <c r="DW375" s="155"/>
      <c r="DX375" s="155"/>
      <c r="DY375" s="155"/>
      <c r="DZ375" s="155"/>
      <c r="EA375" s="155"/>
      <c r="EB375" s="155"/>
      <c r="EC375" s="155"/>
      <c r="ED375" s="155"/>
      <c r="EE375" s="155"/>
      <c r="EF375" s="155"/>
      <c r="EG375" s="155"/>
      <c r="EH375" s="155"/>
      <c r="EI375" s="155"/>
      <c r="EJ375" s="155"/>
      <c r="EK375" s="155"/>
      <c r="EL375" s="155"/>
      <c r="EM375" s="155"/>
      <c r="EN375" s="155"/>
      <c r="EO375" s="155"/>
      <c r="EP375" s="155"/>
    </row>
    <row r="376" spans="13:146" s="35" customFormat="1">
      <c r="M376" s="155"/>
      <c r="AZ376" s="155"/>
      <c r="BA376" s="155"/>
      <c r="BB376" s="155"/>
      <c r="BE376" s="155"/>
      <c r="BH376" s="155"/>
      <c r="BI376" s="155"/>
      <c r="BJ376" s="155"/>
      <c r="BK376" s="155"/>
      <c r="BL376" s="155"/>
      <c r="BM376" s="155"/>
      <c r="BN376" s="155"/>
      <c r="BO376" s="155"/>
      <c r="BP376" s="155"/>
      <c r="BQ376" s="155"/>
      <c r="BR376" s="155"/>
      <c r="BS376" s="155"/>
      <c r="BT376" s="155"/>
      <c r="BU376" s="155"/>
      <c r="BV376" s="155"/>
      <c r="BW376" s="155"/>
      <c r="BX376" s="155"/>
      <c r="BY376" s="155"/>
      <c r="CB376" s="155"/>
      <c r="CC376" s="155"/>
      <c r="CD376" s="155"/>
      <c r="CE376" s="155"/>
      <c r="CF376" s="155"/>
      <c r="CG376" s="155"/>
      <c r="CH376" s="155"/>
      <c r="CI376" s="155"/>
      <c r="CJ376" s="155"/>
      <c r="CK376" s="155"/>
      <c r="CL376" s="155"/>
      <c r="CM376" s="155"/>
      <c r="CN376" s="155"/>
      <c r="CO376" s="155"/>
      <c r="CP376" s="155"/>
      <c r="CQ376" s="155"/>
      <c r="CR376" s="155"/>
      <c r="CS376" s="155"/>
      <c r="CT376" s="155"/>
      <c r="CU376" s="155"/>
      <c r="CV376" s="155"/>
      <c r="CW376" s="155"/>
      <c r="CX376" s="155"/>
      <c r="CY376" s="155"/>
      <c r="CZ376" s="155"/>
      <c r="DA376" s="155"/>
      <c r="DB376" s="155"/>
      <c r="DC376" s="155"/>
      <c r="DD376" s="155"/>
      <c r="DE376" s="155"/>
      <c r="DF376" s="155"/>
      <c r="DG376" s="155"/>
      <c r="DH376" s="155"/>
      <c r="DI376" s="155"/>
      <c r="DJ376" s="155"/>
      <c r="DK376" s="155"/>
      <c r="DL376" s="155"/>
      <c r="DM376" s="155"/>
      <c r="DN376" s="155"/>
      <c r="DO376" s="155"/>
      <c r="DP376" s="155"/>
      <c r="DQ376" s="155"/>
      <c r="DR376" s="155"/>
      <c r="DS376" s="155"/>
      <c r="DT376" s="155"/>
      <c r="DU376" s="155"/>
      <c r="DV376" s="155"/>
      <c r="DW376" s="155"/>
      <c r="DX376" s="155"/>
      <c r="DY376" s="155"/>
      <c r="DZ376" s="155"/>
      <c r="EA376" s="155"/>
      <c r="EB376" s="155"/>
      <c r="EC376" s="155"/>
      <c r="ED376" s="155"/>
      <c r="EE376" s="155"/>
      <c r="EF376" s="155"/>
      <c r="EG376" s="155"/>
      <c r="EH376" s="155"/>
      <c r="EI376" s="155"/>
      <c r="EJ376" s="155"/>
      <c r="EK376" s="155"/>
      <c r="EL376" s="155"/>
      <c r="EM376" s="155"/>
      <c r="EN376" s="155"/>
      <c r="EO376" s="155"/>
      <c r="EP376" s="155"/>
    </row>
    <row r="377" spans="13:146" s="35" customFormat="1">
      <c r="M377" s="155"/>
      <c r="AZ377" s="155"/>
      <c r="BA377" s="155"/>
      <c r="BB377" s="155"/>
      <c r="BE377" s="155"/>
      <c r="BH377" s="155"/>
      <c r="BI377" s="155"/>
      <c r="BJ377" s="155"/>
      <c r="BK377" s="155"/>
      <c r="BL377" s="155"/>
      <c r="BM377" s="155"/>
      <c r="BN377" s="155"/>
      <c r="BO377" s="155"/>
      <c r="BP377" s="155"/>
      <c r="BQ377" s="155"/>
      <c r="BR377" s="155"/>
      <c r="BS377" s="155"/>
      <c r="BT377" s="155"/>
      <c r="BU377" s="155"/>
      <c r="BV377" s="155"/>
      <c r="BW377" s="155"/>
      <c r="BX377" s="155"/>
      <c r="BY377" s="155"/>
      <c r="CB377" s="155"/>
      <c r="CC377" s="155"/>
      <c r="CD377" s="155"/>
      <c r="CE377" s="155"/>
      <c r="CF377" s="155"/>
      <c r="CG377" s="155"/>
      <c r="CH377" s="155"/>
      <c r="CI377" s="155"/>
      <c r="CJ377" s="155"/>
      <c r="CK377" s="155"/>
      <c r="CL377" s="155"/>
      <c r="CM377" s="155"/>
      <c r="CN377" s="155"/>
      <c r="CO377" s="155"/>
      <c r="CP377" s="155"/>
      <c r="CQ377" s="155"/>
      <c r="CR377" s="155"/>
      <c r="CS377" s="155"/>
      <c r="CT377" s="155"/>
      <c r="CU377" s="155"/>
      <c r="CV377" s="155"/>
      <c r="CW377" s="155"/>
      <c r="CX377" s="155"/>
      <c r="CY377" s="155"/>
      <c r="CZ377" s="155"/>
      <c r="DA377" s="155"/>
      <c r="DB377" s="155"/>
      <c r="DC377" s="155"/>
      <c r="DD377" s="155"/>
      <c r="DE377" s="155"/>
      <c r="DF377" s="155"/>
      <c r="DG377" s="155"/>
      <c r="DH377" s="155"/>
      <c r="DI377" s="155"/>
      <c r="DJ377" s="155"/>
      <c r="DK377" s="155"/>
      <c r="DL377" s="155"/>
      <c r="DM377" s="155"/>
      <c r="DN377" s="155"/>
      <c r="DO377" s="155"/>
      <c r="DP377" s="155"/>
      <c r="DQ377" s="155"/>
      <c r="DR377" s="155"/>
      <c r="DS377" s="155"/>
      <c r="DT377" s="155"/>
      <c r="DU377" s="155"/>
      <c r="DV377" s="155"/>
      <c r="DW377" s="155"/>
      <c r="DX377" s="155"/>
      <c r="DY377" s="155"/>
      <c r="DZ377" s="155"/>
      <c r="EA377" s="155"/>
      <c r="EB377" s="155"/>
      <c r="EC377" s="155"/>
      <c r="ED377" s="155"/>
      <c r="EE377" s="155"/>
      <c r="EF377" s="155"/>
      <c r="EG377" s="155"/>
      <c r="EH377" s="155"/>
      <c r="EI377" s="155"/>
      <c r="EJ377" s="155"/>
      <c r="EK377" s="155"/>
      <c r="EL377" s="155"/>
      <c r="EM377" s="155"/>
      <c r="EN377" s="155"/>
      <c r="EO377" s="155"/>
      <c r="EP377" s="155"/>
    </row>
    <row r="378" spans="13:146" s="35" customFormat="1">
      <c r="M378" s="155"/>
      <c r="AZ378" s="155"/>
      <c r="BA378" s="155"/>
      <c r="BB378" s="155"/>
      <c r="BE378" s="155"/>
      <c r="BH378" s="155"/>
      <c r="BI378" s="155"/>
      <c r="BJ378" s="155"/>
      <c r="BK378" s="155"/>
      <c r="BL378" s="155"/>
      <c r="BM378" s="155"/>
      <c r="BN378" s="155"/>
      <c r="BO378" s="155"/>
      <c r="BP378" s="155"/>
      <c r="BQ378" s="155"/>
      <c r="BR378" s="155"/>
      <c r="BS378" s="155"/>
      <c r="BT378" s="155"/>
      <c r="BU378" s="155"/>
      <c r="BV378" s="155"/>
      <c r="BW378" s="155"/>
      <c r="BX378" s="155"/>
      <c r="BY378" s="155"/>
      <c r="CB378" s="155"/>
      <c r="CC378" s="155"/>
      <c r="CD378" s="155"/>
      <c r="CE378" s="155"/>
      <c r="CF378" s="155"/>
      <c r="CG378" s="155"/>
      <c r="CH378" s="155"/>
      <c r="CI378" s="155"/>
      <c r="CJ378" s="155"/>
      <c r="CK378" s="155"/>
      <c r="CL378" s="155"/>
      <c r="CM378" s="155"/>
      <c r="CN378" s="155"/>
      <c r="CO378" s="155"/>
      <c r="CP378" s="155"/>
      <c r="CQ378" s="155"/>
      <c r="CR378" s="155"/>
      <c r="CS378" s="155"/>
      <c r="CT378" s="155"/>
      <c r="CU378" s="155"/>
      <c r="CV378" s="155"/>
      <c r="CW378" s="155"/>
      <c r="CX378" s="155"/>
      <c r="CY378" s="155"/>
      <c r="CZ378" s="155"/>
      <c r="DA378" s="155"/>
      <c r="DB378" s="155"/>
      <c r="DC378" s="155"/>
      <c r="DD378" s="155"/>
      <c r="DE378" s="155"/>
      <c r="DF378" s="155"/>
      <c r="DG378" s="155"/>
      <c r="DH378" s="155"/>
      <c r="DI378" s="155"/>
      <c r="DJ378" s="155"/>
      <c r="DK378" s="155"/>
      <c r="DL378" s="155"/>
      <c r="DM378" s="155"/>
      <c r="DN378" s="155"/>
      <c r="DO378" s="155"/>
      <c r="DP378" s="155"/>
      <c r="DQ378" s="155"/>
      <c r="DR378" s="155"/>
      <c r="DS378" s="155"/>
      <c r="DT378" s="155"/>
      <c r="DU378" s="155"/>
      <c r="DV378" s="155"/>
      <c r="DW378" s="155"/>
      <c r="DX378" s="155"/>
      <c r="DY378" s="155"/>
      <c r="DZ378" s="155"/>
      <c r="EA378" s="155"/>
      <c r="EB378" s="155"/>
      <c r="EC378" s="155"/>
      <c r="ED378" s="155"/>
      <c r="EE378" s="155"/>
      <c r="EF378" s="155"/>
      <c r="EG378" s="155"/>
      <c r="EH378" s="155"/>
      <c r="EI378" s="155"/>
      <c r="EJ378" s="155"/>
      <c r="EK378" s="155"/>
      <c r="EL378" s="155"/>
      <c r="EM378" s="155"/>
      <c r="EN378" s="155"/>
      <c r="EO378" s="155"/>
      <c r="EP378" s="155"/>
    </row>
    <row r="379" spans="13:146" s="35" customFormat="1">
      <c r="M379" s="155"/>
      <c r="AZ379" s="155"/>
      <c r="BA379" s="155"/>
      <c r="BB379" s="155"/>
      <c r="BE379" s="155"/>
      <c r="BH379" s="155"/>
      <c r="BI379" s="155"/>
      <c r="BJ379" s="155"/>
      <c r="BK379" s="155"/>
      <c r="BL379" s="155"/>
      <c r="BM379" s="155"/>
      <c r="BN379" s="155"/>
      <c r="BO379" s="155"/>
      <c r="BP379" s="155"/>
      <c r="BQ379" s="155"/>
      <c r="BR379" s="155"/>
      <c r="BS379" s="155"/>
      <c r="BT379" s="155"/>
      <c r="BU379" s="155"/>
      <c r="BV379" s="155"/>
      <c r="BW379" s="155"/>
      <c r="BX379" s="155"/>
      <c r="BY379" s="155"/>
      <c r="CB379" s="155"/>
      <c r="CC379" s="155"/>
      <c r="CD379" s="155"/>
      <c r="CE379" s="155"/>
      <c r="CF379" s="155"/>
      <c r="CG379" s="155"/>
      <c r="CH379" s="155"/>
      <c r="CI379" s="155"/>
      <c r="CJ379" s="155"/>
      <c r="CK379" s="155"/>
      <c r="CL379" s="155"/>
      <c r="CM379" s="155"/>
      <c r="CN379" s="155"/>
      <c r="CO379" s="155"/>
      <c r="CP379" s="155"/>
      <c r="CQ379" s="155"/>
      <c r="CR379" s="155"/>
      <c r="CS379" s="155"/>
      <c r="CT379" s="155"/>
      <c r="CU379" s="155"/>
      <c r="CV379" s="155"/>
      <c r="CW379" s="155"/>
      <c r="CX379" s="155"/>
      <c r="CY379" s="155"/>
      <c r="CZ379" s="155"/>
      <c r="DA379" s="155"/>
      <c r="DB379" s="155"/>
      <c r="DC379" s="155"/>
      <c r="DD379" s="155"/>
      <c r="DE379" s="155"/>
      <c r="DF379" s="155"/>
      <c r="DG379" s="155"/>
      <c r="DH379" s="155"/>
      <c r="DI379" s="155"/>
      <c r="DJ379" s="155"/>
      <c r="DK379" s="155"/>
      <c r="DL379" s="155"/>
      <c r="DM379" s="155"/>
      <c r="DN379" s="155"/>
      <c r="DO379" s="155"/>
      <c r="DP379" s="155"/>
      <c r="DQ379" s="155"/>
      <c r="DR379" s="155"/>
      <c r="DS379" s="155"/>
      <c r="DT379" s="155"/>
      <c r="DU379" s="155"/>
      <c r="DV379" s="155"/>
      <c r="DW379" s="155"/>
      <c r="DX379" s="155"/>
      <c r="DY379" s="155"/>
      <c r="DZ379" s="155"/>
      <c r="EA379" s="155"/>
      <c r="EB379" s="155"/>
      <c r="EC379" s="155"/>
      <c r="ED379" s="155"/>
      <c r="EE379" s="155"/>
      <c r="EF379" s="155"/>
      <c r="EG379" s="155"/>
      <c r="EH379" s="155"/>
      <c r="EI379" s="155"/>
      <c r="EJ379" s="155"/>
      <c r="EK379" s="155"/>
      <c r="EL379" s="155"/>
      <c r="EM379" s="155"/>
      <c r="EN379" s="155"/>
      <c r="EO379" s="155"/>
      <c r="EP379" s="155"/>
    </row>
    <row r="380" spans="13:146" s="35" customFormat="1">
      <c r="M380" s="155"/>
      <c r="AZ380" s="155"/>
      <c r="BA380" s="155"/>
      <c r="BB380" s="155"/>
      <c r="BE380" s="155"/>
      <c r="BH380" s="155"/>
      <c r="BI380" s="155"/>
      <c r="BJ380" s="155"/>
      <c r="BK380" s="155"/>
      <c r="BL380" s="155"/>
      <c r="BM380" s="155"/>
      <c r="BN380" s="155"/>
      <c r="BO380" s="155"/>
      <c r="BP380" s="155"/>
      <c r="BQ380" s="155"/>
      <c r="BR380" s="155"/>
      <c r="BS380" s="155"/>
      <c r="BT380" s="155"/>
      <c r="BU380" s="155"/>
      <c r="BV380" s="155"/>
      <c r="BW380" s="155"/>
      <c r="BX380" s="155"/>
      <c r="BY380" s="155"/>
      <c r="CB380" s="155"/>
      <c r="CC380" s="155"/>
      <c r="CD380" s="155"/>
      <c r="CE380" s="155"/>
      <c r="CF380" s="155"/>
      <c r="CG380" s="155"/>
      <c r="CH380" s="155"/>
      <c r="CI380" s="155"/>
      <c r="CJ380" s="155"/>
      <c r="CK380" s="155"/>
      <c r="CL380" s="155"/>
      <c r="CM380" s="155"/>
      <c r="CN380" s="155"/>
      <c r="CO380" s="155"/>
      <c r="CP380" s="155"/>
      <c r="CQ380" s="155"/>
      <c r="CR380" s="155"/>
      <c r="CS380" s="155"/>
      <c r="CT380" s="155"/>
      <c r="CU380" s="155"/>
      <c r="CV380" s="155"/>
      <c r="CW380" s="155"/>
      <c r="CX380" s="155"/>
      <c r="CY380" s="155"/>
      <c r="CZ380" s="155"/>
      <c r="DA380" s="155"/>
      <c r="DB380" s="155"/>
      <c r="DC380" s="155"/>
      <c r="DD380" s="155"/>
      <c r="DE380" s="155"/>
      <c r="DF380" s="155"/>
      <c r="DG380" s="155"/>
      <c r="DH380" s="155"/>
      <c r="DI380" s="155"/>
      <c r="DJ380" s="155"/>
      <c r="DK380" s="155"/>
      <c r="DL380" s="155"/>
      <c r="DM380" s="155"/>
      <c r="DN380" s="155"/>
      <c r="DO380" s="155"/>
      <c r="DP380" s="155"/>
      <c r="DQ380" s="155"/>
      <c r="DR380" s="155"/>
      <c r="DS380" s="155"/>
      <c r="DT380" s="155"/>
      <c r="DU380" s="155"/>
      <c r="DV380" s="155"/>
      <c r="DW380" s="155"/>
      <c r="DX380" s="155"/>
      <c r="DY380" s="155"/>
      <c r="DZ380" s="155"/>
      <c r="EA380" s="155"/>
      <c r="EB380" s="155"/>
      <c r="EC380" s="155"/>
      <c r="ED380" s="155"/>
      <c r="EE380" s="155"/>
      <c r="EF380" s="155"/>
      <c r="EG380" s="155"/>
      <c r="EH380" s="155"/>
      <c r="EI380" s="155"/>
      <c r="EJ380" s="155"/>
      <c r="EK380" s="155"/>
      <c r="EL380" s="155"/>
      <c r="EM380" s="155"/>
      <c r="EN380" s="155"/>
      <c r="EO380" s="155"/>
      <c r="EP380" s="155"/>
    </row>
    <row r="381" spans="13:146" s="35" customFormat="1">
      <c r="M381" s="155"/>
      <c r="AZ381" s="155"/>
      <c r="BA381" s="155"/>
      <c r="BB381" s="155"/>
      <c r="BE381" s="155"/>
      <c r="BH381" s="155"/>
      <c r="BI381" s="155"/>
      <c r="BJ381" s="155"/>
      <c r="BK381" s="155"/>
      <c r="BL381" s="155"/>
      <c r="BM381" s="155"/>
      <c r="BN381" s="155"/>
      <c r="BO381" s="155"/>
      <c r="BP381" s="155"/>
      <c r="BQ381" s="155"/>
      <c r="BR381" s="155"/>
      <c r="BS381" s="155"/>
      <c r="BT381" s="155"/>
      <c r="BU381" s="155"/>
      <c r="BV381" s="155"/>
      <c r="BW381" s="155"/>
      <c r="BX381" s="155"/>
      <c r="BY381" s="155"/>
      <c r="CB381" s="155"/>
      <c r="CC381" s="155"/>
      <c r="CD381" s="155"/>
      <c r="CE381" s="155"/>
      <c r="CF381" s="155"/>
      <c r="CG381" s="155"/>
      <c r="CH381" s="155"/>
      <c r="CI381" s="155"/>
      <c r="CJ381" s="155"/>
      <c r="CK381" s="155"/>
      <c r="CL381" s="155"/>
      <c r="CM381" s="155"/>
      <c r="CN381" s="155"/>
      <c r="CO381" s="155"/>
      <c r="CP381" s="155"/>
      <c r="CQ381" s="155"/>
      <c r="CR381" s="155"/>
      <c r="CS381" s="155"/>
      <c r="CT381" s="155"/>
      <c r="CU381" s="155"/>
      <c r="CV381" s="155"/>
      <c r="CW381" s="155"/>
      <c r="CX381" s="155"/>
      <c r="CY381" s="155"/>
      <c r="CZ381" s="155"/>
      <c r="DA381" s="155"/>
      <c r="DB381" s="155"/>
      <c r="DC381" s="155"/>
      <c r="DD381" s="155"/>
      <c r="DE381" s="155"/>
      <c r="DF381" s="155"/>
      <c r="DG381" s="155"/>
      <c r="DH381" s="155"/>
      <c r="DI381" s="155"/>
      <c r="DJ381" s="155"/>
      <c r="DK381" s="155"/>
      <c r="DL381" s="155"/>
      <c r="DM381" s="155"/>
      <c r="DN381" s="155"/>
      <c r="DO381" s="155"/>
      <c r="DP381" s="155"/>
      <c r="DQ381" s="155"/>
      <c r="DR381" s="155"/>
      <c r="DS381" s="155"/>
      <c r="DT381" s="155"/>
      <c r="DU381" s="155"/>
      <c r="DV381" s="155"/>
      <c r="DW381" s="155"/>
      <c r="DX381" s="155"/>
      <c r="DY381" s="155"/>
      <c r="DZ381" s="155"/>
      <c r="EA381" s="155"/>
      <c r="EB381" s="155"/>
      <c r="EC381" s="155"/>
      <c r="ED381" s="155"/>
      <c r="EE381" s="155"/>
      <c r="EF381" s="155"/>
      <c r="EG381" s="155"/>
      <c r="EH381" s="155"/>
      <c r="EI381" s="155"/>
      <c r="EJ381" s="155"/>
      <c r="EK381" s="155"/>
      <c r="EL381" s="155"/>
      <c r="EM381" s="155"/>
      <c r="EN381" s="155"/>
      <c r="EO381" s="155"/>
      <c r="EP381" s="155"/>
    </row>
    <row r="382" spans="13:146" s="35" customFormat="1">
      <c r="M382" s="155"/>
      <c r="AZ382" s="155"/>
      <c r="BA382" s="155"/>
      <c r="BB382" s="155"/>
      <c r="BE382" s="155"/>
      <c r="BH382" s="155"/>
      <c r="BI382" s="155"/>
      <c r="BJ382" s="155"/>
      <c r="BK382" s="155"/>
      <c r="BL382" s="155"/>
      <c r="BM382" s="155"/>
      <c r="BN382" s="155"/>
      <c r="BO382" s="155"/>
      <c r="BP382" s="155"/>
      <c r="BQ382" s="155"/>
      <c r="BR382" s="155"/>
      <c r="BS382" s="155"/>
      <c r="BT382" s="155"/>
      <c r="BU382" s="155"/>
      <c r="BV382" s="155"/>
      <c r="BW382" s="155"/>
      <c r="BX382" s="155"/>
      <c r="BY382" s="155"/>
      <c r="CB382" s="155"/>
      <c r="CC382" s="155"/>
      <c r="CD382" s="155"/>
      <c r="CE382" s="155"/>
      <c r="CF382" s="155"/>
      <c r="CG382" s="155"/>
      <c r="CH382" s="155"/>
      <c r="CI382" s="155"/>
      <c r="CJ382" s="155"/>
      <c r="CK382" s="155"/>
      <c r="CL382" s="155"/>
      <c r="CM382" s="155"/>
      <c r="CN382" s="155"/>
      <c r="CO382" s="155"/>
      <c r="CP382" s="155"/>
      <c r="CQ382" s="155"/>
      <c r="CR382" s="155"/>
      <c r="CS382" s="155"/>
      <c r="CT382" s="155"/>
      <c r="CU382" s="155"/>
      <c r="CV382" s="155"/>
      <c r="CW382" s="155"/>
      <c r="CX382" s="155"/>
      <c r="CY382" s="155"/>
      <c r="CZ382" s="155"/>
      <c r="DA382" s="155"/>
      <c r="DB382" s="155"/>
      <c r="DC382" s="155"/>
      <c r="DD382" s="155"/>
      <c r="DE382" s="155"/>
      <c r="DF382" s="155"/>
      <c r="DG382" s="155"/>
      <c r="DH382" s="155"/>
      <c r="DI382" s="155"/>
      <c r="DJ382" s="155"/>
      <c r="DK382" s="155"/>
      <c r="DL382" s="155"/>
      <c r="DM382" s="155"/>
      <c r="DN382" s="155"/>
      <c r="DO382" s="155"/>
      <c r="DP382" s="155"/>
      <c r="DQ382" s="155"/>
      <c r="DR382" s="155"/>
      <c r="DS382" s="155"/>
      <c r="DT382" s="155"/>
      <c r="DU382" s="155"/>
      <c r="DV382" s="155"/>
      <c r="DW382" s="155"/>
      <c r="DX382" s="155"/>
      <c r="DY382" s="155"/>
      <c r="DZ382" s="155"/>
      <c r="EA382" s="155"/>
      <c r="EB382" s="155"/>
      <c r="EC382" s="155"/>
      <c r="ED382" s="155"/>
      <c r="EE382" s="155"/>
      <c r="EF382" s="155"/>
      <c r="EG382" s="155"/>
      <c r="EH382" s="155"/>
      <c r="EI382" s="155"/>
      <c r="EJ382" s="155"/>
      <c r="EK382" s="155"/>
      <c r="EL382" s="155"/>
      <c r="EM382" s="155"/>
      <c r="EN382" s="155"/>
      <c r="EO382" s="155"/>
      <c r="EP382" s="155"/>
    </row>
    <row r="383" spans="13:146" s="35" customFormat="1">
      <c r="M383" s="155"/>
      <c r="AZ383" s="155"/>
      <c r="BA383" s="155"/>
      <c r="BB383" s="155"/>
      <c r="BE383" s="155"/>
      <c r="BH383" s="155"/>
      <c r="BI383" s="155"/>
      <c r="BJ383" s="155"/>
      <c r="BK383" s="155"/>
      <c r="BL383" s="155"/>
      <c r="BM383" s="155"/>
      <c r="BN383" s="155"/>
      <c r="BO383" s="155"/>
      <c r="BP383" s="155"/>
      <c r="BQ383" s="155"/>
      <c r="BR383" s="155"/>
      <c r="BS383" s="155"/>
      <c r="BT383" s="155"/>
      <c r="BU383" s="155"/>
      <c r="BV383" s="155"/>
      <c r="BW383" s="155"/>
      <c r="BX383" s="155"/>
      <c r="BY383" s="155"/>
      <c r="CB383" s="155"/>
      <c r="CC383" s="155"/>
      <c r="CD383" s="155"/>
      <c r="CE383" s="155"/>
      <c r="CF383" s="155"/>
      <c r="CG383" s="155"/>
      <c r="CH383" s="155"/>
      <c r="CI383" s="155"/>
      <c r="CJ383" s="155"/>
      <c r="CK383" s="155"/>
      <c r="CL383" s="155"/>
      <c r="CM383" s="155"/>
      <c r="CN383" s="155"/>
      <c r="CO383" s="155"/>
      <c r="CP383" s="155"/>
      <c r="CQ383" s="155"/>
      <c r="CR383" s="155"/>
      <c r="CS383" s="155"/>
      <c r="CT383" s="155"/>
      <c r="CU383" s="155"/>
      <c r="CV383" s="155"/>
      <c r="CW383" s="155"/>
      <c r="CX383" s="155"/>
      <c r="CY383" s="155"/>
      <c r="CZ383" s="155"/>
      <c r="DA383" s="155"/>
      <c r="DB383" s="155"/>
      <c r="DC383" s="155"/>
      <c r="DD383" s="155"/>
      <c r="DE383" s="155"/>
      <c r="DF383" s="155"/>
      <c r="DG383" s="155"/>
      <c r="DH383" s="155"/>
      <c r="DI383" s="155"/>
      <c r="DJ383" s="155"/>
      <c r="DK383" s="155"/>
      <c r="DL383" s="155"/>
      <c r="DM383" s="155"/>
      <c r="DN383" s="155"/>
      <c r="DO383" s="155"/>
      <c r="DP383" s="155"/>
      <c r="DQ383" s="155"/>
      <c r="DR383" s="155"/>
      <c r="DS383" s="155"/>
      <c r="DT383" s="155"/>
      <c r="DU383" s="155"/>
      <c r="DV383" s="155"/>
      <c r="DW383" s="155"/>
      <c r="DX383" s="155"/>
      <c r="DY383" s="155"/>
      <c r="DZ383" s="155"/>
      <c r="EA383" s="155"/>
      <c r="EB383" s="155"/>
      <c r="EC383" s="155"/>
      <c r="ED383" s="155"/>
      <c r="EE383" s="155"/>
      <c r="EF383" s="155"/>
      <c r="EG383" s="155"/>
      <c r="EH383" s="155"/>
      <c r="EI383" s="155"/>
      <c r="EJ383" s="155"/>
      <c r="EK383" s="155"/>
      <c r="EL383" s="155"/>
      <c r="EM383" s="155"/>
      <c r="EN383" s="155"/>
      <c r="EO383" s="155"/>
      <c r="EP383" s="155"/>
    </row>
    <row r="384" spans="13:146" s="35" customFormat="1">
      <c r="M384" s="155"/>
      <c r="AZ384" s="155"/>
      <c r="BA384" s="155"/>
      <c r="BB384" s="155"/>
      <c r="BE384" s="155"/>
      <c r="BH384" s="155"/>
      <c r="BI384" s="155"/>
      <c r="BJ384" s="155"/>
      <c r="BK384" s="155"/>
      <c r="BL384" s="155"/>
      <c r="BM384" s="155"/>
      <c r="BN384" s="155"/>
      <c r="BO384" s="155"/>
      <c r="BP384" s="155"/>
      <c r="BQ384" s="155"/>
      <c r="BR384" s="155"/>
      <c r="BS384" s="155"/>
      <c r="BT384" s="155"/>
      <c r="BU384" s="155"/>
      <c r="BV384" s="155"/>
      <c r="BW384" s="155"/>
      <c r="BX384" s="155"/>
      <c r="BY384" s="155"/>
      <c r="CB384" s="155"/>
      <c r="CC384" s="155"/>
      <c r="CD384" s="155"/>
      <c r="CE384" s="155"/>
      <c r="CF384" s="155"/>
      <c r="CG384" s="155"/>
      <c r="CH384" s="155"/>
      <c r="CI384" s="155"/>
      <c r="CJ384" s="155"/>
      <c r="CK384" s="155"/>
      <c r="CL384" s="155"/>
      <c r="CM384" s="155"/>
      <c r="CN384" s="155"/>
      <c r="CO384" s="155"/>
      <c r="CP384" s="155"/>
      <c r="CQ384" s="155"/>
      <c r="CR384" s="155"/>
      <c r="CS384" s="155"/>
      <c r="CT384" s="155"/>
      <c r="CU384" s="155"/>
      <c r="CV384" s="155"/>
      <c r="CW384" s="155"/>
      <c r="CX384" s="155"/>
      <c r="CY384" s="155"/>
      <c r="CZ384" s="155"/>
      <c r="DA384" s="155"/>
      <c r="DB384" s="155"/>
      <c r="DC384" s="155"/>
      <c r="DD384" s="155"/>
      <c r="DE384" s="155"/>
      <c r="DF384" s="155"/>
      <c r="DG384" s="155"/>
      <c r="DH384" s="155"/>
      <c r="DI384" s="155"/>
      <c r="DJ384" s="155"/>
      <c r="DK384" s="155"/>
      <c r="DL384" s="155"/>
      <c r="DM384" s="155"/>
      <c r="DN384" s="155"/>
      <c r="DO384" s="155"/>
      <c r="DP384" s="155"/>
      <c r="DQ384" s="155"/>
      <c r="DR384" s="155"/>
      <c r="DS384" s="155"/>
      <c r="DT384" s="155"/>
      <c r="DU384" s="155"/>
      <c r="DV384" s="155"/>
      <c r="DW384" s="155"/>
      <c r="DX384" s="155"/>
      <c r="DY384" s="155"/>
      <c r="DZ384" s="155"/>
      <c r="EA384" s="155"/>
      <c r="EB384" s="155"/>
      <c r="EC384" s="155"/>
      <c r="ED384" s="155"/>
      <c r="EE384" s="155"/>
      <c r="EF384" s="155"/>
      <c r="EG384" s="155"/>
      <c r="EH384" s="155"/>
      <c r="EI384" s="155"/>
      <c r="EJ384" s="155"/>
      <c r="EK384" s="155"/>
      <c r="EL384" s="155"/>
      <c r="EM384" s="155"/>
      <c r="EN384" s="155"/>
      <c r="EO384" s="155"/>
      <c r="EP384" s="155"/>
    </row>
    <row r="385" spans="13:146" s="35" customFormat="1">
      <c r="M385" s="155"/>
      <c r="AZ385" s="155"/>
      <c r="BA385" s="155"/>
      <c r="BB385" s="155"/>
      <c r="BE385" s="155"/>
      <c r="BH385" s="155"/>
      <c r="BI385" s="155"/>
      <c r="BJ385" s="155"/>
      <c r="BK385" s="155"/>
      <c r="BL385" s="155"/>
      <c r="BM385" s="155"/>
      <c r="BN385" s="155"/>
      <c r="BO385" s="155"/>
      <c r="BP385" s="155"/>
      <c r="BQ385" s="155"/>
      <c r="BR385" s="155"/>
      <c r="BS385" s="155"/>
      <c r="BT385" s="155"/>
      <c r="BU385" s="155"/>
      <c r="BV385" s="155"/>
      <c r="BW385" s="155"/>
      <c r="BX385" s="155"/>
      <c r="BY385" s="155"/>
      <c r="CB385" s="155"/>
      <c r="CC385" s="155"/>
      <c r="CD385" s="155"/>
      <c r="CE385" s="155"/>
      <c r="CF385" s="155"/>
      <c r="CG385" s="155"/>
      <c r="CH385" s="155"/>
      <c r="CI385" s="155"/>
      <c r="CJ385" s="155"/>
      <c r="CK385" s="155"/>
      <c r="CL385" s="155"/>
      <c r="CM385" s="155"/>
      <c r="CN385" s="155"/>
      <c r="CO385" s="155"/>
      <c r="CP385" s="155"/>
      <c r="CQ385" s="155"/>
      <c r="CR385" s="155"/>
      <c r="CS385" s="155"/>
      <c r="CT385" s="155"/>
      <c r="CU385" s="155"/>
      <c r="CV385" s="155"/>
      <c r="CW385" s="155"/>
      <c r="CX385" s="155"/>
      <c r="CY385" s="155"/>
      <c r="CZ385" s="155"/>
      <c r="DA385" s="155"/>
      <c r="DB385" s="155"/>
      <c r="DC385" s="155"/>
      <c r="DD385" s="155"/>
      <c r="DE385" s="155"/>
      <c r="DF385" s="155"/>
      <c r="DG385" s="155"/>
      <c r="DH385" s="155"/>
      <c r="DI385" s="155"/>
      <c r="DJ385" s="155"/>
      <c r="DK385" s="155"/>
      <c r="DL385" s="155"/>
      <c r="DM385" s="155"/>
      <c r="DN385" s="155"/>
      <c r="DO385" s="155"/>
      <c r="DP385" s="155"/>
      <c r="DQ385" s="155"/>
      <c r="DR385" s="155"/>
      <c r="DS385" s="155"/>
      <c r="DT385" s="155"/>
      <c r="DU385" s="155"/>
      <c r="DV385" s="155"/>
      <c r="DW385" s="155"/>
      <c r="DX385" s="155"/>
      <c r="DY385" s="155"/>
      <c r="DZ385" s="155"/>
      <c r="EA385" s="155"/>
      <c r="EB385" s="155"/>
      <c r="EC385" s="155"/>
      <c r="ED385" s="155"/>
      <c r="EE385" s="155"/>
      <c r="EF385" s="155"/>
      <c r="EG385" s="155"/>
      <c r="EH385" s="155"/>
      <c r="EI385" s="155"/>
      <c r="EJ385" s="155"/>
      <c r="EK385" s="155"/>
      <c r="EL385" s="155"/>
      <c r="EM385" s="155"/>
      <c r="EN385" s="155"/>
      <c r="EO385" s="155"/>
      <c r="EP385" s="155"/>
    </row>
    <row r="386" spans="13:146" s="35" customFormat="1">
      <c r="M386" s="155"/>
      <c r="AZ386" s="155"/>
      <c r="BA386" s="155"/>
      <c r="BB386" s="155"/>
      <c r="BE386" s="155"/>
      <c r="BH386" s="155"/>
      <c r="BI386" s="155"/>
      <c r="BJ386" s="155"/>
      <c r="BK386" s="155"/>
      <c r="BL386" s="155"/>
      <c r="BM386" s="155"/>
      <c r="BN386" s="155"/>
      <c r="BO386" s="155"/>
      <c r="BP386" s="155"/>
      <c r="BQ386" s="155"/>
      <c r="BR386" s="155"/>
      <c r="BS386" s="155"/>
      <c r="BT386" s="155"/>
      <c r="BU386" s="155"/>
      <c r="BV386" s="155"/>
      <c r="BW386" s="155"/>
      <c r="BX386" s="155"/>
      <c r="BY386" s="155"/>
      <c r="CB386" s="155"/>
      <c r="CC386" s="155"/>
      <c r="CD386" s="155"/>
      <c r="CE386" s="155"/>
      <c r="CF386" s="155"/>
      <c r="CG386" s="155"/>
      <c r="CH386" s="155"/>
      <c r="CI386" s="155"/>
      <c r="CJ386" s="155"/>
      <c r="CK386" s="155"/>
      <c r="CL386" s="155"/>
      <c r="CM386" s="155"/>
      <c r="CN386" s="155"/>
      <c r="CO386" s="155"/>
      <c r="CP386" s="155"/>
      <c r="CQ386" s="155"/>
      <c r="CR386" s="155"/>
      <c r="CS386" s="155"/>
      <c r="CT386" s="155"/>
      <c r="CU386" s="155"/>
      <c r="CV386" s="155"/>
      <c r="CW386" s="155"/>
      <c r="CX386" s="155"/>
      <c r="CY386" s="155"/>
      <c r="CZ386" s="155"/>
      <c r="DA386" s="155"/>
      <c r="DB386" s="155"/>
      <c r="DC386" s="155"/>
      <c r="DD386" s="155"/>
      <c r="DE386" s="155"/>
      <c r="DF386" s="155"/>
      <c r="DG386" s="155"/>
      <c r="DH386" s="155"/>
      <c r="DI386" s="155"/>
      <c r="DJ386" s="155"/>
      <c r="DK386" s="155"/>
      <c r="DL386" s="155"/>
      <c r="DM386" s="155"/>
      <c r="DN386" s="155"/>
      <c r="DO386" s="155"/>
      <c r="DP386" s="155"/>
      <c r="DQ386" s="155"/>
      <c r="DR386" s="155"/>
      <c r="DS386" s="155"/>
      <c r="DT386" s="155"/>
      <c r="DU386" s="155"/>
      <c r="DV386" s="155"/>
      <c r="DW386" s="155"/>
      <c r="DX386" s="155"/>
      <c r="DY386" s="155"/>
      <c r="DZ386" s="155"/>
      <c r="EA386" s="155"/>
      <c r="EB386" s="155"/>
      <c r="EC386" s="155"/>
      <c r="ED386" s="155"/>
      <c r="EE386" s="155"/>
      <c r="EF386" s="155"/>
      <c r="EG386" s="155"/>
      <c r="EH386" s="155"/>
      <c r="EI386" s="155"/>
      <c r="EJ386" s="155"/>
      <c r="EK386" s="155"/>
      <c r="EL386" s="155"/>
      <c r="EM386" s="155"/>
      <c r="EN386" s="155"/>
      <c r="EO386" s="155"/>
      <c r="EP386" s="155"/>
    </row>
    <row r="387" spans="13:146" s="35" customFormat="1">
      <c r="M387" s="155"/>
      <c r="AZ387" s="155"/>
      <c r="BA387" s="155"/>
      <c r="BB387" s="155"/>
      <c r="BE387" s="155"/>
      <c r="BH387" s="155"/>
      <c r="BI387" s="155"/>
      <c r="BJ387" s="155"/>
      <c r="BK387" s="155"/>
      <c r="BL387" s="155"/>
      <c r="BM387" s="155"/>
      <c r="BN387" s="155"/>
      <c r="BO387" s="155"/>
      <c r="BP387" s="155"/>
      <c r="BQ387" s="155"/>
      <c r="BR387" s="155"/>
      <c r="BS387" s="155"/>
      <c r="BT387" s="155"/>
      <c r="BU387" s="155"/>
      <c r="BV387" s="155"/>
      <c r="BW387" s="155"/>
      <c r="BX387" s="155"/>
      <c r="BY387" s="155"/>
      <c r="CB387" s="155"/>
      <c r="CC387" s="155"/>
      <c r="CD387" s="155"/>
      <c r="CE387" s="155"/>
      <c r="CF387" s="155"/>
      <c r="CG387" s="155"/>
      <c r="CH387" s="155"/>
      <c r="CI387" s="155"/>
      <c r="CJ387" s="155"/>
      <c r="CK387" s="155"/>
      <c r="CL387" s="155"/>
      <c r="CM387" s="155"/>
      <c r="CN387" s="155"/>
      <c r="CO387" s="155"/>
      <c r="CP387" s="155"/>
      <c r="CQ387" s="155"/>
      <c r="CR387" s="155"/>
      <c r="CS387" s="155"/>
      <c r="CT387" s="155"/>
      <c r="CU387" s="155"/>
      <c r="CV387" s="155"/>
      <c r="CW387" s="155"/>
      <c r="CX387" s="155"/>
      <c r="CY387" s="155"/>
      <c r="CZ387" s="155"/>
      <c r="DA387" s="155"/>
      <c r="DB387" s="155"/>
      <c r="DC387" s="155"/>
      <c r="DD387" s="155"/>
      <c r="DE387" s="155"/>
      <c r="DF387" s="155"/>
      <c r="DG387" s="155"/>
      <c r="DH387" s="155"/>
      <c r="DI387" s="155"/>
      <c r="DJ387" s="155"/>
      <c r="DK387" s="155"/>
      <c r="DL387" s="155"/>
      <c r="DM387" s="155"/>
      <c r="DN387" s="155"/>
      <c r="DO387" s="155"/>
      <c r="DP387" s="155"/>
      <c r="DQ387" s="155"/>
      <c r="DR387" s="155"/>
      <c r="DS387" s="155"/>
      <c r="DT387" s="155"/>
      <c r="DU387" s="155"/>
      <c r="DV387" s="155"/>
      <c r="DW387" s="155"/>
      <c r="DX387" s="155"/>
      <c r="DY387" s="155"/>
      <c r="DZ387" s="155"/>
      <c r="EA387" s="155"/>
      <c r="EB387" s="155"/>
      <c r="EC387" s="155"/>
      <c r="ED387" s="155"/>
      <c r="EE387" s="155"/>
      <c r="EF387" s="155"/>
      <c r="EG387" s="155"/>
      <c r="EH387" s="155"/>
      <c r="EI387" s="155"/>
      <c r="EJ387" s="155"/>
      <c r="EK387" s="155"/>
      <c r="EL387" s="155"/>
      <c r="EM387" s="155"/>
      <c r="EN387" s="155"/>
      <c r="EO387" s="155"/>
      <c r="EP387" s="155"/>
    </row>
    <row r="388" spans="13:146" s="35" customFormat="1">
      <c r="M388" s="155"/>
      <c r="AZ388" s="155"/>
      <c r="BA388" s="155"/>
      <c r="BB388" s="155"/>
      <c r="BE388" s="155"/>
      <c r="BH388" s="155"/>
      <c r="BI388" s="155"/>
      <c r="BJ388" s="155"/>
      <c r="BK388" s="155"/>
      <c r="BL388" s="155"/>
      <c r="BM388" s="155"/>
      <c r="BN388" s="155"/>
      <c r="BO388" s="155"/>
      <c r="BP388" s="155"/>
      <c r="BQ388" s="155"/>
      <c r="BR388" s="155"/>
      <c r="BS388" s="155"/>
      <c r="BT388" s="155"/>
      <c r="BU388" s="155"/>
      <c r="BV388" s="155"/>
      <c r="BW388" s="155"/>
      <c r="BX388" s="155"/>
      <c r="BY388" s="155"/>
      <c r="CB388" s="155"/>
      <c r="CC388" s="155"/>
      <c r="CD388" s="155"/>
      <c r="CE388" s="155"/>
      <c r="CF388" s="155"/>
      <c r="CG388" s="155"/>
      <c r="CH388" s="155"/>
      <c r="CI388" s="155"/>
      <c r="CJ388" s="155"/>
      <c r="CK388" s="155"/>
      <c r="CL388" s="155"/>
      <c r="CM388" s="155"/>
      <c r="CN388" s="155"/>
      <c r="CO388" s="155"/>
      <c r="CP388" s="155"/>
      <c r="CQ388" s="155"/>
      <c r="CR388" s="155"/>
      <c r="CS388" s="155"/>
      <c r="CT388" s="155"/>
      <c r="CU388" s="155"/>
      <c r="CV388" s="155"/>
      <c r="CW388" s="155"/>
      <c r="CX388" s="155"/>
      <c r="CY388" s="155"/>
      <c r="CZ388" s="155"/>
      <c r="DA388" s="155"/>
      <c r="DB388" s="155"/>
      <c r="DC388" s="155"/>
      <c r="DD388" s="155"/>
      <c r="DE388" s="155"/>
      <c r="DF388" s="155"/>
      <c r="DG388" s="155"/>
      <c r="DH388" s="155"/>
      <c r="DI388" s="155"/>
      <c r="DJ388" s="155"/>
      <c r="DK388" s="155"/>
      <c r="DL388" s="155"/>
      <c r="DM388" s="155"/>
      <c r="DN388" s="155"/>
      <c r="DO388" s="155"/>
      <c r="DP388" s="155"/>
      <c r="DQ388" s="155"/>
      <c r="DR388" s="155"/>
      <c r="DS388" s="155"/>
      <c r="DT388" s="155"/>
      <c r="DU388" s="155"/>
      <c r="DV388" s="155"/>
      <c r="DW388" s="155"/>
      <c r="DX388" s="155"/>
      <c r="DY388" s="155"/>
      <c r="DZ388" s="155"/>
      <c r="EA388" s="155"/>
      <c r="EB388" s="155"/>
      <c r="EC388" s="155"/>
      <c r="ED388" s="155"/>
      <c r="EE388" s="155"/>
      <c r="EF388" s="155"/>
      <c r="EG388" s="155"/>
      <c r="EH388" s="155"/>
      <c r="EI388" s="155"/>
      <c r="EJ388" s="155"/>
      <c r="EK388" s="155"/>
      <c r="EL388" s="155"/>
      <c r="EM388" s="155"/>
      <c r="EN388" s="155"/>
      <c r="EO388" s="155"/>
      <c r="EP388" s="155"/>
    </row>
    <row r="389" spans="13:146" s="35" customFormat="1">
      <c r="M389" s="155"/>
      <c r="AZ389" s="155"/>
      <c r="BA389" s="155"/>
      <c r="BB389" s="155"/>
      <c r="BE389" s="155"/>
      <c r="BH389" s="155"/>
      <c r="BI389" s="155"/>
      <c r="BJ389" s="155"/>
      <c r="BK389" s="155"/>
      <c r="BL389" s="155"/>
      <c r="BM389" s="155"/>
      <c r="BN389" s="155"/>
      <c r="BO389" s="155"/>
      <c r="BP389" s="155"/>
      <c r="BQ389" s="155"/>
      <c r="BR389" s="155"/>
      <c r="BS389" s="155"/>
      <c r="BT389" s="155"/>
      <c r="BU389" s="155"/>
      <c r="BV389" s="155"/>
      <c r="BW389" s="155"/>
      <c r="BX389" s="155"/>
      <c r="BY389" s="155"/>
      <c r="CB389" s="155"/>
      <c r="CC389" s="155"/>
      <c r="CD389" s="155"/>
      <c r="CE389" s="155"/>
      <c r="CF389" s="155"/>
      <c r="CG389" s="155"/>
      <c r="CH389" s="155"/>
      <c r="CI389" s="155"/>
      <c r="CJ389" s="155"/>
      <c r="CK389" s="155"/>
      <c r="CL389" s="155"/>
      <c r="CM389" s="155"/>
      <c r="CN389" s="155"/>
      <c r="CO389" s="155"/>
      <c r="CP389" s="155"/>
      <c r="CQ389" s="155"/>
      <c r="CR389" s="155"/>
      <c r="CS389" s="155"/>
      <c r="CT389" s="155"/>
      <c r="CU389" s="155"/>
      <c r="CV389" s="155"/>
      <c r="CW389" s="155"/>
      <c r="CX389" s="155"/>
      <c r="CY389" s="155"/>
      <c r="CZ389" s="155"/>
      <c r="DA389" s="155"/>
      <c r="DB389" s="155"/>
      <c r="DC389" s="155"/>
      <c r="DD389" s="155"/>
      <c r="DE389" s="155"/>
      <c r="DF389" s="155"/>
      <c r="DG389" s="155"/>
      <c r="DH389" s="155"/>
      <c r="DI389" s="155"/>
      <c r="DJ389" s="155"/>
      <c r="DK389" s="155"/>
      <c r="DL389" s="155"/>
      <c r="DM389" s="155"/>
      <c r="DN389" s="155"/>
      <c r="DO389" s="155"/>
      <c r="DP389" s="155"/>
      <c r="DQ389" s="155"/>
      <c r="DR389" s="155"/>
      <c r="DS389" s="155"/>
      <c r="DT389" s="155"/>
      <c r="DU389" s="155"/>
      <c r="DV389" s="155"/>
      <c r="DW389" s="155"/>
      <c r="DX389" s="155"/>
      <c r="DY389" s="155"/>
      <c r="DZ389" s="155"/>
      <c r="EA389" s="155"/>
      <c r="EB389" s="155"/>
      <c r="EC389" s="155"/>
      <c r="ED389" s="155"/>
      <c r="EE389" s="155"/>
      <c r="EF389" s="155"/>
      <c r="EG389" s="155"/>
      <c r="EH389" s="155"/>
      <c r="EI389" s="155"/>
      <c r="EJ389" s="155"/>
      <c r="EK389" s="155"/>
      <c r="EL389" s="155"/>
      <c r="EM389" s="155"/>
      <c r="EN389" s="155"/>
      <c r="EO389" s="155"/>
      <c r="EP389" s="155"/>
    </row>
    <row r="390" spans="13:146" s="35" customFormat="1">
      <c r="M390" s="155"/>
      <c r="AZ390" s="155"/>
      <c r="BA390" s="155"/>
      <c r="BB390" s="155"/>
      <c r="BE390" s="155"/>
      <c r="BH390" s="155"/>
      <c r="BI390" s="155"/>
      <c r="BJ390" s="155"/>
      <c r="BK390" s="155"/>
      <c r="BL390" s="155"/>
      <c r="BM390" s="155"/>
      <c r="BN390" s="155"/>
      <c r="BO390" s="155"/>
      <c r="BP390" s="155"/>
      <c r="BQ390" s="155"/>
      <c r="BR390" s="155"/>
      <c r="BS390" s="155"/>
      <c r="BT390" s="155"/>
      <c r="BU390" s="155"/>
      <c r="BV390" s="155"/>
      <c r="BW390" s="155"/>
      <c r="BX390" s="155"/>
      <c r="BY390" s="155"/>
      <c r="CB390" s="155"/>
      <c r="CC390" s="155"/>
      <c r="CD390" s="155"/>
      <c r="CE390" s="155"/>
      <c r="CF390" s="155"/>
      <c r="CG390" s="155"/>
      <c r="CH390" s="155"/>
      <c r="CI390" s="155"/>
      <c r="CJ390" s="155"/>
      <c r="CK390" s="155"/>
      <c r="CL390" s="155"/>
      <c r="CM390" s="155"/>
      <c r="CN390" s="155"/>
      <c r="CO390" s="155"/>
      <c r="CP390" s="155"/>
      <c r="CQ390" s="155"/>
      <c r="CR390" s="155"/>
      <c r="CS390" s="155"/>
      <c r="CT390" s="155"/>
      <c r="CU390" s="155"/>
      <c r="CV390" s="155"/>
      <c r="CW390" s="155"/>
      <c r="CX390" s="155"/>
      <c r="CY390" s="155"/>
      <c r="CZ390" s="155"/>
      <c r="DA390" s="155"/>
      <c r="DB390" s="155"/>
      <c r="DC390" s="155"/>
      <c r="DD390" s="155"/>
      <c r="DE390" s="155"/>
      <c r="DF390" s="155"/>
      <c r="DG390" s="155"/>
      <c r="DH390" s="155"/>
      <c r="DI390" s="155"/>
      <c r="DJ390" s="155"/>
      <c r="DK390" s="155"/>
      <c r="DL390" s="155"/>
      <c r="DM390" s="155"/>
      <c r="DN390" s="155"/>
      <c r="DO390" s="155"/>
      <c r="DP390" s="155"/>
      <c r="DQ390" s="155"/>
      <c r="DR390" s="155"/>
      <c r="DS390" s="155"/>
      <c r="DT390" s="155"/>
      <c r="DU390" s="155"/>
      <c r="DV390" s="155"/>
      <c r="DW390" s="155"/>
      <c r="DX390" s="155"/>
      <c r="DY390" s="155"/>
      <c r="DZ390" s="155"/>
      <c r="EA390" s="155"/>
      <c r="EB390" s="155"/>
      <c r="EC390" s="155"/>
      <c r="ED390" s="155"/>
      <c r="EE390" s="155"/>
      <c r="EF390" s="155"/>
      <c r="EG390" s="155"/>
      <c r="EH390" s="155"/>
      <c r="EI390" s="155"/>
      <c r="EJ390" s="155"/>
      <c r="EK390" s="155"/>
      <c r="EL390" s="155"/>
      <c r="EM390" s="155"/>
      <c r="EN390" s="155"/>
      <c r="EO390" s="155"/>
      <c r="EP390" s="155"/>
    </row>
    <row r="391" spans="13:146" s="35" customFormat="1">
      <c r="M391" s="155"/>
      <c r="AZ391" s="155"/>
      <c r="BA391" s="155"/>
      <c r="BB391" s="155"/>
      <c r="BE391" s="155"/>
      <c r="BH391" s="155"/>
      <c r="BI391" s="155"/>
      <c r="BJ391" s="155"/>
      <c r="BK391" s="155"/>
      <c r="BL391" s="155"/>
      <c r="BM391" s="155"/>
      <c r="BN391" s="155"/>
      <c r="BO391" s="155"/>
      <c r="BP391" s="155"/>
      <c r="BQ391" s="155"/>
      <c r="BR391" s="155"/>
      <c r="BS391" s="155"/>
      <c r="BT391" s="155"/>
      <c r="BU391" s="155"/>
      <c r="BV391" s="155"/>
      <c r="BW391" s="155"/>
      <c r="BX391" s="155"/>
      <c r="BY391" s="155"/>
      <c r="CB391" s="155"/>
      <c r="CC391" s="155"/>
      <c r="CD391" s="155"/>
      <c r="CE391" s="155"/>
      <c r="CF391" s="155"/>
      <c r="CG391" s="155"/>
      <c r="CH391" s="155"/>
      <c r="CI391" s="155"/>
      <c r="CJ391" s="155"/>
      <c r="CK391" s="155"/>
      <c r="CL391" s="155"/>
      <c r="CM391" s="155"/>
      <c r="CN391" s="155"/>
      <c r="CO391" s="155"/>
      <c r="CP391" s="155"/>
      <c r="CQ391" s="155"/>
      <c r="CR391" s="155"/>
      <c r="CS391" s="155"/>
      <c r="CT391" s="155"/>
      <c r="CU391" s="155"/>
      <c r="CV391" s="155"/>
      <c r="CW391" s="155"/>
      <c r="CX391" s="155"/>
      <c r="CY391" s="155"/>
      <c r="CZ391" s="155"/>
      <c r="DA391" s="155"/>
      <c r="DB391" s="155"/>
      <c r="DC391" s="155"/>
      <c r="DD391" s="155"/>
      <c r="DE391" s="155"/>
      <c r="DF391" s="155"/>
      <c r="DG391" s="155"/>
      <c r="DH391" s="155"/>
      <c r="DI391" s="155"/>
      <c r="DJ391" s="155"/>
      <c r="DK391" s="155"/>
      <c r="DL391" s="155"/>
      <c r="DM391" s="155"/>
      <c r="DN391" s="155"/>
      <c r="DO391" s="155"/>
      <c r="DP391" s="155"/>
      <c r="DQ391" s="155"/>
      <c r="DR391" s="155"/>
      <c r="DS391" s="155"/>
      <c r="DT391" s="155"/>
      <c r="DU391" s="155"/>
      <c r="DV391" s="155"/>
      <c r="DW391" s="155"/>
      <c r="DX391" s="155"/>
      <c r="DY391" s="155"/>
      <c r="DZ391" s="155"/>
      <c r="EA391" s="155"/>
      <c r="EB391" s="155"/>
      <c r="EC391" s="155"/>
      <c r="ED391" s="155"/>
      <c r="EE391" s="155"/>
      <c r="EF391" s="155"/>
      <c r="EG391" s="155"/>
      <c r="EH391" s="155"/>
      <c r="EI391" s="155"/>
      <c r="EJ391" s="155"/>
      <c r="EK391" s="155"/>
      <c r="EL391" s="155"/>
      <c r="EM391" s="155"/>
      <c r="EN391" s="155"/>
      <c r="EO391" s="155"/>
      <c r="EP391" s="155"/>
    </row>
    <row r="392" spans="13:146" s="35" customFormat="1">
      <c r="M392" s="155"/>
      <c r="AZ392" s="155"/>
      <c r="BA392" s="155"/>
      <c r="BB392" s="155"/>
      <c r="BE392" s="155"/>
      <c r="BH392" s="155"/>
      <c r="BI392" s="155"/>
      <c r="BJ392" s="155"/>
      <c r="BK392" s="155"/>
      <c r="BL392" s="155"/>
      <c r="BM392" s="155"/>
      <c r="BN392" s="155"/>
      <c r="BO392" s="155"/>
      <c r="BP392" s="155"/>
      <c r="BQ392" s="155"/>
      <c r="BR392" s="155"/>
      <c r="BS392" s="155"/>
      <c r="BT392" s="155"/>
      <c r="BU392" s="155"/>
      <c r="BV392" s="155"/>
      <c r="BW392" s="155"/>
      <c r="BX392" s="155"/>
      <c r="BY392" s="155"/>
      <c r="CB392" s="155"/>
      <c r="CC392" s="155"/>
      <c r="CD392" s="155"/>
      <c r="CE392" s="155"/>
      <c r="CF392" s="155"/>
      <c r="CG392" s="155"/>
      <c r="CH392" s="155"/>
      <c r="CI392" s="155"/>
      <c r="CJ392" s="155"/>
      <c r="CK392" s="155"/>
      <c r="CL392" s="155"/>
      <c r="CM392" s="155"/>
      <c r="CN392" s="155"/>
      <c r="CO392" s="155"/>
      <c r="CP392" s="155"/>
      <c r="CQ392" s="155"/>
      <c r="CR392" s="155"/>
      <c r="CS392" s="155"/>
      <c r="CT392" s="155"/>
      <c r="CU392" s="155"/>
      <c r="CV392" s="155"/>
      <c r="CW392" s="155"/>
      <c r="CX392" s="155"/>
      <c r="CY392" s="155"/>
      <c r="CZ392" s="155"/>
      <c r="DA392" s="155"/>
      <c r="DB392" s="155"/>
      <c r="DC392" s="155"/>
      <c r="DD392" s="155"/>
      <c r="DE392" s="155"/>
      <c r="DF392" s="155"/>
      <c r="DG392" s="155"/>
      <c r="DH392" s="155"/>
      <c r="DI392" s="155"/>
      <c r="DJ392" s="155"/>
      <c r="DK392" s="155"/>
      <c r="DL392" s="155"/>
      <c r="DM392" s="155"/>
      <c r="DN392" s="155"/>
      <c r="DO392" s="155"/>
      <c r="DP392" s="155"/>
      <c r="DQ392" s="155"/>
      <c r="DR392" s="155"/>
      <c r="DS392" s="155"/>
      <c r="DT392" s="155"/>
      <c r="DU392" s="155"/>
      <c r="DV392" s="155"/>
      <c r="DW392" s="155"/>
      <c r="DX392" s="155"/>
      <c r="DY392" s="155"/>
      <c r="DZ392" s="155"/>
      <c r="EA392" s="155"/>
      <c r="EB392" s="155"/>
      <c r="EC392" s="155"/>
      <c r="ED392" s="155"/>
      <c r="EE392" s="155"/>
      <c r="EF392" s="155"/>
      <c r="EG392" s="155"/>
      <c r="EH392" s="155"/>
      <c r="EI392" s="155"/>
      <c r="EJ392" s="155"/>
      <c r="EK392" s="155"/>
      <c r="EL392" s="155"/>
      <c r="EM392" s="155"/>
      <c r="EN392" s="155"/>
      <c r="EO392" s="155"/>
      <c r="EP392" s="155"/>
    </row>
    <row r="393" spans="13:146" s="35" customFormat="1">
      <c r="M393" s="155"/>
      <c r="AZ393" s="155"/>
      <c r="BA393" s="155"/>
      <c r="BB393" s="155"/>
      <c r="BE393" s="155"/>
      <c r="BH393" s="155"/>
      <c r="BI393" s="155"/>
      <c r="BJ393" s="155"/>
      <c r="BK393" s="155"/>
      <c r="BL393" s="155"/>
      <c r="BM393" s="155"/>
      <c r="BN393" s="155"/>
      <c r="BO393" s="155"/>
      <c r="BP393" s="155"/>
      <c r="BQ393" s="155"/>
      <c r="BR393" s="155"/>
      <c r="BS393" s="155"/>
      <c r="BT393" s="155"/>
      <c r="BU393" s="155"/>
      <c r="BV393" s="155"/>
      <c r="BW393" s="155"/>
      <c r="BX393" s="155"/>
      <c r="BY393" s="155"/>
      <c r="CB393" s="155"/>
      <c r="CC393" s="155"/>
      <c r="CD393" s="155"/>
      <c r="CE393" s="155"/>
      <c r="CF393" s="155"/>
      <c r="CG393" s="155"/>
      <c r="CH393" s="155"/>
      <c r="CI393" s="155"/>
      <c r="CJ393" s="155"/>
      <c r="CK393" s="155"/>
      <c r="CL393" s="155"/>
      <c r="CM393" s="155"/>
      <c r="CN393" s="155"/>
      <c r="CO393" s="155"/>
      <c r="CP393" s="155"/>
      <c r="CQ393" s="155"/>
      <c r="CR393" s="155"/>
      <c r="CS393" s="155"/>
      <c r="CT393" s="155"/>
      <c r="CU393" s="155"/>
      <c r="CV393" s="155"/>
      <c r="CW393" s="155"/>
      <c r="CX393" s="155"/>
      <c r="CY393" s="155"/>
      <c r="CZ393" s="155"/>
      <c r="DA393" s="155"/>
      <c r="DB393" s="155"/>
      <c r="DC393" s="155"/>
      <c r="DD393" s="155"/>
      <c r="DE393" s="155"/>
      <c r="DF393" s="155"/>
      <c r="DG393" s="155"/>
      <c r="DH393" s="155"/>
      <c r="DI393" s="155"/>
      <c r="DJ393" s="155"/>
      <c r="DK393" s="155"/>
      <c r="DL393" s="155"/>
      <c r="DM393" s="155"/>
      <c r="DN393" s="155"/>
      <c r="DO393" s="155"/>
      <c r="DP393" s="155"/>
      <c r="DQ393" s="155"/>
      <c r="DR393" s="155"/>
      <c r="DS393" s="155"/>
      <c r="DT393" s="155"/>
      <c r="DU393" s="155"/>
      <c r="DV393" s="155"/>
      <c r="DW393" s="155"/>
      <c r="DX393" s="155"/>
      <c r="DY393" s="155"/>
      <c r="DZ393" s="155"/>
      <c r="EA393" s="155"/>
      <c r="EB393" s="155"/>
      <c r="EC393" s="155"/>
      <c r="ED393" s="155"/>
      <c r="EE393" s="155"/>
      <c r="EF393" s="155"/>
      <c r="EG393" s="155"/>
      <c r="EH393" s="155"/>
      <c r="EI393" s="155"/>
      <c r="EJ393" s="155"/>
      <c r="EK393" s="155"/>
      <c r="EL393" s="155"/>
      <c r="EM393" s="155"/>
      <c r="EN393" s="155"/>
      <c r="EO393" s="155"/>
      <c r="EP393" s="155"/>
    </row>
    <row r="394" spans="13:146" s="35" customFormat="1">
      <c r="M394" s="155"/>
      <c r="AZ394" s="155"/>
      <c r="BA394" s="155"/>
      <c r="BB394" s="155"/>
      <c r="BE394" s="155"/>
      <c r="BH394" s="155"/>
      <c r="BI394" s="155"/>
      <c r="BJ394" s="155"/>
      <c r="BK394" s="155"/>
      <c r="BL394" s="155"/>
      <c r="BM394" s="155"/>
      <c r="BN394" s="155"/>
      <c r="BO394" s="155"/>
      <c r="BP394" s="155"/>
      <c r="BQ394" s="155"/>
      <c r="BR394" s="155"/>
      <c r="BS394" s="155"/>
      <c r="BT394" s="155"/>
      <c r="BU394" s="155"/>
      <c r="BV394" s="155"/>
      <c r="BW394" s="155"/>
      <c r="BX394" s="155"/>
      <c r="BY394" s="155"/>
      <c r="CB394" s="155"/>
      <c r="CC394" s="155"/>
      <c r="CD394" s="155"/>
      <c r="CE394" s="155"/>
      <c r="CF394" s="155"/>
      <c r="CG394" s="155"/>
      <c r="CH394" s="155"/>
      <c r="CI394" s="155"/>
      <c r="CJ394" s="155"/>
      <c r="CK394" s="155"/>
      <c r="CL394" s="155"/>
      <c r="CM394" s="155"/>
      <c r="CN394" s="155"/>
      <c r="CO394" s="155"/>
      <c r="CP394" s="155"/>
      <c r="CQ394" s="155"/>
      <c r="CR394" s="155"/>
      <c r="CS394" s="155"/>
      <c r="CT394" s="155"/>
      <c r="CU394" s="155"/>
      <c r="CV394" s="155"/>
      <c r="CW394" s="155"/>
      <c r="CX394" s="155"/>
      <c r="CY394" s="155"/>
      <c r="CZ394" s="155"/>
      <c r="DA394" s="155"/>
      <c r="DB394" s="155"/>
      <c r="DC394" s="155"/>
      <c r="DD394" s="155"/>
      <c r="DE394" s="155"/>
      <c r="DF394" s="155"/>
      <c r="DG394" s="155"/>
      <c r="DH394" s="155"/>
      <c r="DI394" s="155"/>
      <c r="DJ394" s="155"/>
      <c r="DK394" s="155"/>
      <c r="DL394" s="155"/>
      <c r="DM394" s="155"/>
      <c r="DN394" s="155"/>
      <c r="DO394" s="155"/>
      <c r="DP394" s="155"/>
      <c r="DQ394" s="155"/>
      <c r="DR394" s="155"/>
      <c r="DS394" s="155"/>
      <c r="DT394" s="155"/>
      <c r="DU394" s="155"/>
      <c r="DV394" s="155"/>
      <c r="DW394" s="155"/>
      <c r="DX394" s="155"/>
      <c r="DY394" s="155"/>
      <c r="DZ394" s="155"/>
      <c r="EA394" s="155"/>
      <c r="EB394" s="155"/>
      <c r="EC394" s="155"/>
      <c r="ED394" s="155"/>
      <c r="EE394" s="155"/>
      <c r="EF394" s="155"/>
      <c r="EG394" s="155"/>
      <c r="EH394" s="155"/>
      <c r="EI394" s="155"/>
      <c r="EJ394" s="155"/>
      <c r="EK394" s="155"/>
      <c r="EL394" s="155"/>
      <c r="EM394" s="155"/>
      <c r="EN394" s="155"/>
      <c r="EO394" s="155"/>
      <c r="EP394" s="155"/>
    </row>
    <row r="395" spans="13:146" s="35" customFormat="1">
      <c r="M395" s="155"/>
      <c r="AZ395" s="155"/>
      <c r="BA395" s="155"/>
      <c r="BB395" s="155"/>
      <c r="BE395" s="155"/>
      <c r="BH395" s="155"/>
      <c r="BI395" s="155"/>
      <c r="BJ395" s="155"/>
      <c r="BK395" s="155"/>
      <c r="BL395" s="155"/>
      <c r="BM395" s="155"/>
      <c r="BN395" s="155"/>
      <c r="BO395" s="155"/>
      <c r="BP395" s="155"/>
      <c r="BQ395" s="155"/>
      <c r="BR395" s="155"/>
      <c r="BS395" s="155"/>
      <c r="BT395" s="155"/>
      <c r="BU395" s="155"/>
      <c r="BV395" s="155"/>
      <c r="BW395" s="155"/>
      <c r="BX395" s="155"/>
      <c r="BY395" s="155"/>
      <c r="CB395" s="155"/>
      <c r="CC395" s="155"/>
      <c r="CD395" s="155"/>
      <c r="CE395" s="155"/>
      <c r="CF395" s="155"/>
      <c r="CG395" s="155"/>
      <c r="CH395" s="155"/>
      <c r="CI395" s="155"/>
      <c r="CJ395" s="155"/>
      <c r="CK395" s="155"/>
      <c r="CL395" s="155"/>
      <c r="CM395" s="155"/>
      <c r="CN395" s="155"/>
      <c r="CO395" s="155"/>
      <c r="CP395" s="155"/>
      <c r="CQ395" s="155"/>
      <c r="CR395" s="155"/>
      <c r="CS395" s="155"/>
      <c r="CT395" s="155"/>
      <c r="CU395" s="155"/>
      <c r="CV395" s="155"/>
      <c r="CW395" s="155"/>
      <c r="CX395" s="155"/>
      <c r="CY395" s="155"/>
      <c r="CZ395" s="155"/>
      <c r="DA395" s="155"/>
      <c r="DB395" s="155"/>
      <c r="DC395" s="155"/>
      <c r="DD395" s="155"/>
      <c r="DE395" s="155"/>
      <c r="DF395" s="155"/>
      <c r="DG395" s="155"/>
      <c r="DH395" s="155"/>
      <c r="DI395" s="155"/>
      <c r="DJ395" s="155"/>
      <c r="DK395" s="155"/>
      <c r="DL395" s="155"/>
      <c r="DM395" s="155"/>
      <c r="DN395" s="155"/>
      <c r="DO395" s="155"/>
      <c r="DP395" s="155"/>
      <c r="DQ395" s="155"/>
      <c r="DR395" s="155"/>
      <c r="DS395" s="155"/>
      <c r="DT395" s="155"/>
      <c r="DU395" s="155"/>
      <c r="DV395" s="155"/>
      <c r="DW395" s="155"/>
      <c r="DX395" s="155"/>
      <c r="DY395" s="155"/>
      <c r="DZ395" s="155"/>
      <c r="EA395" s="155"/>
      <c r="EB395" s="155"/>
      <c r="EC395" s="155"/>
      <c r="ED395" s="155"/>
      <c r="EE395" s="155"/>
      <c r="EF395" s="155"/>
      <c r="EG395" s="155"/>
      <c r="EH395" s="155"/>
      <c r="EI395" s="155"/>
      <c r="EJ395" s="155"/>
      <c r="EK395" s="155"/>
      <c r="EL395" s="155"/>
      <c r="EM395" s="155"/>
      <c r="EN395" s="155"/>
      <c r="EO395" s="155"/>
      <c r="EP395" s="155"/>
    </row>
    <row r="396" spans="13:146" s="35" customFormat="1">
      <c r="M396" s="155"/>
      <c r="AZ396" s="155"/>
      <c r="BA396" s="155"/>
      <c r="BB396" s="155"/>
      <c r="BE396" s="155"/>
      <c r="BH396" s="155"/>
      <c r="BI396" s="155"/>
      <c r="BJ396" s="155"/>
      <c r="BK396" s="155"/>
      <c r="BL396" s="155"/>
      <c r="BM396" s="155"/>
      <c r="BN396" s="155"/>
      <c r="BO396" s="155"/>
      <c r="BP396" s="155"/>
      <c r="BQ396" s="155"/>
      <c r="BR396" s="155"/>
      <c r="BS396" s="155"/>
      <c r="BT396" s="155"/>
      <c r="BU396" s="155"/>
      <c r="BV396" s="155"/>
      <c r="BW396" s="155"/>
      <c r="BX396" s="155"/>
      <c r="BY396" s="155"/>
      <c r="CB396" s="155"/>
      <c r="CC396" s="155"/>
      <c r="CD396" s="155"/>
      <c r="CE396" s="155"/>
      <c r="CF396" s="155"/>
      <c r="CG396" s="155"/>
      <c r="CH396" s="155"/>
      <c r="CI396" s="155"/>
      <c r="CJ396" s="155"/>
      <c r="CK396" s="155"/>
      <c r="CL396" s="155"/>
      <c r="CM396" s="155"/>
      <c r="CN396" s="155"/>
      <c r="CO396" s="155"/>
      <c r="CP396" s="155"/>
      <c r="CQ396" s="155"/>
      <c r="CR396" s="155"/>
      <c r="CS396" s="155"/>
      <c r="CT396" s="155"/>
      <c r="CU396" s="155"/>
      <c r="CV396" s="155"/>
      <c r="CW396" s="155"/>
      <c r="CX396" s="155"/>
      <c r="CY396" s="155"/>
      <c r="CZ396" s="155"/>
      <c r="DA396" s="155"/>
      <c r="DB396" s="155"/>
      <c r="DC396" s="155"/>
      <c r="DD396" s="155"/>
      <c r="DE396" s="155"/>
      <c r="DF396" s="155"/>
      <c r="DG396" s="155"/>
      <c r="DH396" s="155"/>
      <c r="DI396" s="155"/>
      <c r="DJ396" s="155"/>
      <c r="DK396" s="155"/>
      <c r="DL396" s="155"/>
      <c r="DM396" s="155"/>
      <c r="DN396" s="155"/>
      <c r="DO396" s="155"/>
      <c r="DP396" s="155"/>
      <c r="DQ396" s="155"/>
      <c r="DR396" s="155"/>
      <c r="DS396" s="155"/>
      <c r="DT396" s="155"/>
      <c r="DU396" s="155"/>
      <c r="DV396" s="155"/>
      <c r="DW396" s="155"/>
      <c r="DX396" s="155"/>
      <c r="DY396" s="155"/>
      <c r="DZ396" s="155"/>
      <c r="EA396" s="155"/>
      <c r="EB396" s="155"/>
      <c r="EC396" s="155"/>
      <c r="ED396" s="155"/>
      <c r="EE396" s="155"/>
      <c r="EF396" s="155"/>
      <c r="EG396" s="155"/>
      <c r="EH396" s="155"/>
      <c r="EI396" s="155"/>
      <c r="EJ396" s="155"/>
      <c r="EK396" s="155"/>
      <c r="EL396" s="155"/>
      <c r="EM396" s="155"/>
      <c r="EN396" s="155"/>
      <c r="EO396" s="155"/>
      <c r="EP396" s="155"/>
    </row>
    <row r="397" spans="13:146" s="35" customFormat="1">
      <c r="M397" s="155"/>
      <c r="AZ397" s="155"/>
      <c r="BA397" s="155"/>
      <c r="BB397" s="155"/>
      <c r="BE397" s="155"/>
      <c r="BH397" s="155"/>
      <c r="BI397" s="155"/>
      <c r="BJ397" s="155"/>
      <c r="BK397" s="155"/>
      <c r="BL397" s="155"/>
      <c r="BM397" s="155"/>
      <c r="BN397" s="155"/>
      <c r="BO397" s="155"/>
      <c r="BP397" s="155"/>
      <c r="BQ397" s="155"/>
      <c r="BR397" s="155"/>
      <c r="BS397" s="155"/>
      <c r="BT397" s="155"/>
      <c r="BU397" s="155"/>
      <c r="BV397" s="155"/>
      <c r="BW397" s="155"/>
      <c r="BX397" s="155"/>
      <c r="BY397" s="155"/>
      <c r="CB397" s="155"/>
      <c r="CC397" s="155"/>
      <c r="CD397" s="155"/>
      <c r="CE397" s="155"/>
      <c r="CF397" s="155"/>
      <c r="CG397" s="155"/>
      <c r="CH397" s="155"/>
      <c r="CI397" s="155"/>
      <c r="CJ397" s="155"/>
      <c r="CK397" s="155"/>
      <c r="CL397" s="155"/>
      <c r="CM397" s="155"/>
      <c r="CN397" s="155"/>
      <c r="CO397" s="155"/>
      <c r="CP397" s="155"/>
      <c r="CQ397" s="155"/>
      <c r="CR397" s="155"/>
      <c r="CS397" s="155"/>
      <c r="CT397" s="155"/>
      <c r="CU397" s="155"/>
      <c r="CV397" s="155"/>
      <c r="CW397" s="155"/>
      <c r="CX397" s="155"/>
      <c r="CY397" s="155"/>
      <c r="CZ397" s="155"/>
      <c r="DA397" s="155"/>
      <c r="DB397" s="155"/>
      <c r="DC397" s="155"/>
      <c r="DD397" s="155"/>
      <c r="DE397" s="155"/>
      <c r="DF397" s="155"/>
      <c r="DG397" s="155"/>
      <c r="DH397" s="155"/>
      <c r="DI397" s="155"/>
      <c r="DJ397" s="155"/>
      <c r="DK397" s="155"/>
      <c r="DL397" s="155"/>
      <c r="DM397" s="155"/>
      <c r="DN397" s="155"/>
      <c r="DO397" s="155"/>
      <c r="DP397" s="155"/>
      <c r="DQ397" s="155"/>
      <c r="DR397" s="155"/>
      <c r="DS397" s="155"/>
      <c r="DT397" s="155"/>
      <c r="DU397" s="155"/>
      <c r="DV397" s="155"/>
      <c r="DW397" s="155"/>
      <c r="DX397" s="155"/>
      <c r="DY397" s="155"/>
      <c r="DZ397" s="155"/>
      <c r="EA397" s="155"/>
      <c r="EB397" s="155"/>
      <c r="EC397" s="155"/>
      <c r="ED397" s="155"/>
      <c r="EE397" s="155"/>
      <c r="EF397" s="155"/>
      <c r="EG397" s="155"/>
      <c r="EH397" s="155"/>
      <c r="EI397" s="155"/>
      <c r="EJ397" s="155"/>
      <c r="EK397" s="155"/>
      <c r="EL397" s="155"/>
      <c r="EM397" s="155"/>
      <c r="EN397" s="155"/>
      <c r="EO397" s="155"/>
      <c r="EP397" s="155"/>
    </row>
    <row r="398" spans="13:146" s="35" customFormat="1">
      <c r="M398" s="155"/>
      <c r="AZ398" s="155"/>
      <c r="BA398" s="155"/>
      <c r="BB398" s="155"/>
      <c r="BE398" s="155"/>
      <c r="BH398" s="155"/>
      <c r="BI398" s="155"/>
      <c r="BJ398" s="155"/>
      <c r="BK398" s="155"/>
      <c r="BL398" s="155"/>
      <c r="BM398" s="155"/>
      <c r="BN398" s="155"/>
      <c r="BO398" s="155"/>
      <c r="BP398" s="155"/>
      <c r="BQ398" s="155"/>
      <c r="BR398" s="155"/>
      <c r="BS398" s="155"/>
      <c r="BT398" s="155"/>
      <c r="BU398" s="155"/>
      <c r="BV398" s="155"/>
      <c r="BW398" s="155"/>
      <c r="BX398" s="155"/>
      <c r="BY398" s="155"/>
      <c r="CB398" s="155"/>
      <c r="CC398" s="155"/>
      <c r="CD398" s="155"/>
      <c r="CE398" s="155"/>
      <c r="CF398" s="155"/>
      <c r="CG398" s="155"/>
      <c r="CH398" s="155"/>
      <c r="CI398" s="155"/>
      <c r="CJ398" s="155"/>
      <c r="CK398" s="155"/>
      <c r="CL398" s="155"/>
      <c r="CM398" s="155"/>
      <c r="CN398" s="155"/>
      <c r="CO398" s="155"/>
      <c r="CP398" s="155"/>
      <c r="CQ398" s="155"/>
      <c r="CR398" s="155"/>
      <c r="CS398" s="155"/>
      <c r="CT398" s="155"/>
      <c r="CU398" s="155"/>
      <c r="CV398" s="155"/>
      <c r="CW398" s="155"/>
      <c r="CX398" s="155"/>
      <c r="CY398" s="155"/>
      <c r="CZ398" s="155"/>
      <c r="DA398" s="155"/>
      <c r="DB398" s="155"/>
      <c r="DC398" s="155"/>
      <c r="DD398" s="155"/>
      <c r="DE398" s="155"/>
      <c r="DF398" s="155"/>
      <c r="DG398" s="155"/>
      <c r="DH398" s="155"/>
      <c r="DI398" s="155"/>
      <c r="DJ398" s="155"/>
      <c r="DK398" s="155"/>
      <c r="DL398" s="155"/>
      <c r="DM398" s="155"/>
      <c r="DN398" s="155"/>
      <c r="DO398" s="155"/>
      <c r="DP398" s="155"/>
      <c r="DQ398" s="155"/>
      <c r="DR398" s="155"/>
      <c r="DS398" s="155"/>
      <c r="DT398" s="155"/>
      <c r="DU398" s="155"/>
      <c r="DV398" s="155"/>
      <c r="DW398" s="155"/>
      <c r="DX398" s="155"/>
      <c r="DY398" s="155"/>
      <c r="DZ398" s="155"/>
      <c r="EA398" s="155"/>
      <c r="EB398" s="155"/>
      <c r="EC398" s="155"/>
      <c r="ED398" s="155"/>
      <c r="EE398" s="155"/>
      <c r="EF398" s="155"/>
      <c r="EG398" s="155"/>
      <c r="EH398" s="155"/>
      <c r="EI398" s="155"/>
      <c r="EJ398" s="155"/>
      <c r="EK398" s="155"/>
      <c r="EL398" s="155"/>
      <c r="EM398" s="155"/>
      <c r="EN398" s="155"/>
      <c r="EO398" s="155"/>
      <c r="EP398" s="155"/>
    </row>
    <row r="399" spans="13:146" s="35" customFormat="1">
      <c r="M399" s="155"/>
      <c r="AZ399" s="155"/>
      <c r="BA399" s="155"/>
      <c r="BB399" s="155"/>
      <c r="BE399" s="155"/>
      <c r="BH399" s="155"/>
      <c r="BI399" s="155"/>
      <c r="BJ399" s="155"/>
      <c r="BK399" s="155"/>
      <c r="BL399" s="155"/>
      <c r="BM399" s="155"/>
      <c r="BN399" s="155"/>
      <c r="BO399" s="155"/>
      <c r="BP399" s="155"/>
      <c r="BQ399" s="155"/>
      <c r="BR399" s="155"/>
      <c r="BS399" s="155"/>
      <c r="BT399" s="155"/>
      <c r="BU399" s="155"/>
      <c r="BV399" s="155"/>
      <c r="BW399" s="155"/>
      <c r="BX399" s="155"/>
      <c r="BY399" s="155"/>
      <c r="CB399" s="155"/>
      <c r="CC399" s="155"/>
      <c r="CD399" s="155"/>
      <c r="CE399" s="155"/>
      <c r="CF399" s="155"/>
      <c r="CG399" s="155"/>
      <c r="CH399" s="155"/>
      <c r="CI399" s="155"/>
      <c r="CJ399" s="155"/>
      <c r="CK399" s="155"/>
      <c r="CL399" s="155"/>
      <c r="CM399" s="155"/>
      <c r="CN399" s="155"/>
      <c r="CO399" s="155"/>
      <c r="CP399" s="155"/>
      <c r="CQ399" s="155"/>
      <c r="CR399" s="155"/>
      <c r="CS399" s="155"/>
      <c r="CT399" s="155"/>
      <c r="CU399" s="155"/>
      <c r="CV399" s="155"/>
      <c r="CW399" s="155"/>
      <c r="CX399" s="155"/>
      <c r="CY399" s="155"/>
      <c r="CZ399" s="155"/>
      <c r="DA399" s="155"/>
      <c r="DB399" s="155"/>
      <c r="DC399" s="155"/>
      <c r="DD399" s="155"/>
      <c r="DE399" s="155"/>
      <c r="DF399" s="155"/>
      <c r="DG399" s="155"/>
      <c r="DH399" s="155"/>
      <c r="DI399" s="155"/>
      <c r="DJ399" s="155"/>
      <c r="DK399" s="155"/>
      <c r="DL399" s="155"/>
      <c r="DM399" s="155"/>
      <c r="DN399" s="155"/>
      <c r="DO399" s="155"/>
      <c r="DP399" s="155"/>
      <c r="DQ399" s="155"/>
      <c r="DR399" s="155"/>
      <c r="DS399" s="155"/>
      <c r="DT399" s="155"/>
      <c r="DU399" s="155"/>
      <c r="DV399" s="155"/>
      <c r="DW399" s="155"/>
      <c r="DX399" s="155"/>
      <c r="DY399" s="155"/>
      <c r="DZ399" s="155"/>
      <c r="EA399" s="155"/>
      <c r="EB399" s="155"/>
      <c r="EC399" s="155"/>
      <c r="ED399" s="155"/>
      <c r="EE399" s="155"/>
      <c r="EF399" s="155"/>
      <c r="EG399" s="155"/>
      <c r="EH399" s="155"/>
      <c r="EI399" s="155"/>
      <c r="EJ399" s="155"/>
      <c r="EK399" s="155"/>
      <c r="EL399" s="155"/>
      <c r="EM399" s="155"/>
      <c r="EN399" s="155"/>
      <c r="EO399" s="155"/>
      <c r="EP399" s="155"/>
    </row>
    <row r="400" spans="13:146" s="35" customFormat="1">
      <c r="M400" s="155"/>
      <c r="AZ400" s="155"/>
      <c r="BA400" s="155"/>
      <c r="BB400" s="155"/>
      <c r="BE400" s="155"/>
      <c r="BH400" s="155"/>
      <c r="BI400" s="155"/>
      <c r="BJ400" s="155"/>
      <c r="BK400" s="155"/>
      <c r="BL400" s="155"/>
      <c r="BM400" s="155"/>
      <c r="BN400" s="155"/>
      <c r="BO400" s="155"/>
      <c r="BP400" s="155"/>
      <c r="BQ400" s="155"/>
      <c r="BR400" s="155"/>
      <c r="BS400" s="155"/>
      <c r="BT400" s="155"/>
      <c r="BU400" s="155"/>
      <c r="BV400" s="155"/>
      <c r="BW400" s="155"/>
      <c r="BX400" s="155"/>
      <c r="BY400" s="155"/>
      <c r="CB400" s="155"/>
      <c r="CC400" s="155"/>
      <c r="CD400" s="155"/>
      <c r="CE400" s="155"/>
      <c r="CF400" s="155"/>
      <c r="CG400" s="155"/>
      <c r="CH400" s="155"/>
      <c r="CI400" s="155"/>
      <c r="CJ400" s="155"/>
      <c r="CK400" s="155"/>
      <c r="CL400" s="155"/>
      <c r="CM400" s="155"/>
      <c r="CN400" s="155"/>
      <c r="CO400" s="155"/>
      <c r="CP400" s="155"/>
      <c r="CQ400" s="155"/>
      <c r="CR400" s="155"/>
      <c r="CS400" s="155"/>
      <c r="CT400" s="155"/>
      <c r="CU400" s="155"/>
      <c r="CV400" s="155"/>
      <c r="CW400" s="155"/>
      <c r="CX400" s="155"/>
      <c r="CY400" s="155"/>
      <c r="CZ400" s="155"/>
      <c r="DA400" s="155"/>
      <c r="DB400" s="155"/>
      <c r="DC400" s="155"/>
      <c r="DD400" s="155"/>
      <c r="DE400" s="155"/>
      <c r="DF400" s="155"/>
      <c r="DG400" s="155"/>
      <c r="DH400" s="155"/>
      <c r="DI400" s="155"/>
      <c r="DJ400" s="155"/>
      <c r="DK400" s="155"/>
      <c r="DL400" s="155"/>
      <c r="DM400" s="155"/>
      <c r="DN400" s="155"/>
      <c r="DO400" s="155"/>
      <c r="DP400" s="155"/>
      <c r="DQ400" s="155"/>
      <c r="DR400" s="155"/>
      <c r="DS400" s="155"/>
      <c r="DT400" s="155"/>
      <c r="DU400" s="155"/>
      <c r="DV400" s="155"/>
      <c r="DW400" s="155"/>
      <c r="DX400" s="155"/>
      <c r="DY400" s="155"/>
      <c r="DZ400" s="155"/>
      <c r="EA400" s="155"/>
      <c r="EB400" s="155"/>
      <c r="EC400" s="155"/>
      <c r="ED400" s="155"/>
      <c r="EE400" s="155"/>
      <c r="EF400" s="155"/>
      <c r="EG400" s="155"/>
      <c r="EH400" s="155"/>
      <c r="EI400" s="155"/>
      <c r="EJ400" s="155"/>
      <c r="EK400" s="155"/>
      <c r="EL400" s="155"/>
      <c r="EM400" s="155"/>
      <c r="EN400" s="155"/>
      <c r="EO400" s="155"/>
      <c r="EP400" s="155"/>
    </row>
    <row r="401" spans="13:146" s="35" customFormat="1">
      <c r="M401" s="155"/>
      <c r="AZ401" s="155"/>
      <c r="BA401" s="155"/>
      <c r="BB401" s="155"/>
      <c r="BE401" s="155"/>
      <c r="BH401" s="155"/>
      <c r="BI401" s="155"/>
      <c r="BJ401" s="155"/>
      <c r="BK401" s="155"/>
      <c r="BL401" s="155"/>
      <c r="BM401" s="155"/>
      <c r="BN401" s="155"/>
      <c r="BO401" s="155"/>
      <c r="BP401" s="155"/>
      <c r="BQ401" s="155"/>
      <c r="BR401" s="155"/>
      <c r="BS401" s="155"/>
      <c r="BT401" s="155"/>
      <c r="BU401" s="155"/>
      <c r="BV401" s="155"/>
      <c r="BW401" s="155"/>
      <c r="BX401" s="155"/>
      <c r="BY401" s="155"/>
      <c r="CB401" s="155"/>
      <c r="CC401" s="155"/>
      <c r="CD401" s="155"/>
      <c r="CE401" s="155"/>
      <c r="CF401" s="155"/>
      <c r="CG401" s="155"/>
      <c r="CH401" s="155"/>
      <c r="CI401" s="155"/>
      <c r="CJ401" s="155"/>
      <c r="CK401" s="155"/>
      <c r="CL401" s="155"/>
      <c r="CM401" s="155"/>
      <c r="CN401" s="155"/>
      <c r="CO401" s="155"/>
      <c r="CP401" s="155"/>
      <c r="CQ401" s="155"/>
      <c r="CR401" s="155"/>
      <c r="CS401" s="155"/>
      <c r="CT401" s="155"/>
      <c r="CU401" s="155"/>
      <c r="CV401" s="155"/>
      <c r="CW401" s="155"/>
      <c r="CX401" s="155"/>
      <c r="CY401" s="155"/>
      <c r="CZ401" s="155"/>
      <c r="DA401" s="155"/>
      <c r="DB401" s="155"/>
      <c r="DC401" s="155"/>
      <c r="DD401" s="155"/>
      <c r="DE401" s="155"/>
      <c r="DF401" s="155"/>
      <c r="DG401" s="155"/>
      <c r="DH401" s="155"/>
      <c r="DI401" s="155"/>
      <c r="DJ401" s="155"/>
      <c r="DK401" s="155"/>
      <c r="DL401" s="155"/>
      <c r="DM401" s="155"/>
      <c r="DN401" s="155"/>
      <c r="DO401" s="155"/>
      <c r="DP401" s="155"/>
      <c r="DQ401" s="155"/>
      <c r="DR401" s="155"/>
      <c r="DS401" s="155"/>
      <c r="DT401" s="155"/>
      <c r="DU401" s="155"/>
      <c r="DV401" s="155"/>
      <c r="DW401" s="155"/>
      <c r="DX401" s="155"/>
      <c r="DY401" s="155"/>
      <c r="DZ401" s="155"/>
      <c r="EA401" s="155"/>
      <c r="EB401" s="155"/>
      <c r="EC401" s="155"/>
      <c r="ED401" s="155"/>
      <c r="EE401" s="155"/>
      <c r="EF401" s="155"/>
      <c r="EG401" s="155"/>
      <c r="EH401" s="155"/>
      <c r="EI401" s="155"/>
      <c r="EJ401" s="155"/>
      <c r="EK401" s="155"/>
      <c r="EL401" s="155"/>
      <c r="EM401" s="155"/>
      <c r="EN401" s="155"/>
      <c r="EO401" s="155"/>
      <c r="EP401" s="155"/>
    </row>
    <row r="402" spans="13:146" s="35" customFormat="1">
      <c r="M402" s="155"/>
      <c r="AZ402" s="155"/>
      <c r="BA402" s="155"/>
      <c r="BB402" s="155"/>
      <c r="BE402" s="155"/>
      <c r="BH402" s="155"/>
      <c r="BI402" s="155"/>
      <c r="BJ402" s="155"/>
      <c r="BK402" s="155"/>
      <c r="BL402" s="155"/>
      <c r="BM402" s="155"/>
      <c r="BN402" s="155"/>
      <c r="BO402" s="155"/>
      <c r="BP402" s="155"/>
      <c r="BQ402" s="155"/>
      <c r="BR402" s="155"/>
      <c r="BS402" s="155"/>
      <c r="BT402" s="155"/>
      <c r="BU402" s="155"/>
      <c r="BV402" s="155"/>
      <c r="BW402" s="155"/>
      <c r="BX402" s="155"/>
      <c r="BY402" s="155"/>
      <c r="CB402" s="155"/>
      <c r="CC402" s="155"/>
      <c r="CD402" s="155"/>
      <c r="CE402" s="155"/>
      <c r="CF402" s="155"/>
      <c r="CG402" s="155"/>
      <c r="CH402" s="155"/>
      <c r="CI402" s="155"/>
      <c r="CJ402" s="155"/>
      <c r="CK402" s="155"/>
      <c r="CL402" s="155"/>
      <c r="CM402" s="155"/>
      <c r="CN402" s="155"/>
      <c r="CO402" s="155"/>
      <c r="CP402" s="155"/>
      <c r="CQ402" s="155"/>
      <c r="CR402" s="155"/>
      <c r="CS402" s="155"/>
      <c r="CT402" s="155"/>
      <c r="CU402" s="155"/>
      <c r="CV402" s="155"/>
      <c r="CW402" s="155"/>
      <c r="CX402" s="155"/>
      <c r="CY402" s="155"/>
      <c r="CZ402" s="155"/>
      <c r="DA402" s="155"/>
      <c r="DB402" s="155"/>
      <c r="DC402" s="155"/>
      <c r="DD402" s="155"/>
      <c r="DE402" s="155"/>
      <c r="DF402" s="155"/>
      <c r="DG402" s="155"/>
      <c r="DH402" s="155"/>
      <c r="DI402" s="155"/>
      <c r="DJ402" s="155"/>
      <c r="DK402" s="155"/>
      <c r="DL402" s="155"/>
      <c r="DM402" s="155"/>
      <c r="DN402" s="155"/>
      <c r="DO402" s="155"/>
      <c r="DP402" s="155"/>
      <c r="DQ402" s="155"/>
      <c r="DR402" s="155"/>
      <c r="DS402" s="155"/>
      <c r="DT402" s="155"/>
      <c r="DU402" s="155"/>
      <c r="DV402" s="155"/>
      <c r="DW402" s="155"/>
      <c r="DX402" s="155"/>
      <c r="DY402" s="155"/>
      <c r="DZ402" s="155"/>
      <c r="EA402" s="155"/>
      <c r="EB402" s="155"/>
      <c r="EC402" s="155"/>
      <c r="ED402" s="155"/>
      <c r="EE402" s="155"/>
      <c r="EF402" s="155"/>
      <c r="EG402" s="155"/>
      <c r="EH402" s="155"/>
      <c r="EI402" s="155"/>
      <c r="EJ402" s="155"/>
      <c r="EK402" s="155"/>
      <c r="EL402" s="155"/>
      <c r="EM402" s="155"/>
      <c r="EN402" s="155"/>
      <c r="EO402" s="155"/>
      <c r="EP402" s="155"/>
    </row>
    <row r="403" spans="13:146" s="35" customFormat="1">
      <c r="M403" s="155"/>
      <c r="AZ403" s="155"/>
      <c r="BA403" s="155"/>
      <c r="BB403" s="155"/>
      <c r="BE403" s="155"/>
      <c r="BH403" s="155"/>
      <c r="BI403" s="155"/>
      <c r="BJ403" s="155"/>
      <c r="BK403" s="155"/>
      <c r="BL403" s="155"/>
      <c r="BM403" s="155"/>
      <c r="BN403" s="155"/>
      <c r="BO403" s="155"/>
      <c r="BP403" s="155"/>
      <c r="BQ403" s="155"/>
      <c r="BR403" s="155"/>
      <c r="BS403" s="155"/>
      <c r="BT403" s="155"/>
      <c r="BU403" s="155"/>
      <c r="BV403" s="155"/>
      <c r="BW403" s="155"/>
      <c r="BX403" s="155"/>
      <c r="BY403" s="155"/>
      <c r="CB403" s="155"/>
      <c r="CC403" s="155"/>
      <c r="CD403" s="155"/>
      <c r="CE403" s="155"/>
      <c r="CF403" s="155"/>
      <c r="CG403" s="155"/>
      <c r="CH403" s="155"/>
      <c r="CI403" s="155"/>
      <c r="CJ403" s="155"/>
      <c r="CK403" s="155"/>
      <c r="CL403" s="155"/>
      <c r="CM403" s="155"/>
      <c r="CN403" s="155"/>
      <c r="CO403" s="155"/>
      <c r="CP403" s="155"/>
      <c r="CQ403" s="155"/>
      <c r="CR403" s="155"/>
      <c r="CS403" s="155"/>
      <c r="CT403" s="155"/>
      <c r="CU403" s="155"/>
      <c r="CV403" s="155"/>
      <c r="CW403" s="155"/>
      <c r="CX403" s="155"/>
      <c r="CY403" s="155"/>
      <c r="CZ403" s="155"/>
      <c r="DA403" s="155"/>
      <c r="DB403" s="155"/>
      <c r="DC403" s="155"/>
      <c r="DD403" s="155"/>
      <c r="DE403" s="155"/>
      <c r="DF403" s="155"/>
      <c r="DG403" s="155"/>
      <c r="DH403" s="155"/>
      <c r="DI403" s="155"/>
      <c r="DJ403" s="155"/>
      <c r="DK403" s="155"/>
      <c r="DL403" s="155"/>
      <c r="DM403" s="155"/>
      <c r="DN403" s="155"/>
      <c r="DO403" s="155"/>
      <c r="DP403" s="155"/>
      <c r="DQ403" s="155"/>
      <c r="DR403" s="155"/>
      <c r="DS403" s="155"/>
      <c r="DT403" s="155"/>
      <c r="DU403" s="155"/>
      <c r="DV403" s="155"/>
      <c r="DW403" s="155"/>
      <c r="DX403" s="155"/>
      <c r="DY403" s="155"/>
      <c r="DZ403" s="155"/>
      <c r="EA403" s="155"/>
      <c r="EB403" s="155"/>
      <c r="EC403" s="155"/>
      <c r="ED403" s="155"/>
      <c r="EE403" s="155"/>
      <c r="EF403" s="155"/>
      <c r="EG403" s="155"/>
      <c r="EH403" s="155"/>
      <c r="EI403" s="155"/>
      <c r="EJ403" s="155"/>
      <c r="EK403" s="155"/>
      <c r="EL403" s="155"/>
      <c r="EM403" s="155"/>
      <c r="EN403" s="155"/>
      <c r="EO403" s="155"/>
      <c r="EP403" s="155"/>
    </row>
    <row r="404" spans="13:146" s="35" customFormat="1">
      <c r="M404" s="155"/>
      <c r="AZ404" s="155"/>
      <c r="BA404" s="155"/>
      <c r="BB404" s="155"/>
      <c r="BE404" s="155"/>
      <c r="BH404" s="155"/>
      <c r="BI404" s="155"/>
      <c r="BJ404" s="155"/>
      <c r="BK404" s="155"/>
      <c r="BL404" s="155"/>
      <c r="BM404" s="155"/>
      <c r="BN404" s="155"/>
      <c r="BO404" s="155"/>
      <c r="BP404" s="155"/>
      <c r="BQ404" s="155"/>
      <c r="BR404" s="155"/>
      <c r="BS404" s="155"/>
      <c r="BT404" s="155"/>
      <c r="BU404" s="155"/>
      <c r="BV404" s="155"/>
      <c r="BW404" s="155"/>
      <c r="BX404" s="155"/>
      <c r="BY404" s="155"/>
      <c r="CB404" s="155"/>
      <c r="CC404" s="155"/>
      <c r="CD404" s="155"/>
      <c r="CE404" s="155"/>
      <c r="CF404" s="155"/>
      <c r="CG404" s="155"/>
      <c r="CH404" s="155"/>
      <c r="CI404" s="155"/>
      <c r="CJ404" s="155"/>
      <c r="CK404" s="155"/>
      <c r="CL404" s="155"/>
      <c r="CM404" s="155"/>
      <c r="CN404" s="155"/>
      <c r="CO404" s="155"/>
      <c r="CP404" s="155"/>
      <c r="CQ404" s="155"/>
      <c r="CR404" s="155"/>
      <c r="CS404" s="155"/>
      <c r="CT404" s="155"/>
      <c r="CU404" s="155"/>
      <c r="CV404" s="155"/>
      <c r="CW404" s="155"/>
      <c r="CX404" s="155"/>
      <c r="CY404" s="155"/>
      <c r="CZ404" s="155"/>
      <c r="DA404" s="155"/>
      <c r="DB404" s="155"/>
      <c r="DC404" s="155"/>
      <c r="DD404" s="155"/>
      <c r="DE404" s="155"/>
      <c r="DF404" s="155"/>
      <c r="DG404" s="155"/>
      <c r="DH404" s="155"/>
      <c r="DI404" s="155"/>
      <c r="DJ404" s="155"/>
      <c r="DK404" s="155"/>
      <c r="DL404" s="155"/>
      <c r="DM404" s="155"/>
      <c r="DN404" s="155"/>
      <c r="DO404" s="155"/>
      <c r="DP404" s="155"/>
      <c r="DQ404" s="155"/>
      <c r="DR404" s="155"/>
      <c r="DS404" s="155"/>
      <c r="DT404" s="155"/>
      <c r="DU404" s="155"/>
      <c r="DV404" s="155"/>
      <c r="DW404" s="155"/>
      <c r="DX404" s="155"/>
      <c r="DY404" s="155"/>
      <c r="DZ404" s="155"/>
      <c r="EA404" s="155"/>
      <c r="EB404" s="155"/>
      <c r="EC404" s="155"/>
      <c r="ED404" s="155"/>
      <c r="EE404" s="155"/>
      <c r="EF404" s="155"/>
      <c r="EG404" s="155"/>
      <c r="EH404" s="155"/>
      <c r="EI404" s="155"/>
      <c r="EJ404" s="155"/>
      <c r="EK404" s="155"/>
      <c r="EL404" s="155"/>
      <c r="EM404" s="155"/>
      <c r="EN404" s="155"/>
      <c r="EO404" s="155"/>
      <c r="EP404" s="155"/>
    </row>
    <row r="405" spans="13:146" s="35" customFormat="1">
      <c r="M405" s="155"/>
      <c r="AZ405" s="155"/>
      <c r="BA405" s="155"/>
      <c r="BB405" s="155"/>
      <c r="BE405" s="155"/>
      <c r="BH405" s="155"/>
      <c r="BI405" s="155"/>
      <c r="BJ405" s="155"/>
      <c r="BK405" s="155"/>
      <c r="BL405" s="155"/>
      <c r="BM405" s="155"/>
      <c r="BN405" s="155"/>
      <c r="BO405" s="155"/>
      <c r="BP405" s="155"/>
      <c r="BQ405" s="155"/>
      <c r="BR405" s="155"/>
      <c r="BS405" s="155"/>
      <c r="BT405" s="155"/>
      <c r="BU405" s="155"/>
      <c r="BV405" s="155"/>
      <c r="BW405" s="155"/>
      <c r="BX405" s="155"/>
      <c r="BY405" s="155"/>
      <c r="CB405" s="155"/>
      <c r="CC405" s="155"/>
      <c r="CD405" s="155"/>
      <c r="CE405" s="155"/>
      <c r="CF405" s="155"/>
      <c r="CG405" s="155"/>
      <c r="CH405" s="155"/>
      <c r="CI405" s="155"/>
      <c r="CJ405" s="155"/>
      <c r="CK405" s="155"/>
      <c r="CL405" s="155"/>
      <c r="CM405" s="155"/>
      <c r="CN405" s="155"/>
      <c r="CO405" s="155"/>
      <c r="CP405" s="155"/>
      <c r="CQ405" s="155"/>
      <c r="CR405" s="155"/>
      <c r="CS405" s="155"/>
      <c r="CT405" s="155"/>
      <c r="CU405" s="155"/>
      <c r="CV405" s="155"/>
      <c r="CW405" s="155"/>
      <c r="CX405" s="155"/>
      <c r="CY405" s="155"/>
      <c r="CZ405" s="155"/>
      <c r="DA405" s="155"/>
      <c r="DB405" s="155"/>
      <c r="DC405" s="155"/>
      <c r="DD405" s="155"/>
      <c r="DE405" s="155"/>
      <c r="DF405" s="155"/>
      <c r="DG405" s="155"/>
      <c r="DH405" s="155"/>
      <c r="DI405" s="155"/>
      <c r="DJ405" s="155"/>
      <c r="DK405" s="155"/>
      <c r="DL405" s="155"/>
      <c r="DM405" s="155"/>
      <c r="DN405" s="155"/>
      <c r="DO405" s="155"/>
      <c r="DP405" s="155"/>
      <c r="DQ405" s="155"/>
      <c r="DR405" s="155"/>
      <c r="DS405" s="155"/>
      <c r="DT405" s="155"/>
      <c r="DU405" s="155"/>
      <c r="DV405" s="155"/>
      <c r="DW405" s="155"/>
      <c r="DX405" s="155"/>
      <c r="DY405" s="155"/>
      <c r="DZ405" s="155"/>
      <c r="EA405" s="155"/>
      <c r="EB405" s="155"/>
      <c r="EC405" s="155"/>
      <c r="ED405" s="155"/>
      <c r="EE405" s="155"/>
      <c r="EF405" s="155"/>
      <c r="EG405" s="155"/>
      <c r="EH405" s="155"/>
      <c r="EI405" s="155"/>
      <c r="EJ405" s="155"/>
      <c r="EK405" s="155"/>
      <c r="EL405" s="155"/>
      <c r="EM405" s="155"/>
      <c r="EN405" s="155"/>
      <c r="EO405" s="155"/>
      <c r="EP405" s="155"/>
    </row>
    <row r="406" spans="13:146" s="35" customFormat="1">
      <c r="M406" s="155"/>
      <c r="AZ406" s="155"/>
      <c r="BA406" s="155"/>
      <c r="BB406" s="155"/>
      <c r="BE406" s="155"/>
      <c r="BH406" s="155"/>
      <c r="BI406" s="155"/>
      <c r="BJ406" s="155"/>
      <c r="BK406" s="155"/>
      <c r="BL406" s="155"/>
      <c r="BM406" s="155"/>
      <c r="BN406" s="155"/>
      <c r="BO406" s="155"/>
      <c r="BP406" s="155"/>
      <c r="BQ406" s="155"/>
      <c r="BR406" s="155"/>
      <c r="BS406" s="155"/>
      <c r="BT406" s="155"/>
      <c r="BU406" s="155"/>
      <c r="BV406" s="155"/>
      <c r="BW406" s="155"/>
      <c r="BX406" s="155"/>
      <c r="BY406" s="155"/>
      <c r="CB406" s="155"/>
      <c r="CC406" s="155"/>
      <c r="CD406" s="155"/>
      <c r="CE406" s="155"/>
      <c r="CF406" s="155"/>
      <c r="CG406" s="155"/>
      <c r="CH406" s="155"/>
      <c r="CI406" s="155"/>
      <c r="CJ406" s="155"/>
      <c r="CK406" s="155"/>
      <c r="CL406" s="155"/>
      <c r="CM406" s="155"/>
      <c r="CN406" s="155"/>
      <c r="CO406" s="155"/>
      <c r="CP406" s="155"/>
      <c r="CQ406" s="155"/>
      <c r="CR406" s="155"/>
      <c r="CS406" s="155"/>
      <c r="CT406" s="155"/>
      <c r="CU406" s="155"/>
      <c r="CV406" s="155"/>
      <c r="CW406" s="155"/>
      <c r="CX406" s="155"/>
      <c r="CY406" s="155"/>
      <c r="CZ406" s="155"/>
      <c r="DA406" s="155"/>
      <c r="DB406" s="155"/>
      <c r="DC406" s="155"/>
      <c r="DD406" s="155"/>
      <c r="DE406" s="155"/>
      <c r="DF406" s="155"/>
      <c r="DG406" s="155"/>
      <c r="DH406" s="155"/>
      <c r="DI406" s="155"/>
      <c r="DJ406" s="155"/>
      <c r="DK406" s="155"/>
      <c r="DL406" s="155"/>
      <c r="DM406" s="155"/>
      <c r="DN406" s="155"/>
      <c r="DO406" s="155"/>
      <c r="DP406" s="155"/>
      <c r="DQ406" s="155"/>
      <c r="DR406" s="155"/>
      <c r="DS406" s="155"/>
      <c r="DT406" s="155"/>
      <c r="DU406" s="155"/>
      <c r="DV406" s="155"/>
      <c r="DW406" s="155"/>
      <c r="DX406" s="155"/>
      <c r="DY406" s="155"/>
      <c r="DZ406" s="155"/>
      <c r="EA406" s="155"/>
      <c r="EB406" s="155"/>
      <c r="EC406" s="155"/>
      <c r="ED406" s="155"/>
      <c r="EE406" s="155"/>
      <c r="EF406" s="155"/>
      <c r="EG406" s="155"/>
      <c r="EH406" s="155"/>
      <c r="EI406" s="155"/>
      <c r="EJ406" s="155"/>
      <c r="EK406" s="155"/>
      <c r="EL406" s="155"/>
      <c r="EM406" s="155"/>
      <c r="EN406" s="155"/>
      <c r="EO406" s="155"/>
      <c r="EP406" s="155"/>
    </row>
    <row r="407" spans="13:146" s="35" customFormat="1">
      <c r="M407" s="155"/>
      <c r="AZ407" s="155"/>
      <c r="BA407" s="155"/>
      <c r="BB407" s="155"/>
      <c r="BE407" s="155"/>
      <c r="BH407" s="155"/>
      <c r="BI407" s="155"/>
      <c r="BJ407" s="155"/>
      <c r="BK407" s="155"/>
      <c r="BL407" s="155"/>
      <c r="BM407" s="155"/>
      <c r="BN407" s="155"/>
      <c r="BO407" s="155"/>
      <c r="BP407" s="155"/>
      <c r="BQ407" s="155"/>
      <c r="BR407" s="155"/>
      <c r="BS407" s="155"/>
      <c r="BT407" s="155"/>
      <c r="BU407" s="155"/>
      <c r="BV407" s="155"/>
      <c r="BW407" s="155"/>
      <c r="BX407" s="155"/>
      <c r="BY407" s="155"/>
      <c r="CB407" s="155"/>
      <c r="CC407" s="155"/>
      <c r="CD407" s="155"/>
      <c r="CE407" s="155"/>
      <c r="CF407" s="155"/>
      <c r="CG407" s="155"/>
      <c r="CH407" s="155"/>
      <c r="CI407" s="155"/>
      <c r="CJ407" s="155"/>
      <c r="CK407" s="155"/>
      <c r="CL407" s="155"/>
      <c r="CM407" s="155"/>
      <c r="CN407" s="155"/>
      <c r="CO407" s="155"/>
      <c r="CP407" s="155"/>
      <c r="CQ407" s="155"/>
      <c r="CR407" s="155"/>
      <c r="CS407" s="155"/>
      <c r="CT407" s="155"/>
      <c r="CU407" s="155"/>
      <c r="CV407" s="155"/>
      <c r="CW407" s="155"/>
      <c r="CX407" s="155"/>
      <c r="CY407" s="155"/>
      <c r="CZ407" s="155"/>
      <c r="DA407" s="155"/>
      <c r="DB407" s="155"/>
      <c r="DC407" s="155"/>
      <c r="DD407" s="155"/>
      <c r="DE407" s="155"/>
      <c r="DF407" s="155"/>
      <c r="DG407" s="155"/>
      <c r="DH407" s="155"/>
      <c r="DI407" s="155"/>
      <c r="DJ407" s="155"/>
      <c r="DK407" s="155"/>
      <c r="DL407" s="155"/>
      <c r="DM407" s="155"/>
      <c r="DN407" s="155"/>
      <c r="DO407" s="155"/>
      <c r="DP407" s="155"/>
      <c r="DQ407" s="155"/>
      <c r="DR407" s="155"/>
      <c r="DS407" s="155"/>
      <c r="DT407" s="155"/>
      <c r="DU407" s="155"/>
      <c r="DV407" s="155"/>
      <c r="DW407" s="155"/>
      <c r="DX407" s="155"/>
      <c r="DY407" s="155"/>
      <c r="DZ407" s="155"/>
      <c r="EA407" s="155"/>
      <c r="EB407" s="155"/>
      <c r="EC407" s="155"/>
      <c r="ED407" s="155"/>
      <c r="EE407" s="155"/>
      <c r="EF407" s="155"/>
      <c r="EG407" s="155"/>
      <c r="EH407" s="155"/>
      <c r="EI407" s="155"/>
      <c r="EJ407" s="155"/>
      <c r="EK407" s="155"/>
      <c r="EL407" s="155"/>
      <c r="EM407" s="155"/>
      <c r="EN407" s="155"/>
      <c r="EO407" s="155"/>
      <c r="EP407" s="155"/>
    </row>
    <row r="408" spans="13:146" s="35" customFormat="1">
      <c r="M408" s="155"/>
      <c r="AZ408" s="155"/>
      <c r="BA408" s="155"/>
      <c r="BB408" s="155"/>
      <c r="BE408" s="155"/>
      <c r="BH408" s="155"/>
      <c r="BI408" s="155"/>
      <c r="BJ408" s="155"/>
      <c r="BK408" s="155"/>
      <c r="BL408" s="155"/>
      <c r="BM408" s="155"/>
      <c r="BN408" s="155"/>
      <c r="BO408" s="155"/>
      <c r="BP408" s="155"/>
      <c r="BQ408" s="155"/>
      <c r="BR408" s="155"/>
      <c r="BS408" s="155"/>
      <c r="BT408" s="155"/>
      <c r="BU408" s="155"/>
      <c r="BV408" s="155"/>
      <c r="BW408" s="155"/>
      <c r="BX408" s="155"/>
      <c r="BY408" s="155"/>
      <c r="CB408" s="155"/>
      <c r="CC408" s="155"/>
      <c r="CD408" s="155"/>
      <c r="CE408" s="155"/>
      <c r="CF408" s="155"/>
      <c r="CG408" s="155"/>
      <c r="CH408" s="155"/>
      <c r="CI408" s="155"/>
      <c r="CJ408" s="155"/>
      <c r="CK408" s="155"/>
      <c r="CL408" s="155"/>
      <c r="CM408" s="155"/>
      <c r="CN408" s="155"/>
      <c r="CO408" s="155"/>
      <c r="CP408" s="155"/>
      <c r="CQ408" s="155"/>
      <c r="CR408" s="155"/>
      <c r="CS408" s="155"/>
      <c r="CT408" s="155"/>
      <c r="CU408" s="155"/>
      <c r="CV408" s="155"/>
      <c r="CW408" s="155"/>
      <c r="CX408" s="155"/>
      <c r="CY408" s="155"/>
      <c r="CZ408" s="155"/>
      <c r="DA408" s="155"/>
      <c r="DB408" s="155"/>
      <c r="DC408" s="155"/>
      <c r="DD408" s="155"/>
      <c r="DE408" s="155"/>
      <c r="DF408" s="155"/>
      <c r="DG408" s="155"/>
      <c r="DH408" s="155"/>
      <c r="DI408" s="155"/>
      <c r="DJ408" s="155"/>
      <c r="DK408" s="155"/>
      <c r="DL408" s="155"/>
      <c r="DM408" s="155"/>
      <c r="DN408" s="155"/>
      <c r="DO408" s="155"/>
      <c r="DP408" s="155"/>
      <c r="DQ408" s="155"/>
      <c r="DR408" s="155"/>
      <c r="DS408" s="155"/>
      <c r="DT408" s="155"/>
      <c r="DU408" s="155"/>
      <c r="DV408" s="155"/>
      <c r="DW408" s="155"/>
      <c r="DX408" s="155"/>
      <c r="DY408" s="155"/>
      <c r="DZ408" s="155"/>
      <c r="EA408" s="155"/>
      <c r="EB408" s="155"/>
      <c r="EC408" s="155"/>
      <c r="ED408" s="155"/>
      <c r="EE408" s="155"/>
      <c r="EF408" s="155"/>
      <c r="EG408" s="155"/>
      <c r="EH408" s="155"/>
      <c r="EI408" s="155"/>
      <c r="EJ408" s="155"/>
      <c r="EK408" s="155"/>
      <c r="EL408" s="155"/>
      <c r="EM408" s="155"/>
      <c r="EN408" s="155"/>
      <c r="EO408" s="155"/>
      <c r="EP408" s="155"/>
    </row>
    <row r="409" spans="13:146" s="35" customFormat="1">
      <c r="M409" s="155"/>
      <c r="AZ409" s="155"/>
      <c r="BA409" s="155"/>
      <c r="BB409" s="155"/>
      <c r="BE409" s="155"/>
      <c r="BH409" s="155"/>
      <c r="BI409" s="155"/>
      <c r="BJ409" s="155"/>
      <c r="BK409" s="155"/>
      <c r="BL409" s="155"/>
      <c r="BM409" s="155"/>
      <c r="BN409" s="155"/>
      <c r="BO409" s="155"/>
      <c r="BP409" s="155"/>
      <c r="BQ409" s="155"/>
      <c r="BR409" s="155"/>
      <c r="BS409" s="155"/>
      <c r="BT409" s="155"/>
      <c r="BU409" s="155"/>
      <c r="BV409" s="155"/>
      <c r="BW409" s="155"/>
      <c r="BX409" s="155"/>
      <c r="BY409" s="155"/>
      <c r="CB409" s="155"/>
      <c r="CC409" s="155"/>
      <c r="CD409" s="155"/>
      <c r="CE409" s="155"/>
      <c r="CF409" s="155"/>
      <c r="CG409" s="155"/>
      <c r="CH409" s="155"/>
      <c r="CI409" s="155"/>
      <c r="CJ409" s="155"/>
      <c r="CK409" s="155"/>
      <c r="CL409" s="155"/>
      <c r="CM409" s="155"/>
      <c r="CN409" s="155"/>
      <c r="CO409" s="155"/>
      <c r="CP409" s="155"/>
      <c r="CQ409" s="155"/>
      <c r="CR409" s="155"/>
      <c r="CS409" s="155"/>
      <c r="CT409" s="155"/>
      <c r="CU409" s="155"/>
      <c r="CV409" s="155"/>
      <c r="CW409" s="155"/>
      <c r="CX409" s="155"/>
      <c r="CY409" s="155"/>
      <c r="CZ409" s="155"/>
      <c r="DA409" s="155"/>
      <c r="DB409" s="155"/>
      <c r="DC409" s="155"/>
      <c r="DD409" s="155"/>
      <c r="DE409" s="155"/>
      <c r="DF409" s="155"/>
      <c r="DG409" s="155"/>
      <c r="DH409" s="155"/>
      <c r="DI409" s="155"/>
      <c r="DJ409" s="155"/>
      <c r="DK409" s="155"/>
      <c r="DL409" s="155"/>
      <c r="DM409" s="155"/>
      <c r="DN409" s="155"/>
      <c r="DO409" s="155"/>
      <c r="DP409" s="155"/>
      <c r="DQ409" s="155"/>
      <c r="DR409" s="155"/>
      <c r="DS409" s="155"/>
      <c r="DT409" s="155"/>
      <c r="DU409" s="155"/>
      <c r="DV409" s="155"/>
      <c r="DW409" s="155"/>
      <c r="DX409" s="155"/>
      <c r="DY409" s="155"/>
      <c r="DZ409" s="155"/>
      <c r="EA409" s="155"/>
      <c r="EB409" s="155"/>
      <c r="EC409" s="155"/>
      <c r="ED409" s="155"/>
      <c r="EE409" s="155"/>
      <c r="EF409" s="155"/>
      <c r="EG409" s="155"/>
      <c r="EH409" s="155"/>
      <c r="EI409" s="155"/>
      <c r="EJ409" s="155"/>
      <c r="EK409" s="155"/>
      <c r="EL409" s="155"/>
      <c r="EM409" s="155"/>
      <c r="EN409" s="155"/>
      <c r="EO409" s="155"/>
      <c r="EP409" s="155"/>
    </row>
    <row r="410" spans="13:146" s="35" customFormat="1">
      <c r="M410" s="155"/>
      <c r="AZ410" s="155"/>
      <c r="BA410" s="155"/>
      <c r="BB410" s="155"/>
      <c r="BE410" s="155"/>
      <c r="BH410" s="155"/>
      <c r="BI410" s="155"/>
      <c r="BJ410" s="155"/>
      <c r="BK410" s="155"/>
      <c r="BL410" s="155"/>
      <c r="BM410" s="155"/>
      <c r="BN410" s="155"/>
      <c r="BO410" s="155"/>
      <c r="BP410" s="155"/>
      <c r="BQ410" s="155"/>
      <c r="BR410" s="155"/>
      <c r="BS410" s="155"/>
      <c r="BT410" s="155"/>
      <c r="BU410" s="155"/>
      <c r="BV410" s="155"/>
      <c r="BW410" s="155"/>
      <c r="BX410" s="155"/>
      <c r="BY410" s="155"/>
      <c r="CB410" s="155"/>
      <c r="CC410" s="155"/>
      <c r="CD410" s="155"/>
      <c r="CE410" s="155"/>
      <c r="CF410" s="155"/>
      <c r="CG410" s="155"/>
      <c r="CH410" s="155"/>
      <c r="CI410" s="155"/>
      <c r="CJ410" s="155"/>
      <c r="CK410" s="155"/>
      <c r="CL410" s="155"/>
      <c r="CM410" s="155"/>
      <c r="CN410" s="155"/>
      <c r="CO410" s="155"/>
      <c r="CP410" s="155"/>
      <c r="CQ410" s="155"/>
      <c r="CR410" s="155"/>
      <c r="CS410" s="155"/>
      <c r="CT410" s="155"/>
      <c r="CU410" s="155"/>
      <c r="CV410" s="155"/>
      <c r="CW410" s="155"/>
      <c r="CX410" s="155"/>
      <c r="CY410" s="155"/>
      <c r="CZ410" s="155"/>
      <c r="DA410" s="155"/>
      <c r="DB410" s="155"/>
      <c r="DC410" s="155"/>
      <c r="DD410" s="155"/>
      <c r="DE410" s="155"/>
      <c r="DF410" s="155"/>
      <c r="DG410" s="155"/>
      <c r="DH410" s="155"/>
      <c r="DI410" s="155"/>
      <c r="DJ410" s="155"/>
      <c r="DK410" s="155"/>
      <c r="DL410" s="155"/>
      <c r="DM410" s="155"/>
      <c r="DN410" s="155"/>
      <c r="DO410" s="155"/>
      <c r="DP410" s="155"/>
      <c r="DQ410" s="155"/>
      <c r="DR410" s="155"/>
      <c r="DS410" s="155"/>
      <c r="DT410" s="155"/>
      <c r="DU410" s="155"/>
      <c r="DV410" s="155"/>
      <c r="DW410" s="155"/>
      <c r="DX410" s="155"/>
      <c r="DY410" s="155"/>
      <c r="DZ410" s="155"/>
      <c r="EA410" s="155"/>
      <c r="EB410" s="155"/>
      <c r="EC410" s="155"/>
      <c r="ED410" s="155"/>
      <c r="EE410" s="155"/>
      <c r="EF410" s="155"/>
      <c r="EG410" s="155"/>
      <c r="EH410" s="155"/>
      <c r="EI410" s="155"/>
      <c r="EJ410" s="155"/>
      <c r="EK410" s="155"/>
      <c r="EL410" s="155"/>
      <c r="EM410" s="155"/>
      <c r="EN410" s="155"/>
      <c r="EO410" s="155"/>
      <c r="EP410" s="155"/>
    </row>
    <row r="411" spans="13:146" s="35" customFormat="1">
      <c r="M411" s="155"/>
      <c r="AZ411" s="155"/>
      <c r="BA411" s="155"/>
      <c r="BB411" s="155"/>
      <c r="BE411" s="155"/>
      <c r="BH411" s="155"/>
      <c r="BI411" s="155"/>
      <c r="BJ411" s="155"/>
      <c r="BK411" s="155"/>
      <c r="BL411" s="155"/>
      <c r="BM411" s="155"/>
      <c r="BN411" s="155"/>
      <c r="BO411" s="155"/>
      <c r="BP411" s="155"/>
      <c r="BQ411" s="155"/>
      <c r="BR411" s="155"/>
      <c r="BS411" s="155"/>
      <c r="BT411" s="155"/>
      <c r="BU411" s="155"/>
      <c r="BV411" s="155"/>
      <c r="BW411" s="155"/>
      <c r="BX411" s="155"/>
      <c r="BY411" s="155"/>
      <c r="CB411" s="155"/>
      <c r="CC411" s="155"/>
      <c r="CD411" s="155"/>
      <c r="CE411" s="155"/>
      <c r="CF411" s="155"/>
      <c r="CG411" s="155"/>
      <c r="CH411" s="155"/>
      <c r="CI411" s="155"/>
      <c r="CJ411" s="155"/>
      <c r="CK411" s="155"/>
      <c r="CL411" s="155"/>
      <c r="CM411" s="155"/>
      <c r="CN411" s="155"/>
      <c r="CO411" s="155"/>
      <c r="CP411" s="155"/>
      <c r="CQ411" s="155"/>
      <c r="CR411" s="155"/>
      <c r="CS411" s="155"/>
      <c r="CT411" s="155"/>
      <c r="CU411" s="155"/>
      <c r="CV411" s="155"/>
      <c r="CW411" s="155"/>
      <c r="CX411" s="155"/>
      <c r="CY411" s="155"/>
      <c r="CZ411" s="155"/>
      <c r="DA411" s="155"/>
      <c r="DB411" s="155"/>
      <c r="DC411" s="155"/>
      <c r="DD411" s="155"/>
      <c r="DE411" s="155"/>
      <c r="DF411" s="155"/>
      <c r="DG411" s="155"/>
      <c r="DH411" s="155"/>
      <c r="DI411" s="155"/>
      <c r="DJ411" s="155"/>
      <c r="DK411" s="155"/>
      <c r="DL411" s="155"/>
      <c r="DM411" s="155"/>
      <c r="DN411" s="155"/>
      <c r="DO411" s="155"/>
      <c r="DP411" s="155"/>
      <c r="DQ411" s="155"/>
      <c r="DR411" s="155"/>
      <c r="DS411" s="155"/>
      <c r="DT411" s="155"/>
      <c r="DU411" s="155"/>
      <c r="DV411" s="155"/>
      <c r="DW411" s="155"/>
      <c r="DX411" s="155"/>
      <c r="DY411" s="155"/>
      <c r="DZ411" s="155"/>
      <c r="EA411" s="155"/>
      <c r="EB411" s="155"/>
      <c r="EC411" s="155"/>
      <c r="ED411" s="155"/>
      <c r="EE411" s="155"/>
      <c r="EF411" s="155"/>
      <c r="EG411" s="155"/>
      <c r="EH411" s="155"/>
      <c r="EI411" s="155"/>
      <c r="EJ411" s="155"/>
      <c r="EK411" s="155"/>
      <c r="EL411" s="155"/>
      <c r="EM411" s="155"/>
      <c r="EN411" s="155"/>
      <c r="EO411" s="155"/>
      <c r="EP411" s="155"/>
    </row>
    <row r="412" spans="13:146" s="35" customFormat="1">
      <c r="M412" s="155"/>
      <c r="AZ412" s="155"/>
      <c r="BA412" s="155"/>
      <c r="BB412" s="155"/>
      <c r="BE412" s="155"/>
      <c r="BH412" s="155"/>
      <c r="BI412" s="155"/>
      <c r="BJ412" s="155"/>
      <c r="BK412" s="155"/>
      <c r="BL412" s="155"/>
      <c r="BM412" s="155"/>
      <c r="BN412" s="155"/>
      <c r="BO412" s="155"/>
      <c r="BP412" s="155"/>
      <c r="BQ412" s="155"/>
      <c r="BR412" s="155"/>
      <c r="BS412" s="155"/>
      <c r="BT412" s="155"/>
      <c r="BU412" s="155"/>
      <c r="BV412" s="155"/>
      <c r="BW412" s="155"/>
      <c r="BX412" s="155"/>
      <c r="BY412" s="155"/>
      <c r="CB412" s="155"/>
      <c r="CC412" s="155"/>
      <c r="CD412" s="155"/>
      <c r="CE412" s="155"/>
      <c r="CF412" s="155"/>
      <c r="CG412" s="155"/>
      <c r="CH412" s="155"/>
      <c r="CI412" s="155"/>
      <c r="CJ412" s="155"/>
      <c r="CK412" s="155"/>
      <c r="CL412" s="155"/>
      <c r="CM412" s="155"/>
      <c r="CN412" s="155"/>
      <c r="CO412" s="155"/>
      <c r="CP412" s="155"/>
      <c r="CQ412" s="155"/>
      <c r="CR412" s="155"/>
      <c r="CS412" s="155"/>
      <c r="CT412" s="155"/>
      <c r="CU412" s="155"/>
      <c r="CV412" s="155"/>
      <c r="CW412" s="155"/>
      <c r="CX412" s="155"/>
      <c r="CY412" s="155"/>
      <c r="CZ412" s="155"/>
      <c r="DA412" s="155"/>
      <c r="DB412" s="155"/>
      <c r="DC412" s="155"/>
      <c r="DD412" s="155"/>
      <c r="DE412" s="155"/>
      <c r="DF412" s="155"/>
      <c r="DG412" s="155"/>
      <c r="DH412" s="155"/>
      <c r="DI412" s="155"/>
      <c r="DJ412" s="155"/>
      <c r="DK412" s="155"/>
      <c r="DL412" s="155"/>
      <c r="DM412" s="155"/>
      <c r="DN412" s="155"/>
      <c r="DO412" s="155"/>
      <c r="DP412" s="155"/>
      <c r="DQ412" s="155"/>
      <c r="DR412" s="155"/>
      <c r="DS412" s="155"/>
      <c r="DT412" s="155"/>
      <c r="DU412" s="155"/>
      <c r="DV412" s="155"/>
      <c r="DW412" s="155"/>
      <c r="DX412" s="155"/>
      <c r="DY412" s="155"/>
      <c r="DZ412" s="155"/>
      <c r="EA412" s="155"/>
      <c r="EB412" s="155"/>
      <c r="EC412" s="155"/>
      <c r="ED412" s="155"/>
      <c r="EE412" s="155"/>
      <c r="EF412" s="155"/>
      <c r="EG412" s="155"/>
      <c r="EH412" s="155"/>
      <c r="EI412" s="155"/>
      <c r="EJ412" s="155"/>
      <c r="EK412" s="155"/>
      <c r="EL412" s="155"/>
      <c r="EM412" s="155"/>
      <c r="EN412" s="155"/>
      <c r="EO412" s="155"/>
      <c r="EP412" s="155"/>
    </row>
    <row r="413" spans="13:146" s="35" customFormat="1">
      <c r="M413" s="155"/>
      <c r="AZ413" s="155"/>
      <c r="BA413" s="155"/>
      <c r="BB413" s="155"/>
      <c r="BE413" s="155"/>
      <c r="BH413" s="155"/>
      <c r="BI413" s="155"/>
      <c r="BJ413" s="155"/>
      <c r="BK413" s="155"/>
      <c r="BL413" s="155"/>
      <c r="BM413" s="155"/>
      <c r="BN413" s="155"/>
      <c r="BO413" s="155"/>
      <c r="BP413" s="155"/>
      <c r="BQ413" s="155"/>
      <c r="BR413" s="155"/>
      <c r="BS413" s="155"/>
      <c r="BT413" s="155"/>
      <c r="BU413" s="155"/>
      <c r="BV413" s="155"/>
      <c r="BW413" s="155"/>
      <c r="BX413" s="155"/>
      <c r="BY413" s="155"/>
      <c r="CB413" s="155"/>
      <c r="CC413" s="155"/>
      <c r="CD413" s="155"/>
      <c r="CE413" s="155"/>
      <c r="CF413" s="155"/>
      <c r="CG413" s="155"/>
      <c r="CH413" s="155"/>
      <c r="CI413" s="155"/>
      <c r="CJ413" s="155"/>
      <c r="CK413" s="155"/>
      <c r="CL413" s="155"/>
      <c r="CM413" s="155"/>
      <c r="CN413" s="155"/>
      <c r="CO413" s="155"/>
      <c r="CP413" s="155"/>
      <c r="CQ413" s="155"/>
      <c r="CR413" s="155"/>
      <c r="CS413" s="155"/>
      <c r="CT413" s="155"/>
      <c r="CU413" s="155"/>
      <c r="CV413" s="155"/>
      <c r="CW413" s="155"/>
      <c r="CX413" s="155"/>
      <c r="CY413" s="155"/>
      <c r="CZ413" s="155"/>
      <c r="DA413" s="155"/>
      <c r="DB413" s="155"/>
      <c r="DC413" s="155"/>
      <c r="DD413" s="155"/>
      <c r="DE413" s="155"/>
      <c r="DF413" s="155"/>
      <c r="DG413" s="155"/>
      <c r="DH413" s="155"/>
      <c r="DI413" s="155"/>
      <c r="DJ413" s="155"/>
      <c r="DK413" s="155"/>
      <c r="DL413" s="155"/>
      <c r="DM413" s="155"/>
      <c r="DN413" s="155"/>
      <c r="DO413" s="155"/>
      <c r="DP413" s="155"/>
      <c r="DQ413" s="155"/>
      <c r="DR413" s="155"/>
      <c r="DS413" s="155"/>
      <c r="DT413" s="155"/>
      <c r="DU413" s="155"/>
      <c r="DV413" s="155"/>
      <c r="DW413" s="155"/>
      <c r="DX413" s="155"/>
      <c r="DY413" s="155"/>
      <c r="DZ413" s="155"/>
      <c r="EA413" s="155"/>
      <c r="EB413" s="155"/>
      <c r="EC413" s="155"/>
      <c r="ED413" s="155"/>
      <c r="EE413" s="155"/>
      <c r="EF413" s="155"/>
      <c r="EG413" s="155"/>
      <c r="EH413" s="155"/>
      <c r="EI413" s="155"/>
      <c r="EJ413" s="155"/>
      <c r="EK413" s="155"/>
      <c r="EL413" s="155"/>
      <c r="EM413" s="155"/>
      <c r="EN413" s="155"/>
      <c r="EO413" s="155"/>
      <c r="EP413" s="155"/>
    </row>
    <row r="414" spans="13:146" s="35" customFormat="1">
      <c r="M414" s="155"/>
      <c r="AZ414" s="155"/>
      <c r="BA414" s="155"/>
      <c r="BB414" s="155"/>
      <c r="BE414" s="155"/>
      <c r="BH414" s="155"/>
      <c r="BI414" s="155"/>
      <c r="BJ414" s="155"/>
      <c r="BK414" s="155"/>
      <c r="BL414" s="155"/>
      <c r="BM414" s="155"/>
      <c r="BN414" s="155"/>
      <c r="BO414" s="155"/>
      <c r="BP414" s="155"/>
      <c r="BQ414" s="155"/>
      <c r="BR414" s="155"/>
      <c r="BS414" s="155"/>
      <c r="BT414" s="155"/>
      <c r="BU414" s="155"/>
      <c r="BV414" s="155"/>
      <c r="BW414" s="155"/>
      <c r="BX414" s="155"/>
      <c r="BY414" s="155"/>
      <c r="CB414" s="155"/>
      <c r="CC414" s="155"/>
      <c r="CD414" s="155"/>
      <c r="CE414" s="155"/>
      <c r="CF414" s="155"/>
      <c r="CG414" s="155"/>
      <c r="CH414" s="155"/>
      <c r="CI414" s="155"/>
      <c r="CJ414" s="155"/>
      <c r="CK414" s="155"/>
      <c r="CL414" s="155"/>
      <c r="CM414" s="155"/>
      <c r="CN414" s="155"/>
      <c r="CO414" s="155"/>
      <c r="CP414" s="155"/>
      <c r="CQ414" s="155"/>
      <c r="CR414" s="155"/>
      <c r="CS414" s="155"/>
      <c r="CT414" s="155"/>
      <c r="CU414" s="155"/>
      <c r="CV414" s="155"/>
      <c r="CW414" s="155"/>
      <c r="CX414" s="155"/>
      <c r="CY414" s="155"/>
      <c r="CZ414" s="155"/>
      <c r="DA414" s="155"/>
      <c r="DB414" s="155"/>
      <c r="DC414" s="155"/>
      <c r="DD414" s="155"/>
      <c r="DE414" s="155"/>
      <c r="DF414" s="155"/>
      <c r="DG414" s="155"/>
      <c r="DH414" s="155"/>
      <c r="DI414" s="155"/>
      <c r="DJ414" s="155"/>
      <c r="DK414" s="155"/>
      <c r="DL414" s="155"/>
      <c r="DM414" s="155"/>
      <c r="DN414" s="155"/>
      <c r="DO414" s="155"/>
      <c r="DP414" s="155"/>
      <c r="DQ414" s="155"/>
      <c r="DR414" s="155"/>
      <c r="DS414" s="155"/>
      <c r="DT414" s="155"/>
      <c r="DU414" s="155"/>
      <c r="DV414" s="155"/>
      <c r="DW414" s="155"/>
      <c r="DX414" s="155"/>
      <c r="DY414" s="155"/>
      <c r="DZ414" s="155"/>
      <c r="EA414" s="155"/>
      <c r="EB414" s="155"/>
      <c r="EC414" s="155"/>
      <c r="ED414" s="155"/>
      <c r="EE414" s="155"/>
      <c r="EF414" s="155"/>
      <c r="EG414" s="155"/>
      <c r="EH414" s="155"/>
      <c r="EI414" s="155"/>
      <c r="EJ414" s="155"/>
      <c r="EK414" s="155"/>
      <c r="EL414" s="155"/>
      <c r="EM414" s="155"/>
      <c r="EN414" s="155"/>
      <c r="EO414" s="155"/>
      <c r="EP414" s="155"/>
    </row>
    <row r="415" spans="13:146" s="35" customFormat="1">
      <c r="M415" s="155"/>
      <c r="AZ415" s="155"/>
      <c r="BA415" s="155"/>
      <c r="BB415" s="155"/>
      <c r="BE415" s="155"/>
      <c r="BH415" s="155"/>
      <c r="BI415" s="155"/>
      <c r="BJ415" s="155"/>
      <c r="BK415" s="155"/>
      <c r="BL415" s="155"/>
      <c r="BM415" s="155"/>
      <c r="BN415" s="155"/>
      <c r="BO415" s="155"/>
      <c r="BP415" s="155"/>
      <c r="BQ415" s="155"/>
      <c r="BR415" s="155"/>
      <c r="BS415" s="155"/>
      <c r="BT415" s="155"/>
      <c r="BU415" s="155"/>
      <c r="BV415" s="155"/>
      <c r="BW415" s="155"/>
      <c r="BX415" s="155"/>
      <c r="BY415" s="155"/>
      <c r="CB415" s="155"/>
      <c r="CC415" s="155"/>
      <c r="CD415" s="155"/>
      <c r="CE415" s="155"/>
      <c r="CF415" s="155"/>
      <c r="CG415" s="155"/>
      <c r="CH415" s="155"/>
      <c r="CI415" s="155"/>
      <c r="CJ415" s="155"/>
      <c r="CK415" s="155"/>
      <c r="CL415" s="155"/>
      <c r="CM415" s="155"/>
      <c r="CN415" s="155"/>
      <c r="CO415" s="155"/>
      <c r="CP415" s="155"/>
      <c r="CQ415" s="155"/>
      <c r="CR415" s="155"/>
      <c r="CS415" s="155"/>
      <c r="CT415" s="155"/>
      <c r="CU415" s="155"/>
      <c r="CV415" s="155"/>
      <c r="CW415" s="155"/>
      <c r="CX415" s="155"/>
      <c r="CY415" s="155"/>
      <c r="CZ415" s="155"/>
      <c r="DA415" s="155"/>
      <c r="DB415" s="155"/>
      <c r="DC415" s="155"/>
      <c r="DD415" s="155"/>
      <c r="DE415" s="155"/>
      <c r="DF415" s="155"/>
      <c r="DG415" s="155"/>
      <c r="DH415" s="155"/>
      <c r="DI415" s="155"/>
      <c r="DJ415" s="155"/>
      <c r="DK415" s="155"/>
      <c r="DL415" s="155"/>
      <c r="DM415" s="155"/>
      <c r="DN415" s="155"/>
      <c r="DO415" s="155"/>
      <c r="DP415" s="155"/>
      <c r="DQ415" s="155"/>
      <c r="DR415" s="155"/>
      <c r="DS415" s="155"/>
      <c r="DT415" s="155"/>
      <c r="DU415" s="155"/>
      <c r="DV415" s="155"/>
      <c r="DW415" s="155"/>
      <c r="DX415" s="155"/>
      <c r="DY415" s="155"/>
      <c r="DZ415" s="155"/>
      <c r="EA415" s="155"/>
      <c r="EB415" s="155"/>
      <c r="EC415" s="155"/>
      <c r="ED415" s="155"/>
      <c r="EE415" s="155"/>
      <c r="EF415" s="155"/>
      <c r="EG415" s="155"/>
      <c r="EH415" s="155"/>
      <c r="EI415" s="155"/>
      <c r="EJ415" s="155"/>
      <c r="EK415" s="155"/>
      <c r="EL415" s="155"/>
      <c r="EM415" s="155"/>
      <c r="EN415" s="155"/>
      <c r="EO415" s="155"/>
      <c r="EP415" s="155"/>
    </row>
    <row r="416" spans="13:146" s="35" customFormat="1">
      <c r="M416" s="155"/>
      <c r="AZ416" s="155"/>
      <c r="BA416" s="155"/>
      <c r="BB416" s="155"/>
      <c r="BE416" s="155"/>
      <c r="BH416" s="155"/>
      <c r="BI416" s="155"/>
      <c r="BJ416" s="155"/>
      <c r="BK416" s="155"/>
      <c r="BL416" s="155"/>
      <c r="BM416" s="155"/>
      <c r="BN416" s="155"/>
      <c r="BO416" s="155"/>
      <c r="BP416" s="155"/>
      <c r="BQ416" s="155"/>
      <c r="BR416" s="155"/>
      <c r="BS416" s="155"/>
      <c r="BT416" s="155"/>
      <c r="BU416" s="155"/>
      <c r="BV416" s="155"/>
      <c r="BW416" s="155"/>
      <c r="BX416" s="155"/>
      <c r="BY416" s="155"/>
      <c r="CB416" s="155"/>
      <c r="CC416" s="155"/>
      <c r="CD416" s="155"/>
      <c r="CE416" s="155"/>
      <c r="CF416" s="155"/>
      <c r="CG416" s="155"/>
      <c r="CH416" s="155"/>
      <c r="CI416" s="155"/>
      <c r="CJ416" s="155"/>
      <c r="CK416" s="155"/>
      <c r="CL416" s="155"/>
      <c r="CM416" s="155"/>
      <c r="CN416" s="155"/>
      <c r="CO416" s="155"/>
      <c r="CP416" s="155"/>
      <c r="CQ416" s="155"/>
      <c r="CR416" s="155"/>
      <c r="CS416" s="155"/>
      <c r="CT416" s="155"/>
      <c r="CU416" s="155"/>
      <c r="CV416" s="155"/>
      <c r="CW416" s="155"/>
      <c r="CX416" s="155"/>
      <c r="CY416" s="155"/>
      <c r="CZ416" s="155"/>
      <c r="DA416" s="155"/>
      <c r="DB416" s="155"/>
      <c r="DC416" s="155"/>
      <c r="DD416" s="155"/>
      <c r="DE416" s="155"/>
      <c r="DF416" s="155"/>
      <c r="DG416" s="155"/>
      <c r="DH416" s="155"/>
      <c r="DI416" s="155"/>
      <c r="DJ416" s="155"/>
      <c r="DK416" s="155"/>
      <c r="DL416" s="155"/>
      <c r="DM416" s="155"/>
      <c r="DN416" s="155"/>
      <c r="DO416" s="155"/>
      <c r="DP416" s="155"/>
      <c r="DQ416" s="155"/>
      <c r="DR416" s="155"/>
      <c r="DS416" s="155"/>
      <c r="DT416" s="155"/>
      <c r="DU416" s="155"/>
      <c r="DV416" s="155"/>
      <c r="DW416" s="155"/>
      <c r="DX416" s="155"/>
      <c r="DY416" s="155"/>
      <c r="DZ416" s="155"/>
      <c r="EA416" s="155"/>
      <c r="EB416" s="155"/>
      <c r="EC416" s="155"/>
      <c r="ED416" s="155"/>
      <c r="EE416" s="155"/>
      <c r="EF416" s="155"/>
      <c r="EG416" s="155"/>
      <c r="EH416" s="155"/>
      <c r="EI416" s="155"/>
      <c r="EJ416" s="155"/>
      <c r="EK416" s="155"/>
      <c r="EL416" s="155"/>
      <c r="EM416" s="155"/>
      <c r="EN416" s="155"/>
      <c r="EO416" s="155"/>
      <c r="EP416" s="155"/>
    </row>
    <row r="417" spans="13:146" s="35" customFormat="1">
      <c r="M417" s="155"/>
      <c r="AZ417" s="155"/>
      <c r="BA417" s="155"/>
      <c r="BB417" s="155"/>
      <c r="BE417" s="155"/>
      <c r="BH417" s="155"/>
      <c r="BI417" s="155"/>
      <c r="BJ417" s="155"/>
      <c r="BK417" s="155"/>
      <c r="BL417" s="155"/>
      <c r="BM417" s="155"/>
      <c r="BN417" s="155"/>
      <c r="BO417" s="155"/>
      <c r="BP417" s="155"/>
      <c r="BQ417" s="155"/>
      <c r="BR417" s="155"/>
      <c r="BS417" s="155"/>
      <c r="BT417" s="155"/>
      <c r="BU417" s="155"/>
      <c r="BV417" s="155"/>
      <c r="BW417" s="155"/>
      <c r="BX417" s="155"/>
      <c r="BY417" s="155"/>
      <c r="CB417" s="155"/>
      <c r="CC417" s="155"/>
      <c r="CD417" s="155"/>
      <c r="CE417" s="155"/>
      <c r="CF417" s="155"/>
      <c r="CG417" s="155"/>
      <c r="CH417" s="155"/>
      <c r="CI417" s="155"/>
      <c r="CJ417" s="155"/>
      <c r="CK417" s="155"/>
      <c r="CL417" s="155"/>
      <c r="CM417" s="155"/>
      <c r="CN417" s="155"/>
      <c r="CO417" s="155"/>
      <c r="CP417" s="155"/>
      <c r="CQ417" s="155"/>
      <c r="CR417" s="155"/>
      <c r="CS417" s="155"/>
      <c r="CT417" s="155"/>
      <c r="CU417" s="155"/>
      <c r="CV417" s="155"/>
      <c r="CW417" s="155"/>
      <c r="CX417" s="155"/>
      <c r="CY417" s="155"/>
      <c r="CZ417" s="155"/>
      <c r="DA417" s="155"/>
      <c r="DB417" s="155"/>
      <c r="DC417" s="155"/>
      <c r="DD417" s="155"/>
      <c r="DE417" s="155"/>
      <c r="DF417" s="155"/>
      <c r="DG417" s="155"/>
      <c r="DH417" s="155"/>
      <c r="DI417" s="155"/>
      <c r="DJ417" s="155"/>
      <c r="DK417" s="155"/>
      <c r="DL417" s="155"/>
      <c r="DM417" s="155"/>
      <c r="DN417" s="155"/>
      <c r="DO417" s="155"/>
      <c r="DP417" s="155"/>
      <c r="DQ417" s="155"/>
      <c r="DR417" s="155"/>
      <c r="DS417" s="155"/>
      <c r="DT417" s="155"/>
      <c r="DU417" s="155"/>
      <c r="DV417" s="155"/>
      <c r="DW417" s="155"/>
      <c r="DX417" s="155"/>
      <c r="DY417" s="155"/>
      <c r="DZ417" s="155"/>
      <c r="EA417" s="155"/>
      <c r="EB417" s="155"/>
      <c r="EC417" s="155"/>
      <c r="ED417" s="155"/>
      <c r="EE417" s="155"/>
      <c r="EF417" s="155"/>
      <c r="EG417" s="155"/>
      <c r="EH417" s="155"/>
      <c r="EI417" s="155"/>
      <c r="EJ417" s="155"/>
      <c r="EK417" s="155"/>
      <c r="EL417" s="155"/>
      <c r="EM417" s="155"/>
      <c r="EN417" s="155"/>
      <c r="EO417" s="155"/>
      <c r="EP417" s="155"/>
    </row>
    <row r="418" spans="13:146" s="35" customFormat="1">
      <c r="M418" s="155"/>
      <c r="AZ418" s="155"/>
      <c r="BA418" s="155"/>
      <c r="BB418" s="155"/>
      <c r="BE418" s="155"/>
      <c r="BH418" s="155"/>
      <c r="BI418" s="155"/>
      <c r="BJ418" s="155"/>
      <c r="BK418" s="155"/>
      <c r="BL418" s="155"/>
      <c r="BM418" s="155"/>
      <c r="BN418" s="155"/>
      <c r="BO418" s="155"/>
      <c r="BP418" s="155"/>
      <c r="BQ418" s="155"/>
      <c r="BR418" s="155"/>
      <c r="BS418" s="155"/>
      <c r="BT418" s="155"/>
      <c r="BU418" s="155"/>
      <c r="BV418" s="155"/>
      <c r="BW418" s="155"/>
      <c r="BX418" s="155"/>
      <c r="BY418" s="155"/>
      <c r="CB418" s="155"/>
      <c r="CC418" s="155"/>
      <c r="CD418" s="155"/>
      <c r="CE418" s="155"/>
      <c r="CF418" s="155"/>
      <c r="CG418" s="155"/>
      <c r="CH418" s="155"/>
      <c r="CI418" s="155"/>
      <c r="CJ418" s="155"/>
      <c r="CK418" s="155"/>
      <c r="CL418" s="155"/>
      <c r="CM418" s="155"/>
      <c r="CN418" s="155"/>
      <c r="CO418" s="155"/>
      <c r="CP418" s="155"/>
      <c r="CQ418" s="155"/>
      <c r="CR418" s="155"/>
      <c r="CS418" s="155"/>
      <c r="CT418" s="155"/>
      <c r="CU418" s="155"/>
      <c r="CV418" s="155"/>
      <c r="CW418" s="155"/>
      <c r="CX418" s="155"/>
      <c r="CY418" s="155"/>
      <c r="CZ418" s="155"/>
      <c r="DA418" s="155"/>
      <c r="DB418" s="155"/>
      <c r="DC418" s="155"/>
      <c r="DD418" s="155"/>
      <c r="DE418" s="155"/>
      <c r="DF418" s="155"/>
      <c r="DG418" s="155"/>
      <c r="DH418" s="155"/>
      <c r="DI418" s="155"/>
      <c r="DJ418" s="155"/>
      <c r="DK418" s="155"/>
      <c r="DL418" s="155"/>
      <c r="DM418" s="155"/>
      <c r="DN418" s="155"/>
      <c r="DO418" s="155"/>
      <c r="DP418" s="155"/>
      <c r="DQ418" s="155"/>
      <c r="DR418" s="155"/>
      <c r="DS418" s="155"/>
      <c r="DT418" s="155"/>
      <c r="DU418" s="155"/>
      <c r="DV418" s="155"/>
      <c r="DW418" s="155"/>
      <c r="DX418" s="155"/>
      <c r="DY418" s="155"/>
      <c r="DZ418" s="155"/>
      <c r="EA418" s="155"/>
      <c r="EB418" s="155"/>
      <c r="EC418" s="155"/>
      <c r="ED418" s="155"/>
      <c r="EE418" s="155"/>
      <c r="EF418" s="155"/>
      <c r="EG418" s="155"/>
      <c r="EH418" s="155"/>
      <c r="EI418" s="155"/>
      <c r="EJ418" s="155"/>
      <c r="EK418" s="155"/>
      <c r="EL418" s="155"/>
      <c r="EM418" s="155"/>
      <c r="EN418" s="155"/>
      <c r="EO418" s="155"/>
      <c r="EP418" s="155"/>
    </row>
    <row r="419" spans="13:146" s="35" customFormat="1">
      <c r="M419" s="155"/>
      <c r="AZ419" s="155"/>
      <c r="BA419" s="155"/>
      <c r="BB419" s="155"/>
      <c r="BE419" s="155"/>
      <c r="BH419" s="155"/>
      <c r="BI419" s="155"/>
      <c r="BJ419" s="155"/>
      <c r="BK419" s="155"/>
      <c r="BL419" s="155"/>
      <c r="BM419" s="155"/>
      <c r="BN419" s="155"/>
      <c r="BO419" s="155"/>
      <c r="BP419" s="155"/>
      <c r="BQ419" s="155"/>
      <c r="BR419" s="155"/>
      <c r="BS419" s="155"/>
      <c r="BT419" s="155"/>
      <c r="BU419" s="155"/>
      <c r="BV419" s="155"/>
      <c r="BW419" s="155"/>
      <c r="BX419" s="155"/>
      <c r="BY419" s="155"/>
      <c r="CB419" s="155"/>
      <c r="CC419" s="155"/>
      <c r="CD419" s="155"/>
      <c r="CE419" s="155"/>
      <c r="CF419" s="155"/>
      <c r="CG419" s="155"/>
      <c r="CH419" s="155"/>
      <c r="CI419" s="155"/>
      <c r="CJ419" s="155"/>
      <c r="CK419" s="155"/>
      <c r="CL419" s="155"/>
      <c r="CM419" s="155"/>
      <c r="CN419" s="155"/>
      <c r="CO419" s="155"/>
      <c r="CP419" s="155"/>
      <c r="CQ419" s="155"/>
      <c r="CR419" s="155"/>
      <c r="CS419" s="155"/>
      <c r="CT419" s="155"/>
      <c r="CU419" s="155"/>
      <c r="CV419" s="155"/>
      <c r="CW419" s="155"/>
      <c r="CX419" s="155"/>
      <c r="CY419" s="155"/>
      <c r="CZ419" s="155"/>
      <c r="DA419" s="155"/>
      <c r="DB419" s="155"/>
      <c r="DC419" s="155"/>
      <c r="DD419" s="155"/>
      <c r="DE419" s="155"/>
      <c r="DF419" s="155"/>
      <c r="DG419" s="155"/>
      <c r="DH419" s="155"/>
      <c r="DI419" s="155"/>
      <c r="DJ419" s="155"/>
      <c r="DK419" s="155"/>
      <c r="DL419" s="155"/>
      <c r="DM419" s="155"/>
      <c r="DN419" s="155"/>
      <c r="DO419" s="155"/>
      <c r="DP419" s="155"/>
      <c r="DQ419" s="155"/>
      <c r="DR419" s="155"/>
      <c r="DS419" s="155"/>
      <c r="DT419" s="155"/>
      <c r="DU419" s="155"/>
      <c r="DV419" s="155"/>
      <c r="DW419" s="155"/>
      <c r="DX419" s="155"/>
      <c r="DY419" s="155"/>
      <c r="DZ419" s="155"/>
      <c r="EA419" s="155"/>
      <c r="EB419" s="155"/>
      <c r="EC419" s="155"/>
      <c r="ED419" s="155"/>
      <c r="EE419" s="155"/>
      <c r="EF419" s="155"/>
      <c r="EG419" s="155"/>
      <c r="EH419" s="155"/>
      <c r="EI419" s="155"/>
      <c r="EJ419" s="155"/>
      <c r="EK419" s="155"/>
      <c r="EL419" s="155"/>
      <c r="EM419" s="155"/>
      <c r="EN419" s="155"/>
      <c r="EO419" s="155"/>
      <c r="EP419" s="155"/>
    </row>
    <row r="420" spans="13:146" s="35" customFormat="1">
      <c r="M420" s="155"/>
      <c r="AZ420" s="155"/>
      <c r="BA420" s="155"/>
      <c r="BB420" s="155"/>
      <c r="BE420" s="155"/>
      <c r="BH420" s="155"/>
      <c r="BI420" s="155"/>
      <c r="BJ420" s="155"/>
      <c r="BK420" s="155"/>
      <c r="BL420" s="155"/>
      <c r="BM420" s="155"/>
      <c r="BN420" s="155"/>
      <c r="BO420" s="155"/>
      <c r="BP420" s="155"/>
      <c r="BQ420" s="155"/>
      <c r="BR420" s="155"/>
      <c r="BS420" s="155"/>
      <c r="BT420" s="155"/>
      <c r="BU420" s="155"/>
      <c r="BV420" s="155"/>
      <c r="BW420" s="155"/>
      <c r="BX420" s="155"/>
      <c r="BY420" s="155"/>
      <c r="CB420" s="155"/>
      <c r="CC420" s="155"/>
      <c r="CD420" s="155"/>
      <c r="CE420" s="155"/>
      <c r="CF420" s="155"/>
      <c r="CG420" s="155"/>
      <c r="CH420" s="155"/>
      <c r="CI420" s="155"/>
      <c r="CJ420" s="155"/>
      <c r="CK420" s="155"/>
      <c r="CL420" s="155"/>
      <c r="CM420" s="155"/>
      <c r="CN420" s="155"/>
      <c r="CO420" s="155"/>
      <c r="CP420" s="155"/>
      <c r="CQ420" s="155"/>
      <c r="CR420" s="155"/>
      <c r="CS420" s="155"/>
      <c r="CT420" s="155"/>
      <c r="CU420" s="155"/>
      <c r="CV420" s="155"/>
      <c r="CW420" s="155"/>
      <c r="CX420" s="155"/>
      <c r="CY420" s="155"/>
      <c r="CZ420" s="155"/>
      <c r="DA420" s="155"/>
      <c r="DB420" s="155"/>
      <c r="DC420" s="155"/>
      <c r="DD420" s="155"/>
      <c r="DE420" s="155"/>
      <c r="DF420" s="155"/>
      <c r="DG420" s="155"/>
      <c r="DH420" s="155"/>
      <c r="DI420" s="155"/>
      <c r="DJ420" s="155"/>
      <c r="DK420" s="155"/>
      <c r="DL420" s="155"/>
      <c r="DM420" s="155"/>
      <c r="DN420" s="155"/>
      <c r="DO420" s="155"/>
      <c r="DP420" s="155"/>
      <c r="DQ420" s="155"/>
      <c r="DR420" s="155"/>
      <c r="DS420" s="155"/>
      <c r="DT420" s="155"/>
      <c r="DU420" s="155"/>
      <c r="DV420" s="155"/>
      <c r="DW420" s="155"/>
      <c r="DX420" s="155"/>
      <c r="DY420" s="155"/>
      <c r="DZ420" s="155"/>
      <c r="EA420" s="155"/>
      <c r="EB420" s="155"/>
      <c r="EC420" s="155"/>
      <c r="ED420" s="155"/>
      <c r="EE420" s="155"/>
      <c r="EF420" s="155"/>
      <c r="EG420" s="155"/>
      <c r="EH420" s="155"/>
      <c r="EI420" s="155"/>
      <c r="EJ420" s="155"/>
      <c r="EK420" s="155"/>
      <c r="EL420" s="155"/>
      <c r="EM420" s="155"/>
      <c r="EN420" s="155"/>
      <c r="EO420" s="155"/>
      <c r="EP420" s="155"/>
    </row>
    <row r="421" spans="13:146" s="35" customFormat="1">
      <c r="M421" s="155"/>
      <c r="AZ421" s="155"/>
      <c r="BA421" s="155"/>
      <c r="BB421" s="155"/>
      <c r="BE421" s="155"/>
      <c r="BH421" s="155"/>
      <c r="BI421" s="155"/>
      <c r="BJ421" s="155"/>
      <c r="BK421" s="155"/>
      <c r="BL421" s="155"/>
      <c r="BM421" s="155"/>
      <c r="BN421" s="155"/>
      <c r="BO421" s="155"/>
      <c r="BP421" s="155"/>
      <c r="BQ421" s="155"/>
      <c r="BR421" s="155"/>
      <c r="BS421" s="155"/>
      <c r="BT421" s="155"/>
      <c r="BU421" s="155"/>
      <c r="BV421" s="155"/>
      <c r="BW421" s="155"/>
      <c r="BX421" s="155"/>
      <c r="BY421" s="155"/>
      <c r="CB421" s="155"/>
      <c r="CC421" s="155"/>
      <c r="CD421" s="155"/>
      <c r="CE421" s="155"/>
      <c r="CF421" s="155"/>
      <c r="CG421" s="155"/>
      <c r="CH421" s="155"/>
      <c r="CI421" s="155"/>
      <c r="CJ421" s="155"/>
      <c r="CK421" s="155"/>
      <c r="CL421" s="155"/>
      <c r="CM421" s="155"/>
      <c r="CN421" s="155"/>
      <c r="CO421" s="155"/>
      <c r="CP421" s="155"/>
      <c r="CQ421" s="155"/>
      <c r="CR421" s="155"/>
      <c r="CS421" s="155"/>
      <c r="CT421" s="155"/>
      <c r="CU421" s="155"/>
      <c r="CV421" s="155"/>
      <c r="CW421" s="155"/>
      <c r="CX421" s="155"/>
      <c r="CY421" s="155"/>
      <c r="CZ421" s="155"/>
      <c r="DA421" s="155"/>
      <c r="DB421" s="155"/>
      <c r="DC421" s="155"/>
      <c r="DD421" s="155"/>
      <c r="DE421" s="155"/>
      <c r="DF421" s="155"/>
      <c r="DG421" s="155"/>
      <c r="DH421" s="155"/>
      <c r="DI421" s="155"/>
      <c r="DJ421" s="155"/>
      <c r="DK421" s="155"/>
      <c r="DL421" s="155"/>
      <c r="DM421" s="155"/>
      <c r="DN421" s="155"/>
      <c r="DO421" s="155"/>
      <c r="DP421" s="155"/>
      <c r="DQ421" s="155"/>
      <c r="DR421" s="155"/>
      <c r="DS421" s="155"/>
      <c r="DT421" s="155"/>
      <c r="DU421" s="155"/>
      <c r="DV421" s="155"/>
      <c r="DW421" s="155"/>
      <c r="DX421" s="155"/>
      <c r="DY421" s="155"/>
      <c r="DZ421" s="155"/>
      <c r="EA421" s="155"/>
      <c r="EB421" s="155"/>
      <c r="EC421" s="155"/>
      <c r="ED421" s="155"/>
      <c r="EE421" s="155"/>
      <c r="EF421" s="155"/>
      <c r="EG421" s="155"/>
      <c r="EH421" s="155"/>
      <c r="EI421" s="155"/>
      <c r="EJ421" s="155"/>
      <c r="EK421" s="155"/>
      <c r="EL421" s="155"/>
      <c r="EM421" s="155"/>
      <c r="EN421" s="155"/>
      <c r="EO421" s="155"/>
      <c r="EP421" s="155"/>
    </row>
    <row r="422" spans="13:146" s="35" customFormat="1">
      <c r="M422" s="155"/>
      <c r="AZ422" s="155"/>
      <c r="BA422" s="155"/>
      <c r="BB422" s="155"/>
      <c r="BE422" s="155"/>
      <c r="BH422" s="155"/>
      <c r="BI422" s="155"/>
      <c r="BJ422" s="155"/>
      <c r="BK422" s="155"/>
      <c r="BL422" s="155"/>
      <c r="BM422" s="155"/>
      <c r="BN422" s="155"/>
      <c r="BO422" s="155"/>
      <c r="BP422" s="155"/>
      <c r="BQ422" s="155"/>
      <c r="BR422" s="155"/>
      <c r="BS422" s="155"/>
      <c r="BT422" s="155"/>
      <c r="BU422" s="155"/>
      <c r="BV422" s="155"/>
      <c r="BW422" s="155"/>
      <c r="BX422" s="155"/>
      <c r="BY422" s="155"/>
      <c r="CB422" s="155"/>
      <c r="CC422" s="155"/>
      <c r="CD422" s="155"/>
      <c r="CE422" s="155"/>
      <c r="CF422" s="155"/>
      <c r="CG422" s="155"/>
      <c r="CH422" s="155"/>
      <c r="CI422" s="155"/>
      <c r="CJ422" s="155"/>
      <c r="CK422" s="155"/>
      <c r="CL422" s="155"/>
      <c r="CM422" s="155"/>
      <c r="CN422" s="155"/>
      <c r="CO422" s="155"/>
      <c r="CP422" s="155"/>
      <c r="CQ422" s="155"/>
      <c r="CR422" s="155"/>
      <c r="CS422" s="155"/>
      <c r="CT422" s="155"/>
      <c r="CU422" s="155"/>
      <c r="CV422" s="155"/>
      <c r="CW422" s="155"/>
      <c r="CX422" s="155"/>
      <c r="CY422" s="155"/>
      <c r="CZ422" s="155"/>
      <c r="DA422" s="155"/>
      <c r="DB422" s="155"/>
      <c r="DC422" s="155"/>
      <c r="DD422" s="155"/>
      <c r="DE422" s="155"/>
      <c r="DF422" s="155"/>
      <c r="DG422" s="155"/>
      <c r="DH422" s="155"/>
      <c r="DI422" s="155"/>
      <c r="DJ422" s="155"/>
      <c r="DK422" s="155"/>
      <c r="DL422" s="155"/>
      <c r="DM422" s="155"/>
      <c r="DN422" s="155"/>
      <c r="DO422" s="155"/>
      <c r="DP422" s="155"/>
      <c r="DQ422" s="155"/>
      <c r="DR422" s="155"/>
      <c r="DS422" s="155"/>
      <c r="DT422" s="155"/>
      <c r="DU422" s="155"/>
      <c r="DV422" s="155"/>
      <c r="DW422" s="155"/>
      <c r="DX422" s="155"/>
      <c r="DY422" s="155"/>
      <c r="DZ422" s="155"/>
      <c r="EA422" s="155"/>
      <c r="EB422" s="155"/>
      <c r="EC422" s="155"/>
      <c r="ED422" s="155"/>
      <c r="EE422" s="155"/>
      <c r="EF422" s="155"/>
      <c r="EG422" s="155"/>
      <c r="EH422" s="155"/>
      <c r="EI422" s="155"/>
      <c r="EJ422" s="155"/>
      <c r="EK422" s="155"/>
      <c r="EL422" s="155"/>
      <c r="EM422" s="155"/>
      <c r="EN422" s="155"/>
      <c r="EO422" s="155"/>
      <c r="EP422" s="155"/>
    </row>
    <row r="423" spans="13:146" s="35" customFormat="1">
      <c r="M423" s="155"/>
      <c r="AZ423" s="155"/>
      <c r="BA423" s="155"/>
      <c r="BB423" s="155"/>
      <c r="BE423" s="155"/>
      <c r="BH423" s="155"/>
      <c r="BI423" s="155"/>
      <c r="BJ423" s="155"/>
      <c r="BK423" s="155"/>
      <c r="BL423" s="155"/>
      <c r="BM423" s="155"/>
      <c r="BN423" s="155"/>
      <c r="BO423" s="155"/>
      <c r="BP423" s="155"/>
      <c r="BQ423" s="155"/>
      <c r="BR423" s="155"/>
      <c r="BS423" s="155"/>
      <c r="BT423" s="155"/>
      <c r="BU423" s="155"/>
      <c r="BV423" s="155"/>
      <c r="BW423" s="155"/>
      <c r="BX423" s="155"/>
      <c r="BY423" s="155"/>
      <c r="CB423" s="155"/>
      <c r="CC423" s="155"/>
      <c r="CD423" s="155"/>
      <c r="CE423" s="155"/>
      <c r="CF423" s="155"/>
      <c r="CG423" s="155"/>
      <c r="CH423" s="155"/>
      <c r="CI423" s="155"/>
      <c r="CJ423" s="155"/>
      <c r="CK423" s="155"/>
      <c r="CL423" s="155"/>
      <c r="CM423" s="155"/>
      <c r="CN423" s="155"/>
      <c r="CO423" s="155"/>
      <c r="CP423" s="155"/>
      <c r="CQ423" s="155"/>
      <c r="CR423" s="155"/>
      <c r="CS423" s="155"/>
      <c r="CT423" s="155"/>
      <c r="CU423" s="155"/>
      <c r="CV423" s="155"/>
      <c r="CW423" s="155"/>
      <c r="CX423" s="155"/>
      <c r="CY423" s="155"/>
      <c r="CZ423" s="155"/>
      <c r="DA423" s="155"/>
      <c r="DB423" s="155"/>
      <c r="DC423" s="155"/>
      <c r="DD423" s="155"/>
      <c r="DE423" s="155"/>
      <c r="DF423" s="155"/>
      <c r="DG423" s="155"/>
      <c r="DH423" s="155"/>
      <c r="DI423" s="155"/>
      <c r="DJ423" s="155"/>
      <c r="DK423" s="155"/>
      <c r="DL423" s="155"/>
      <c r="DM423" s="155"/>
      <c r="DN423" s="155"/>
      <c r="DO423" s="155"/>
      <c r="DP423" s="155"/>
      <c r="DQ423" s="155"/>
      <c r="DR423" s="155"/>
      <c r="DS423" s="155"/>
      <c r="DT423" s="155"/>
      <c r="DU423" s="155"/>
      <c r="DV423" s="155"/>
      <c r="DW423" s="155"/>
      <c r="DX423" s="155"/>
      <c r="DY423" s="155"/>
      <c r="DZ423" s="155"/>
      <c r="EA423" s="155"/>
      <c r="EB423" s="155"/>
      <c r="EC423" s="155"/>
      <c r="ED423" s="155"/>
      <c r="EE423" s="155"/>
      <c r="EF423" s="155"/>
      <c r="EG423" s="155"/>
      <c r="EH423" s="155"/>
      <c r="EI423" s="155"/>
      <c r="EJ423" s="155"/>
      <c r="EK423" s="155"/>
      <c r="EL423" s="155"/>
      <c r="EM423" s="155"/>
      <c r="EN423" s="155"/>
      <c r="EO423" s="155"/>
      <c r="EP423" s="155"/>
    </row>
    <row r="424" spans="13:146" s="35" customFormat="1">
      <c r="M424" s="155"/>
      <c r="AZ424" s="155"/>
      <c r="BA424" s="155"/>
      <c r="BB424" s="155"/>
      <c r="BE424" s="155"/>
      <c r="BH424" s="155"/>
      <c r="BI424" s="155"/>
      <c r="BJ424" s="155"/>
      <c r="BK424" s="155"/>
      <c r="BL424" s="155"/>
      <c r="BM424" s="155"/>
      <c r="BN424" s="155"/>
      <c r="BO424" s="155"/>
      <c r="BP424" s="155"/>
      <c r="BQ424" s="155"/>
      <c r="BR424" s="155"/>
      <c r="BS424" s="155"/>
      <c r="BT424" s="155"/>
      <c r="BU424" s="155"/>
      <c r="BV424" s="155"/>
      <c r="BW424" s="155"/>
      <c r="BX424" s="155"/>
      <c r="BY424" s="155"/>
      <c r="CB424" s="155"/>
      <c r="CC424" s="155"/>
      <c r="CD424" s="155"/>
      <c r="CE424" s="155"/>
      <c r="CF424" s="155"/>
      <c r="CG424" s="155"/>
      <c r="CH424" s="155"/>
      <c r="CI424" s="155"/>
      <c r="CJ424" s="155"/>
      <c r="CK424" s="155"/>
      <c r="CL424" s="155"/>
      <c r="CM424" s="155"/>
      <c r="CN424" s="155"/>
      <c r="CO424" s="155"/>
      <c r="CP424" s="155"/>
      <c r="CQ424" s="155"/>
      <c r="CR424" s="155"/>
      <c r="CS424" s="155"/>
      <c r="CT424" s="155"/>
      <c r="CU424" s="155"/>
      <c r="CV424" s="155"/>
      <c r="CW424" s="155"/>
      <c r="CX424" s="155"/>
      <c r="CY424" s="155"/>
      <c r="CZ424" s="155"/>
      <c r="DA424" s="155"/>
      <c r="DB424" s="155"/>
      <c r="DC424" s="155"/>
      <c r="DD424" s="155"/>
      <c r="DE424" s="155"/>
      <c r="DF424" s="155"/>
      <c r="DG424" s="155"/>
      <c r="DH424" s="155"/>
      <c r="DI424" s="155"/>
      <c r="DJ424" s="155"/>
      <c r="DK424" s="155"/>
      <c r="DL424" s="155"/>
      <c r="DM424" s="155"/>
      <c r="DN424" s="155"/>
      <c r="DO424" s="155"/>
      <c r="DP424" s="155"/>
      <c r="DQ424" s="155"/>
      <c r="DR424" s="155"/>
      <c r="DS424" s="155"/>
      <c r="DT424" s="155"/>
      <c r="DU424" s="155"/>
      <c r="DV424" s="155"/>
      <c r="DW424" s="155"/>
      <c r="DX424" s="155"/>
      <c r="DY424" s="155"/>
      <c r="DZ424" s="155"/>
      <c r="EA424" s="155"/>
      <c r="EB424" s="155"/>
      <c r="EC424" s="155"/>
      <c r="ED424" s="155"/>
      <c r="EE424" s="155"/>
      <c r="EF424" s="155"/>
      <c r="EG424" s="155"/>
      <c r="EH424" s="155"/>
      <c r="EI424" s="155"/>
      <c r="EJ424" s="155"/>
      <c r="EK424" s="155"/>
      <c r="EL424" s="155"/>
      <c r="EM424" s="155"/>
      <c r="EN424" s="155"/>
      <c r="EO424" s="155"/>
      <c r="EP424" s="155"/>
    </row>
    <row r="425" spans="13:146" s="35" customFormat="1">
      <c r="M425" s="155"/>
      <c r="AZ425" s="155"/>
      <c r="BA425" s="155"/>
      <c r="BB425" s="155"/>
      <c r="BE425" s="155"/>
      <c r="BH425" s="155"/>
      <c r="BI425" s="155"/>
      <c r="BJ425" s="155"/>
      <c r="BK425" s="155"/>
      <c r="BL425" s="155"/>
      <c r="BM425" s="155"/>
      <c r="BN425" s="155"/>
      <c r="BO425" s="155"/>
      <c r="BP425" s="155"/>
      <c r="BQ425" s="155"/>
      <c r="BR425" s="155"/>
      <c r="BS425" s="155"/>
      <c r="BT425" s="155"/>
      <c r="BU425" s="155"/>
      <c r="BV425" s="155"/>
      <c r="BW425" s="155"/>
      <c r="BX425" s="155"/>
      <c r="BY425" s="155"/>
      <c r="CB425" s="155"/>
      <c r="CC425" s="155"/>
      <c r="CD425" s="155"/>
      <c r="CE425" s="155"/>
      <c r="CF425" s="155"/>
      <c r="CG425" s="155"/>
      <c r="CH425" s="155"/>
      <c r="CI425" s="155"/>
      <c r="CJ425" s="155"/>
      <c r="CK425" s="155"/>
      <c r="CL425" s="155"/>
      <c r="CM425" s="155"/>
      <c r="CN425" s="155"/>
      <c r="CO425" s="155"/>
      <c r="CP425" s="155"/>
      <c r="CQ425" s="155"/>
      <c r="CR425" s="155"/>
      <c r="CS425" s="155"/>
      <c r="CT425" s="155"/>
      <c r="CU425" s="155"/>
      <c r="CV425" s="155"/>
      <c r="CW425" s="155"/>
      <c r="CX425" s="155"/>
      <c r="CY425" s="155"/>
      <c r="CZ425" s="155"/>
      <c r="DA425" s="155"/>
      <c r="DB425" s="155"/>
      <c r="DC425" s="155"/>
      <c r="DD425" s="155"/>
      <c r="DE425" s="155"/>
      <c r="DF425" s="155"/>
      <c r="DG425" s="155"/>
      <c r="DH425" s="155"/>
      <c r="DI425" s="155"/>
      <c r="DJ425" s="155"/>
      <c r="DK425" s="155"/>
      <c r="DL425" s="155"/>
      <c r="DM425" s="155"/>
      <c r="DN425" s="155"/>
      <c r="DO425" s="155"/>
      <c r="DP425" s="155"/>
      <c r="DQ425" s="155"/>
      <c r="DR425" s="155"/>
      <c r="DS425" s="155"/>
      <c r="DT425" s="155"/>
      <c r="DU425" s="155"/>
      <c r="DV425" s="155"/>
      <c r="DW425" s="155"/>
      <c r="DX425" s="155"/>
      <c r="DY425" s="155"/>
      <c r="DZ425" s="155"/>
      <c r="EA425" s="155"/>
      <c r="EB425" s="155"/>
      <c r="EC425" s="155"/>
      <c r="ED425" s="155"/>
      <c r="EE425" s="155"/>
      <c r="EF425" s="155"/>
      <c r="EG425" s="155"/>
      <c r="EH425" s="155"/>
      <c r="EI425" s="155"/>
      <c r="EJ425" s="155"/>
      <c r="EK425" s="155"/>
      <c r="EL425" s="155"/>
      <c r="EM425" s="155"/>
      <c r="EN425" s="155"/>
      <c r="EO425" s="155"/>
      <c r="EP425" s="155"/>
    </row>
    <row r="426" spans="13:146" s="35" customFormat="1">
      <c r="M426" s="155"/>
      <c r="AZ426" s="155"/>
      <c r="BA426" s="155"/>
      <c r="BB426" s="155"/>
      <c r="BE426" s="155"/>
      <c r="BH426" s="155"/>
      <c r="BI426" s="155"/>
      <c r="BJ426" s="155"/>
      <c r="BK426" s="155"/>
      <c r="BL426" s="155"/>
      <c r="BM426" s="155"/>
      <c r="BN426" s="155"/>
      <c r="BO426" s="155"/>
      <c r="BP426" s="155"/>
      <c r="BQ426" s="155"/>
      <c r="BR426" s="155"/>
      <c r="BS426" s="155"/>
      <c r="BT426" s="155"/>
      <c r="BU426" s="155"/>
      <c r="BV426" s="155"/>
      <c r="BW426" s="155"/>
      <c r="BX426" s="155"/>
      <c r="BY426" s="155"/>
      <c r="CB426" s="155"/>
      <c r="CC426" s="155"/>
      <c r="CD426" s="155"/>
      <c r="CE426" s="155"/>
      <c r="CF426" s="155"/>
      <c r="CG426" s="155"/>
      <c r="CH426" s="155"/>
      <c r="CI426" s="155"/>
      <c r="CJ426" s="155"/>
      <c r="CK426" s="155"/>
      <c r="CL426" s="155"/>
      <c r="CM426" s="155"/>
      <c r="CN426" s="155"/>
      <c r="CO426" s="155"/>
      <c r="CP426" s="155"/>
      <c r="CQ426" s="155"/>
      <c r="CR426" s="155"/>
      <c r="CS426" s="155"/>
      <c r="CT426" s="155"/>
      <c r="CU426" s="155"/>
      <c r="CV426" s="155"/>
      <c r="CW426" s="155"/>
      <c r="CX426" s="155"/>
      <c r="CY426" s="155"/>
      <c r="CZ426" s="155"/>
      <c r="DA426" s="155"/>
      <c r="DB426" s="155"/>
      <c r="DC426" s="155"/>
      <c r="DD426" s="155"/>
      <c r="DE426" s="155"/>
      <c r="DF426" s="155"/>
      <c r="DG426" s="155"/>
      <c r="DH426" s="155"/>
      <c r="DI426" s="155"/>
      <c r="DJ426" s="155"/>
      <c r="DK426" s="155"/>
      <c r="DL426" s="155"/>
      <c r="DM426" s="155"/>
      <c r="DN426" s="155"/>
      <c r="DO426" s="155"/>
      <c r="DP426" s="155"/>
      <c r="DQ426" s="155"/>
      <c r="DR426" s="155"/>
      <c r="DS426" s="155"/>
      <c r="DT426" s="155"/>
      <c r="DU426" s="155"/>
      <c r="DV426" s="155"/>
      <c r="DW426" s="155"/>
      <c r="DX426" s="155"/>
      <c r="DY426" s="155"/>
      <c r="DZ426" s="155"/>
      <c r="EA426" s="155"/>
      <c r="EB426" s="155"/>
      <c r="EC426" s="155"/>
      <c r="ED426" s="155"/>
      <c r="EE426" s="155"/>
      <c r="EF426" s="155"/>
      <c r="EG426" s="155"/>
      <c r="EH426" s="155"/>
      <c r="EI426" s="155"/>
      <c r="EJ426" s="155"/>
      <c r="EK426" s="155"/>
      <c r="EL426" s="155"/>
      <c r="EM426" s="155"/>
      <c r="EN426" s="155"/>
      <c r="EO426" s="155"/>
      <c r="EP426" s="155"/>
    </row>
    <row r="427" spans="13:146" s="35" customFormat="1">
      <c r="M427" s="155"/>
      <c r="AZ427" s="155"/>
      <c r="BA427" s="155"/>
      <c r="BB427" s="155"/>
      <c r="BE427" s="155"/>
      <c r="BH427" s="155"/>
      <c r="BI427" s="155"/>
      <c r="BJ427" s="155"/>
      <c r="BK427" s="155"/>
      <c r="BL427" s="155"/>
      <c r="BM427" s="155"/>
      <c r="BN427" s="155"/>
      <c r="BO427" s="155"/>
      <c r="BP427" s="155"/>
      <c r="BQ427" s="155"/>
      <c r="BR427" s="155"/>
      <c r="BS427" s="155"/>
      <c r="BT427" s="155"/>
      <c r="BU427" s="155"/>
      <c r="BV427" s="155"/>
      <c r="BW427" s="155"/>
      <c r="BX427" s="155"/>
      <c r="BY427" s="155"/>
      <c r="CB427" s="155"/>
      <c r="CC427" s="155"/>
      <c r="CD427" s="155"/>
      <c r="CE427" s="155"/>
      <c r="CF427" s="155"/>
      <c r="CG427" s="155"/>
      <c r="CH427" s="155"/>
      <c r="CI427" s="155"/>
      <c r="CJ427" s="155"/>
      <c r="CK427" s="155"/>
      <c r="CL427" s="155"/>
      <c r="CM427" s="155"/>
      <c r="CN427" s="155"/>
      <c r="CO427" s="155"/>
      <c r="CP427" s="155"/>
      <c r="CQ427" s="155"/>
      <c r="CR427" s="155"/>
      <c r="CS427" s="155"/>
      <c r="CT427" s="155"/>
      <c r="CU427" s="155"/>
      <c r="CV427" s="155"/>
      <c r="CW427" s="155"/>
      <c r="CX427" s="155"/>
      <c r="CY427" s="155"/>
      <c r="CZ427" s="155"/>
      <c r="DA427" s="155"/>
      <c r="DB427" s="155"/>
      <c r="DC427" s="155"/>
      <c r="DD427" s="155"/>
      <c r="DE427" s="155"/>
      <c r="DF427" s="155"/>
      <c r="DG427" s="155"/>
      <c r="DH427" s="155"/>
      <c r="DI427" s="155"/>
      <c r="DJ427" s="155"/>
      <c r="DK427" s="155"/>
      <c r="DL427" s="155"/>
      <c r="DM427" s="155"/>
      <c r="DN427" s="155"/>
      <c r="DO427" s="155"/>
      <c r="DP427" s="155"/>
      <c r="DQ427" s="155"/>
      <c r="DR427" s="155"/>
      <c r="DS427" s="155"/>
      <c r="DT427" s="155"/>
      <c r="DU427" s="155"/>
      <c r="DV427" s="155"/>
      <c r="DW427" s="155"/>
      <c r="DX427" s="155"/>
      <c r="DY427" s="155"/>
      <c r="DZ427" s="155"/>
      <c r="EA427" s="155"/>
      <c r="EB427" s="155"/>
      <c r="EC427" s="155"/>
      <c r="ED427" s="155"/>
      <c r="EE427" s="155"/>
      <c r="EF427" s="155"/>
      <c r="EG427" s="155"/>
      <c r="EH427" s="155"/>
      <c r="EI427" s="155"/>
      <c r="EJ427" s="155"/>
      <c r="EK427" s="155"/>
      <c r="EL427" s="155"/>
      <c r="EM427" s="155"/>
      <c r="EN427" s="155"/>
      <c r="EO427" s="155"/>
      <c r="EP427" s="155"/>
    </row>
    <row r="428" spans="13:146" s="35" customFormat="1">
      <c r="M428" s="155"/>
      <c r="AZ428" s="155"/>
      <c r="BA428" s="155"/>
      <c r="BB428" s="155"/>
      <c r="BE428" s="155"/>
      <c r="BH428" s="155"/>
      <c r="BI428" s="155"/>
      <c r="BJ428" s="155"/>
      <c r="BK428" s="155"/>
      <c r="BL428" s="155"/>
      <c r="BM428" s="155"/>
      <c r="BN428" s="155"/>
      <c r="BO428" s="155"/>
      <c r="BP428" s="155"/>
      <c r="BQ428" s="155"/>
      <c r="BR428" s="155"/>
      <c r="BS428" s="155"/>
      <c r="BT428" s="155"/>
      <c r="BU428" s="155"/>
      <c r="BV428" s="155"/>
      <c r="BW428" s="155"/>
      <c r="BX428" s="155"/>
      <c r="BY428" s="155"/>
      <c r="CB428" s="155"/>
      <c r="CC428" s="155"/>
      <c r="CD428" s="155"/>
      <c r="CE428" s="155"/>
      <c r="CF428" s="155"/>
      <c r="CG428" s="155"/>
      <c r="CH428" s="155"/>
      <c r="CI428" s="155"/>
      <c r="CJ428" s="155"/>
      <c r="CK428" s="155"/>
      <c r="CL428" s="155"/>
      <c r="CM428" s="155"/>
      <c r="CN428" s="155"/>
      <c r="CO428" s="155"/>
      <c r="CP428" s="155"/>
      <c r="CQ428" s="155"/>
      <c r="CR428" s="155"/>
      <c r="CS428" s="155"/>
      <c r="CT428" s="155"/>
      <c r="CU428" s="155"/>
      <c r="CV428" s="155"/>
      <c r="CW428" s="155"/>
      <c r="CX428" s="155"/>
      <c r="CY428" s="155"/>
      <c r="CZ428" s="155"/>
      <c r="DA428" s="155"/>
      <c r="DB428" s="155"/>
      <c r="DC428" s="155"/>
      <c r="DD428" s="155"/>
      <c r="DE428" s="155"/>
      <c r="DF428" s="155"/>
      <c r="DG428" s="155"/>
      <c r="DH428" s="155"/>
      <c r="DI428" s="155"/>
      <c r="DJ428" s="155"/>
      <c r="DK428" s="155"/>
      <c r="DL428" s="155"/>
      <c r="DM428" s="155"/>
      <c r="DN428" s="155"/>
      <c r="DO428" s="155"/>
      <c r="DP428" s="155"/>
      <c r="DQ428" s="155"/>
      <c r="DR428" s="155"/>
      <c r="DS428" s="155"/>
      <c r="DT428" s="155"/>
      <c r="DU428" s="155"/>
      <c r="DV428" s="155"/>
      <c r="DW428" s="155"/>
      <c r="DX428" s="155"/>
      <c r="DY428" s="155"/>
      <c r="DZ428" s="155"/>
      <c r="EA428" s="155"/>
      <c r="EB428" s="155"/>
      <c r="EC428" s="155"/>
      <c r="ED428" s="155"/>
      <c r="EE428" s="155"/>
      <c r="EF428" s="155"/>
      <c r="EG428" s="155"/>
      <c r="EH428" s="155"/>
      <c r="EI428" s="155"/>
      <c r="EJ428" s="155"/>
      <c r="EK428" s="155"/>
      <c r="EL428" s="155"/>
      <c r="EM428" s="155"/>
      <c r="EN428" s="155"/>
      <c r="EO428" s="155"/>
      <c r="EP428" s="155"/>
    </row>
    <row r="429" spans="13:146" s="35" customFormat="1">
      <c r="M429" s="155"/>
      <c r="AZ429" s="155"/>
      <c r="BA429" s="155"/>
      <c r="BB429" s="155"/>
      <c r="BE429" s="155"/>
      <c r="BH429" s="155"/>
      <c r="BI429" s="155"/>
      <c r="BJ429" s="155"/>
      <c r="BK429" s="155"/>
      <c r="BL429" s="155"/>
      <c r="BM429" s="155"/>
      <c r="BN429" s="155"/>
      <c r="BO429" s="155"/>
      <c r="BP429" s="155"/>
      <c r="BQ429" s="155"/>
      <c r="BR429" s="155"/>
      <c r="BS429" s="155"/>
      <c r="BT429" s="155"/>
      <c r="BU429" s="155"/>
      <c r="BV429" s="155"/>
      <c r="BW429" s="155"/>
      <c r="BX429" s="155"/>
      <c r="BY429" s="155"/>
      <c r="CB429" s="155"/>
      <c r="CC429" s="155"/>
      <c r="CD429" s="155"/>
      <c r="CE429" s="155"/>
      <c r="CF429" s="155"/>
      <c r="CG429" s="155"/>
      <c r="CH429" s="155"/>
      <c r="CI429" s="155"/>
      <c r="CJ429" s="155"/>
      <c r="CK429" s="155"/>
      <c r="CL429" s="155"/>
      <c r="CM429" s="155"/>
      <c r="CN429" s="155"/>
      <c r="CO429" s="155"/>
      <c r="CP429" s="155"/>
      <c r="CQ429" s="155"/>
      <c r="CR429" s="155"/>
      <c r="CS429" s="155"/>
      <c r="CT429" s="155"/>
      <c r="CU429" s="155"/>
      <c r="CV429" s="155"/>
      <c r="CW429" s="155"/>
      <c r="CX429" s="155"/>
      <c r="CY429" s="155"/>
      <c r="CZ429" s="155"/>
      <c r="DA429" s="155"/>
      <c r="DB429" s="155"/>
      <c r="DC429" s="155"/>
      <c r="DD429" s="155"/>
      <c r="DE429" s="155"/>
      <c r="DF429" s="155"/>
      <c r="DG429" s="155"/>
      <c r="DH429" s="155"/>
      <c r="DI429" s="155"/>
      <c r="DJ429" s="155"/>
      <c r="DK429" s="155"/>
      <c r="DL429" s="155"/>
      <c r="DM429" s="155"/>
      <c r="DN429" s="155"/>
      <c r="DO429" s="155"/>
      <c r="DP429" s="155"/>
      <c r="DQ429" s="155"/>
      <c r="DR429" s="155"/>
      <c r="DS429" s="155"/>
      <c r="DT429" s="155"/>
      <c r="DU429" s="155"/>
      <c r="DV429" s="155"/>
      <c r="DW429" s="155"/>
      <c r="DX429" s="155"/>
      <c r="DY429" s="155"/>
      <c r="DZ429" s="155"/>
      <c r="EA429" s="155"/>
      <c r="EB429" s="155"/>
      <c r="EC429" s="155"/>
      <c r="ED429" s="155"/>
      <c r="EE429" s="155"/>
      <c r="EF429" s="155"/>
      <c r="EG429" s="155"/>
      <c r="EH429" s="155"/>
      <c r="EI429" s="155"/>
      <c r="EJ429" s="155"/>
      <c r="EK429" s="155"/>
      <c r="EL429" s="155"/>
      <c r="EM429" s="155"/>
      <c r="EN429" s="155"/>
      <c r="EO429" s="155"/>
      <c r="EP429" s="155"/>
    </row>
    <row r="430" spans="13:146" s="35" customFormat="1">
      <c r="M430" s="155"/>
      <c r="AZ430" s="155"/>
      <c r="BA430" s="155"/>
      <c r="BB430" s="155"/>
      <c r="BE430" s="155"/>
      <c r="BH430" s="155"/>
      <c r="BI430" s="155"/>
      <c r="BJ430" s="155"/>
      <c r="BK430" s="155"/>
      <c r="BL430" s="155"/>
      <c r="BM430" s="155"/>
      <c r="BN430" s="155"/>
      <c r="BO430" s="155"/>
      <c r="BP430" s="155"/>
      <c r="BQ430" s="155"/>
      <c r="BR430" s="155"/>
      <c r="BS430" s="155"/>
      <c r="BT430" s="155"/>
      <c r="BU430" s="155"/>
      <c r="BV430" s="155"/>
      <c r="BW430" s="155"/>
      <c r="BX430" s="155"/>
      <c r="BY430" s="155"/>
      <c r="CB430" s="155"/>
      <c r="CC430" s="155"/>
      <c r="CD430" s="155"/>
      <c r="CE430" s="155"/>
      <c r="CF430" s="155"/>
      <c r="CG430" s="155"/>
      <c r="CH430" s="155"/>
      <c r="CI430" s="155"/>
      <c r="CJ430" s="155"/>
      <c r="CK430" s="155"/>
      <c r="CL430" s="155"/>
      <c r="CM430" s="155"/>
      <c r="CN430" s="155"/>
      <c r="CO430" s="155"/>
      <c r="CP430" s="155"/>
      <c r="CQ430" s="155"/>
      <c r="CR430" s="155"/>
      <c r="CS430" s="155"/>
      <c r="CT430" s="155"/>
      <c r="CU430" s="155"/>
      <c r="CV430" s="155"/>
      <c r="CW430" s="155"/>
      <c r="CX430" s="155"/>
      <c r="CY430" s="155"/>
      <c r="CZ430" s="155"/>
      <c r="DA430" s="155"/>
      <c r="DB430" s="155"/>
      <c r="DC430" s="155"/>
      <c r="DD430" s="155"/>
      <c r="DE430" s="155"/>
      <c r="DF430" s="155"/>
      <c r="DG430" s="155"/>
      <c r="DH430" s="155"/>
      <c r="DI430" s="155"/>
      <c r="DJ430" s="155"/>
      <c r="DK430" s="155"/>
      <c r="DL430" s="155"/>
      <c r="DM430" s="155"/>
      <c r="DN430" s="155"/>
      <c r="DO430" s="155"/>
      <c r="DP430" s="155"/>
      <c r="DQ430" s="155"/>
      <c r="DR430" s="155"/>
      <c r="DS430" s="155"/>
      <c r="DT430" s="155"/>
      <c r="DU430" s="155"/>
      <c r="DV430" s="155"/>
      <c r="DW430" s="155"/>
      <c r="DX430" s="155"/>
      <c r="DY430" s="155"/>
      <c r="DZ430" s="155"/>
      <c r="EA430" s="155"/>
      <c r="EB430" s="155"/>
      <c r="EC430" s="155"/>
      <c r="ED430" s="155"/>
      <c r="EE430" s="155"/>
      <c r="EF430" s="155"/>
      <c r="EG430" s="155"/>
      <c r="EH430" s="155"/>
      <c r="EI430" s="155"/>
      <c r="EJ430" s="155"/>
      <c r="EK430" s="155"/>
      <c r="EL430" s="155"/>
      <c r="EM430" s="155"/>
      <c r="EN430" s="155"/>
      <c r="EO430" s="155"/>
      <c r="EP430" s="155"/>
    </row>
    <row r="431" spans="13:146" s="35" customFormat="1">
      <c r="M431" s="155"/>
      <c r="AZ431" s="155"/>
      <c r="BA431" s="155"/>
      <c r="BB431" s="155"/>
      <c r="BE431" s="155"/>
      <c r="BH431" s="155"/>
      <c r="BI431" s="155"/>
      <c r="BJ431" s="155"/>
      <c r="BK431" s="155"/>
      <c r="BL431" s="155"/>
      <c r="BM431" s="155"/>
      <c r="BN431" s="155"/>
      <c r="BO431" s="155"/>
      <c r="BP431" s="155"/>
      <c r="BQ431" s="155"/>
      <c r="BR431" s="155"/>
      <c r="BS431" s="155"/>
      <c r="BT431" s="155"/>
      <c r="BU431" s="155"/>
      <c r="BV431" s="155"/>
      <c r="BW431" s="155"/>
      <c r="BX431" s="155"/>
      <c r="BY431" s="155"/>
      <c r="CB431" s="155"/>
      <c r="CC431" s="155"/>
      <c r="CD431" s="155"/>
      <c r="CE431" s="155"/>
      <c r="CF431" s="155"/>
      <c r="CG431" s="155"/>
      <c r="CH431" s="155"/>
      <c r="CI431" s="155"/>
      <c r="CJ431" s="155"/>
      <c r="CK431" s="155"/>
      <c r="CL431" s="155"/>
      <c r="CM431" s="155"/>
      <c r="CN431" s="155"/>
      <c r="CO431" s="155"/>
      <c r="CP431" s="155"/>
      <c r="CQ431" s="155"/>
      <c r="CR431" s="155"/>
      <c r="CS431" s="155"/>
      <c r="CT431" s="155"/>
      <c r="CU431" s="155"/>
      <c r="CV431" s="155"/>
      <c r="CW431" s="155"/>
      <c r="CX431" s="155"/>
      <c r="CY431" s="155"/>
      <c r="CZ431" s="155"/>
      <c r="DA431" s="155"/>
      <c r="DB431" s="155"/>
      <c r="DC431" s="155"/>
      <c r="DD431" s="155"/>
      <c r="DE431" s="155"/>
      <c r="DF431" s="155"/>
      <c r="DG431" s="155"/>
      <c r="DH431" s="155"/>
      <c r="DI431" s="155"/>
      <c r="DJ431" s="155"/>
      <c r="DK431" s="155"/>
      <c r="DL431" s="155"/>
      <c r="DM431" s="155"/>
      <c r="DN431" s="155"/>
      <c r="DO431" s="155"/>
      <c r="DP431" s="155"/>
      <c r="DQ431" s="155"/>
      <c r="DR431" s="155"/>
      <c r="DS431" s="155"/>
      <c r="DT431" s="155"/>
      <c r="DU431" s="155"/>
      <c r="DV431" s="155"/>
      <c r="DW431" s="155"/>
      <c r="DX431" s="155"/>
      <c r="DY431" s="155"/>
      <c r="DZ431" s="155"/>
      <c r="EA431" s="155"/>
      <c r="EB431" s="155"/>
      <c r="EC431" s="155"/>
      <c r="ED431" s="155"/>
      <c r="EE431" s="155"/>
      <c r="EF431" s="155"/>
      <c r="EG431" s="155"/>
      <c r="EH431" s="155"/>
      <c r="EI431" s="155"/>
      <c r="EJ431" s="155"/>
      <c r="EK431" s="155"/>
      <c r="EL431" s="155"/>
      <c r="EM431" s="155"/>
      <c r="EN431" s="155"/>
      <c r="EO431" s="155"/>
      <c r="EP431" s="155"/>
    </row>
    <row r="432" spans="13:146" s="35" customFormat="1">
      <c r="M432" s="155"/>
      <c r="AZ432" s="155"/>
      <c r="BA432" s="155"/>
      <c r="BB432" s="155"/>
      <c r="BE432" s="155"/>
      <c r="BH432" s="155"/>
      <c r="BI432" s="155"/>
      <c r="BJ432" s="155"/>
      <c r="BK432" s="155"/>
      <c r="BL432" s="155"/>
      <c r="BM432" s="155"/>
      <c r="BN432" s="155"/>
      <c r="BO432" s="155"/>
      <c r="BP432" s="155"/>
      <c r="BQ432" s="155"/>
      <c r="BR432" s="155"/>
      <c r="BS432" s="155"/>
      <c r="BT432" s="155"/>
      <c r="BU432" s="155"/>
      <c r="BV432" s="155"/>
      <c r="BW432" s="155"/>
      <c r="BX432" s="155"/>
      <c r="BY432" s="155"/>
      <c r="CB432" s="155"/>
      <c r="CC432" s="155"/>
      <c r="CD432" s="155"/>
      <c r="CE432" s="155"/>
      <c r="CF432" s="155"/>
      <c r="CG432" s="155"/>
      <c r="CH432" s="155"/>
      <c r="CI432" s="155"/>
      <c r="CJ432" s="155"/>
      <c r="CK432" s="155"/>
      <c r="CL432" s="155"/>
      <c r="CM432" s="155"/>
      <c r="CN432" s="155"/>
      <c r="CO432" s="155"/>
      <c r="CP432" s="155"/>
      <c r="CQ432" s="155"/>
      <c r="CR432" s="155"/>
      <c r="CS432" s="155"/>
      <c r="CT432" s="155"/>
      <c r="CU432" s="155"/>
      <c r="CV432" s="155"/>
      <c r="CW432" s="155"/>
      <c r="CX432" s="155"/>
      <c r="CY432" s="155"/>
      <c r="CZ432" s="155"/>
      <c r="DA432" s="155"/>
      <c r="DB432" s="155"/>
      <c r="DC432" s="155"/>
      <c r="DD432" s="155"/>
      <c r="DE432" s="155"/>
      <c r="DF432" s="155"/>
      <c r="DG432" s="155"/>
      <c r="DH432" s="155"/>
      <c r="DI432" s="155"/>
      <c r="DJ432" s="155"/>
      <c r="DK432" s="155"/>
      <c r="DL432" s="155"/>
      <c r="DM432" s="155"/>
      <c r="DN432" s="155"/>
      <c r="DO432" s="155"/>
      <c r="DP432" s="155"/>
      <c r="DQ432" s="155"/>
      <c r="DR432" s="155"/>
      <c r="DS432" s="155"/>
      <c r="DT432" s="155"/>
      <c r="DU432" s="155"/>
      <c r="DV432" s="155"/>
      <c r="DW432" s="155"/>
      <c r="DX432" s="155"/>
      <c r="DY432" s="155"/>
      <c r="DZ432" s="155"/>
      <c r="EA432" s="155"/>
      <c r="EB432" s="155"/>
      <c r="EC432" s="155"/>
      <c r="ED432" s="155"/>
      <c r="EE432" s="155"/>
      <c r="EF432" s="155"/>
      <c r="EG432" s="155"/>
      <c r="EH432" s="155"/>
      <c r="EI432" s="155"/>
      <c r="EJ432" s="155"/>
      <c r="EK432" s="155"/>
      <c r="EL432" s="155"/>
      <c r="EM432" s="155"/>
      <c r="EN432" s="155"/>
      <c r="EO432" s="155"/>
      <c r="EP432" s="155"/>
    </row>
    <row r="433" spans="13:146" s="35" customFormat="1">
      <c r="M433" s="155"/>
      <c r="AZ433" s="155"/>
      <c r="BA433" s="155"/>
      <c r="BB433" s="155"/>
      <c r="BE433" s="155"/>
      <c r="BH433" s="155"/>
      <c r="BI433" s="155"/>
      <c r="BJ433" s="155"/>
      <c r="BK433" s="155"/>
      <c r="BL433" s="155"/>
      <c r="BM433" s="155"/>
      <c r="BN433" s="155"/>
      <c r="BO433" s="155"/>
      <c r="BP433" s="155"/>
      <c r="BQ433" s="155"/>
      <c r="BR433" s="155"/>
      <c r="BS433" s="155"/>
      <c r="BT433" s="155"/>
      <c r="BU433" s="155"/>
      <c r="BV433" s="155"/>
      <c r="BW433" s="155"/>
      <c r="BX433" s="155"/>
      <c r="BY433" s="155"/>
      <c r="CB433" s="155"/>
      <c r="CC433" s="155"/>
      <c r="CD433" s="155"/>
      <c r="CE433" s="155"/>
      <c r="CF433" s="155"/>
      <c r="CG433" s="155"/>
      <c r="CH433" s="155"/>
      <c r="CI433" s="155"/>
      <c r="CJ433" s="155"/>
      <c r="CK433" s="155"/>
      <c r="CL433" s="155"/>
      <c r="CM433" s="155"/>
      <c r="CN433" s="155"/>
      <c r="CO433" s="155"/>
      <c r="CP433" s="155"/>
      <c r="CQ433" s="155"/>
      <c r="CR433" s="155"/>
      <c r="CS433" s="155"/>
      <c r="CT433" s="155"/>
      <c r="CU433" s="155"/>
      <c r="CV433" s="155"/>
      <c r="CW433" s="155"/>
      <c r="CX433" s="155"/>
      <c r="CY433" s="155"/>
      <c r="CZ433" s="155"/>
      <c r="DA433" s="155"/>
      <c r="DB433" s="155"/>
      <c r="DC433" s="155"/>
      <c r="DD433" s="155"/>
      <c r="DE433" s="155"/>
      <c r="DF433" s="155"/>
      <c r="DG433" s="155"/>
      <c r="DH433" s="155"/>
      <c r="DI433" s="155"/>
      <c r="DJ433" s="155"/>
      <c r="DK433" s="155"/>
      <c r="DL433" s="155"/>
      <c r="DM433" s="155"/>
      <c r="DN433" s="155"/>
      <c r="DO433" s="155"/>
      <c r="DP433" s="155"/>
      <c r="DQ433" s="155"/>
      <c r="DR433" s="155"/>
      <c r="DS433" s="155"/>
      <c r="DT433" s="155"/>
      <c r="DU433" s="155"/>
      <c r="DV433" s="155"/>
      <c r="DW433" s="155"/>
      <c r="DX433" s="155"/>
      <c r="DY433" s="155"/>
      <c r="DZ433" s="155"/>
      <c r="EA433" s="155"/>
      <c r="EB433" s="155"/>
      <c r="EC433" s="155"/>
      <c r="ED433" s="155"/>
      <c r="EE433" s="155"/>
      <c r="EF433" s="155"/>
      <c r="EG433" s="155"/>
      <c r="EH433" s="155"/>
      <c r="EI433" s="155"/>
      <c r="EJ433" s="155"/>
      <c r="EK433" s="155"/>
      <c r="EL433" s="155"/>
      <c r="EM433" s="155"/>
      <c r="EN433" s="155"/>
      <c r="EO433" s="155"/>
      <c r="EP433" s="155"/>
    </row>
    <row r="434" spans="13:146" s="35" customFormat="1">
      <c r="M434" s="155"/>
      <c r="AZ434" s="155"/>
      <c r="BA434" s="155"/>
      <c r="BB434" s="155"/>
      <c r="BE434" s="155"/>
      <c r="BH434" s="155"/>
      <c r="BI434" s="155"/>
      <c r="BJ434" s="155"/>
      <c r="BK434" s="155"/>
      <c r="BL434" s="155"/>
      <c r="BM434" s="155"/>
      <c r="BN434" s="155"/>
      <c r="BO434" s="155"/>
      <c r="BP434" s="155"/>
      <c r="BQ434" s="155"/>
      <c r="BR434" s="155"/>
      <c r="BS434" s="155"/>
      <c r="BT434" s="155"/>
      <c r="BU434" s="155"/>
      <c r="BV434" s="155"/>
      <c r="BW434" s="155"/>
      <c r="BX434" s="155"/>
      <c r="BY434" s="155"/>
      <c r="CB434" s="155"/>
      <c r="CC434" s="155"/>
      <c r="CD434" s="155"/>
      <c r="CE434" s="155"/>
      <c r="CF434" s="155"/>
      <c r="CG434" s="155"/>
      <c r="CH434" s="155"/>
      <c r="CI434" s="155"/>
      <c r="CJ434" s="155"/>
      <c r="CK434" s="155"/>
      <c r="CL434" s="155"/>
      <c r="CM434" s="155"/>
      <c r="CN434" s="155"/>
      <c r="CO434" s="155"/>
      <c r="CP434" s="155"/>
      <c r="CQ434" s="155"/>
      <c r="CR434" s="155"/>
      <c r="CS434" s="155"/>
      <c r="CT434" s="155"/>
      <c r="CU434" s="155"/>
      <c r="CV434" s="155"/>
      <c r="CW434" s="155"/>
      <c r="CX434" s="155"/>
      <c r="CY434" s="155"/>
      <c r="CZ434" s="155"/>
      <c r="DA434" s="155"/>
      <c r="DB434" s="155"/>
      <c r="DC434" s="155"/>
      <c r="DD434" s="155"/>
      <c r="DE434" s="155"/>
      <c r="DF434" s="155"/>
      <c r="DG434" s="155"/>
      <c r="DH434" s="155"/>
      <c r="DI434" s="155"/>
      <c r="DJ434" s="155"/>
      <c r="DK434" s="155"/>
      <c r="DL434" s="155"/>
      <c r="DM434" s="155"/>
      <c r="DN434" s="155"/>
      <c r="DO434" s="155"/>
      <c r="DP434" s="155"/>
      <c r="DQ434" s="155"/>
      <c r="DR434" s="155"/>
      <c r="DS434" s="155"/>
      <c r="DT434" s="155"/>
      <c r="DU434" s="155"/>
      <c r="DV434" s="155"/>
      <c r="DW434" s="155"/>
      <c r="DX434" s="155"/>
      <c r="DY434" s="155"/>
      <c r="DZ434" s="155"/>
      <c r="EA434" s="155"/>
      <c r="EB434" s="155"/>
      <c r="EC434" s="155"/>
      <c r="ED434" s="155"/>
      <c r="EE434" s="155"/>
      <c r="EF434" s="155"/>
      <c r="EG434" s="155"/>
      <c r="EH434" s="155"/>
      <c r="EI434" s="155"/>
      <c r="EJ434" s="155"/>
      <c r="EK434" s="155"/>
      <c r="EL434" s="155"/>
      <c r="EM434" s="155"/>
      <c r="EN434" s="155"/>
      <c r="EO434" s="155"/>
      <c r="EP434" s="155"/>
    </row>
    <row r="435" spans="13:146" s="35" customFormat="1">
      <c r="M435" s="155"/>
      <c r="AZ435" s="155"/>
      <c r="BA435" s="155"/>
      <c r="BB435" s="155"/>
      <c r="BE435" s="155"/>
      <c r="BH435" s="155"/>
      <c r="BI435" s="155"/>
      <c r="BJ435" s="155"/>
      <c r="BK435" s="155"/>
      <c r="BL435" s="155"/>
      <c r="BM435" s="155"/>
      <c r="BN435" s="155"/>
      <c r="BO435" s="155"/>
      <c r="BP435" s="155"/>
      <c r="BQ435" s="155"/>
      <c r="BR435" s="155"/>
      <c r="BS435" s="155"/>
      <c r="BT435" s="155"/>
      <c r="BU435" s="155"/>
      <c r="BV435" s="155"/>
      <c r="BW435" s="155"/>
      <c r="BX435" s="155"/>
      <c r="BY435" s="155"/>
      <c r="CB435" s="155"/>
      <c r="CC435" s="155"/>
      <c r="CD435" s="155"/>
      <c r="CE435" s="155"/>
      <c r="CF435" s="155"/>
      <c r="CG435" s="155"/>
      <c r="CH435" s="155"/>
      <c r="CI435" s="155"/>
      <c r="CJ435" s="155"/>
      <c r="CK435" s="155"/>
      <c r="CL435" s="155"/>
      <c r="CM435" s="155"/>
      <c r="CN435" s="155"/>
      <c r="CO435" s="155"/>
      <c r="CP435" s="155"/>
      <c r="CQ435" s="155"/>
      <c r="CR435" s="155"/>
      <c r="CS435" s="155"/>
      <c r="CT435" s="155"/>
      <c r="CU435" s="155"/>
      <c r="CV435" s="155"/>
      <c r="CW435" s="155"/>
      <c r="CX435" s="155"/>
      <c r="CY435" s="155"/>
      <c r="CZ435" s="155"/>
      <c r="DA435" s="155"/>
      <c r="DB435" s="155"/>
      <c r="DC435" s="155"/>
      <c r="DD435" s="155"/>
      <c r="DE435" s="155"/>
      <c r="DF435" s="155"/>
      <c r="DG435" s="155"/>
      <c r="DH435" s="155"/>
      <c r="DI435" s="155"/>
      <c r="DJ435" s="155"/>
      <c r="DK435" s="155"/>
      <c r="DL435" s="155"/>
      <c r="DM435" s="155"/>
      <c r="DN435" s="155"/>
      <c r="DO435" s="155"/>
      <c r="DP435" s="155"/>
      <c r="DQ435" s="155"/>
      <c r="DR435" s="155"/>
      <c r="DS435" s="155"/>
      <c r="DT435" s="155"/>
      <c r="DU435" s="155"/>
      <c r="DV435" s="155"/>
      <c r="DW435" s="155"/>
      <c r="DX435" s="155"/>
      <c r="DY435" s="155"/>
      <c r="DZ435" s="155"/>
      <c r="EA435" s="155"/>
      <c r="EB435" s="155"/>
      <c r="EC435" s="155"/>
      <c r="ED435" s="155"/>
      <c r="EE435" s="155"/>
      <c r="EF435" s="155"/>
      <c r="EG435" s="155"/>
      <c r="EH435" s="155"/>
      <c r="EI435" s="155"/>
      <c r="EJ435" s="155"/>
      <c r="EK435" s="155"/>
      <c r="EL435" s="155"/>
      <c r="EM435" s="155"/>
      <c r="EN435" s="155"/>
      <c r="EO435" s="155"/>
      <c r="EP435" s="155"/>
    </row>
    <row r="436" spans="13:146" s="35" customFormat="1">
      <c r="M436" s="155"/>
      <c r="AZ436" s="155"/>
      <c r="BA436" s="155"/>
      <c r="BB436" s="155"/>
      <c r="BE436" s="155"/>
      <c r="BH436" s="155"/>
      <c r="BI436" s="155"/>
      <c r="BJ436" s="155"/>
      <c r="BK436" s="155"/>
      <c r="BL436" s="155"/>
      <c r="BM436" s="155"/>
      <c r="BN436" s="155"/>
      <c r="BO436" s="155"/>
      <c r="BP436" s="155"/>
      <c r="BQ436" s="155"/>
      <c r="BR436" s="155"/>
      <c r="BS436" s="155"/>
      <c r="BT436" s="155"/>
      <c r="BU436" s="155"/>
      <c r="BV436" s="155"/>
      <c r="BW436" s="155"/>
      <c r="BX436" s="155"/>
      <c r="BY436" s="155"/>
      <c r="CB436" s="155"/>
      <c r="CC436" s="155"/>
      <c r="CD436" s="155"/>
      <c r="CE436" s="155"/>
      <c r="CF436" s="155"/>
      <c r="CG436" s="155"/>
      <c r="CH436" s="155"/>
      <c r="CI436" s="155"/>
      <c r="CJ436" s="155"/>
      <c r="CK436" s="155"/>
      <c r="CL436" s="155"/>
      <c r="CM436" s="155"/>
      <c r="CN436" s="155"/>
      <c r="CO436" s="155"/>
      <c r="CP436" s="155"/>
      <c r="CQ436" s="155"/>
      <c r="CR436" s="155"/>
      <c r="CS436" s="155"/>
      <c r="CT436" s="155"/>
      <c r="CU436" s="155"/>
      <c r="CV436" s="155"/>
      <c r="CW436" s="155"/>
      <c r="CX436" s="155"/>
      <c r="CY436" s="155"/>
      <c r="CZ436" s="155"/>
      <c r="DA436" s="155"/>
      <c r="DB436" s="155"/>
      <c r="DC436" s="155"/>
      <c r="DD436" s="155"/>
      <c r="DE436" s="155"/>
      <c r="DF436" s="155"/>
      <c r="DG436" s="155"/>
      <c r="DH436" s="155"/>
      <c r="DI436" s="155"/>
      <c r="DJ436" s="155"/>
      <c r="DK436" s="155"/>
      <c r="DL436" s="155"/>
      <c r="DM436" s="155"/>
      <c r="DN436" s="155"/>
      <c r="DO436" s="155"/>
      <c r="DP436" s="155"/>
      <c r="DQ436" s="155"/>
      <c r="DR436" s="155"/>
      <c r="DS436" s="155"/>
      <c r="DT436" s="155"/>
      <c r="DU436" s="155"/>
      <c r="DV436" s="155"/>
      <c r="DW436" s="155"/>
      <c r="DX436" s="155"/>
      <c r="DY436" s="155"/>
      <c r="DZ436" s="155"/>
      <c r="EA436" s="155"/>
      <c r="EB436" s="155"/>
      <c r="EC436" s="155"/>
      <c r="ED436" s="155"/>
      <c r="EE436" s="155"/>
      <c r="EF436" s="155"/>
      <c r="EG436" s="155"/>
      <c r="EH436" s="155"/>
      <c r="EI436" s="155"/>
      <c r="EJ436" s="155"/>
      <c r="EK436" s="155"/>
      <c r="EL436" s="155"/>
      <c r="EM436" s="155"/>
      <c r="EN436" s="155"/>
      <c r="EO436" s="155"/>
      <c r="EP436" s="155"/>
    </row>
    <row r="437" spans="13:146" s="35" customFormat="1">
      <c r="M437" s="155"/>
      <c r="AZ437" s="155"/>
      <c r="BA437" s="155"/>
      <c r="BB437" s="155"/>
      <c r="BE437" s="155"/>
      <c r="BH437" s="155"/>
      <c r="BI437" s="155"/>
      <c r="BJ437" s="155"/>
      <c r="BK437" s="155"/>
      <c r="BL437" s="155"/>
      <c r="BM437" s="155"/>
      <c r="BN437" s="155"/>
      <c r="BO437" s="155"/>
      <c r="BP437" s="155"/>
      <c r="BQ437" s="155"/>
      <c r="BR437" s="155"/>
      <c r="BS437" s="155"/>
      <c r="BT437" s="155"/>
      <c r="BU437" s="155"/>
      <c r="BV437" s="155"/>
      <c r="BW437" s="155"/>
      <c r="BX437" s="155"/>
      <c r="BY437" s="155"/>
      <c r="CB437" s="155"/>
      <c r="CC437" s="155"/>
      <c r="CD437" s="155"/>
      <c r="CE437" s="155"/>
      <c r="CF437" s="155"/>
      <c r="CG437" s="155"/>
      <c r="CH437" s="155"/>
      <c r="CI437" s="155"/>
      <c r="CJ437" s="155"/>
      <c r="CK437" s="155"/>
      <c r="CL437" s="155"/>
      <c r="CM437" s="155"/>
      <c r="CN437" s="155"/>
      <c r="CO437" s="155"/>
      <c r="CP437" s="155"/>
      <c r="CQ437" s="155"/>
      <c r="CR437" s="155"/>
      <c r="CS437" s="155"/>
      <c r="CT437" s="155"/>
      <c r="CU437" s="155"/>
      <c r="CV437" s="155"/>
      <c r="CW437" s="155"/>
      <c r="CX437" s="155"/>
      <c r="CY437" s="155"/>
      <c r="CZ437" s="155"/>
      <c r="DA437" s="155"/>
      <c r="DB437" s="155"/>
      <c r="DC437" s="155"/>
      <c r="DD437" s="155"/>
      <c r="DE437" s="155"/>
      <c r="DF437" s="155"/>
      <c r="DG437" s="155"/>
      <c r="DH437" s="155"/>
      <c r="DI437" s="155"/>
      <c r="DJ437" s="155"/>
      <c r="DK437" s="155"/>
      <c r="DL437" s="155"/>
      <c r="DM437" s="155"/>
      <c r="DN437" s="155"/>
      <c r="DO437" s="155"/>
      <c r="DP437" s="155"/>
      <c r="DQ437" s="155"/>
      <c r="DR437" s="155"/>
      <c r="DS437" s="155"/>
      <c r="DT437" s="155"/>
      <c r="DU437" s="155"/>
      <c r="DV437" s="155"/>
      <c r="DW437" s="155"/>
      <c r="DX437" s="155"/>
      <c r="DY437" s="155"/>
      <c r="DZ437" s="155"/>
      <c r="EA437" s="155"/>
      <c r="EB437" s="155"/>
      <c r="EC437" s="155"/>
      <c r="ED437" s="155"/>
      <c r="EE437" s="155"/>
      <c r="EF437" s="155"/>
      <c r="EG437" s="155"/>
      <c r="EH437" s="155"/>
      <c r="EI437" s="155"/>
      <c r="EJ437" s="155"/>
      <c r="EK437" s="155"/>
      <c r="EL437" s="155"/>
      <c r="EM437" s="155"/>
      <c r="EN437" s="155"/>
      <c r="EO437" s="155"/>
      <c r="EP437" s="155"/>
    </row>
    <row r="438" spans="13:146" s="35" customFormat="1">
      <c r="M438" s="155"/>
      <c r="AZ438" s="155"/>
      <c r="BA438" s="155"/>
      <c r="BB438" s="155"/>
      <c r="BE438" s="155"/>
      <c r="BH438" s="155"/>
      <c r="BI438" s="155"/>
      <c r="BJ438" s="155"/>
      <c r="BK438" s="155"/>
      <c r="BL438" s="155"/>
      <c r="BM438" s="155"/>
      <c r="BN438" s="155"/>
      <c r="BO438" s="155"/>
      <c r="BP438" s="155"/>
      <c r="BQ438" s="155"/>
      <c r="BR438" s="155"/>
      <c r="BS438" s="155"/>
      <c r="BT438" s="155"/>
      <c r="BU438" s="155"/>
      <c r="BV438" s="155"/>
      <c r="BW438" s="155"/>
      <c r="BX438" s="155"/>
      <c r="BY438" s="155"/>
      <c r="CB438" s="155"/>
      <c r="CC438" s="155"/>
      <c r="CD438" s="155"/>
      <c r="CE438" s="155"/>
      <c r="CF438" s="155"/>
      <c r="CG438" s="155"/>
      <c r="CH438" s="155"/>
      <c r="CI438" s="155"/>
      <c r="CJ438" s="155"/>
      <c r="CK438" s="155"/>
      <c r="CL438" s="155"/>
      <c r="CM438" s="155"/>
      <c r="CN438" s="155"/>
      <c r="CO438" s="155"/>
      <c r="CP438" s="155"/>
      <c r="CQ438" s="155"/>
      <c r="CR438" s="155"/>
      <c r="CS438" s="155"/>
      <c r="CT438" s="155"/>
      <c r="CU438" s="155"/>
      <c r="CV438" s="155"/>
      <c r="CW438" s="155"/>
      <c r="CX438" s="155"/>
      <c r="CY438" s="155"/>
      <c r="CZ438" s="155"/>
      <c r="DA438" s="155"/>
      <c r="DB438" s="155"/>
      <c r="DC438" s="155"/>
      <c r="DD438" s="155"/>
      <c r="DE438" s="155"/>
      <c r="DF438" s="155"/>
      <c r="DG438" s="155"/>
      <c r="DH438" s="155"/>
      <c r="DI438" s="155"/>
      <c r="DJ438" s="155"/>
      <c r="DK438" s="155"/>
      <c r="DL438" s="155"/>
      <c r="DM438" s="155"/>
      <c r="DN438" s="155"/>
      <c r="DO438" s="155"/>
      <c r="DP438" s="155"/>
      <c r="DQ438" s="155"/>
      <c r="DR438" s="155"/>
      <c r="DS438" s="155"/>
      <c r="DT438" s="155"/>
      <c r="DU438" s="155"/>
      <c r="DV438" s="155"/>
      <c r="DW438" s="155"/>
      <c r="DX438" s="155"/>
      <c r="DY438" s="155"/>
      <c r="DZ438" s="155"/>
      <c r="EA438" s="155"/>
      <c r="EB438" s="155"/>
      <c r="EC438" s="155"/>
      <c r="ED438" s="155"/>
      <c r="EE438" s="155"/>
      <c r="EF438" s="155"/>
      <c r="EG438" s="155"/>
      <c r="EH438" s="155"/>
      <c r="EI438" s="155"/>
      <c r="EJ438" s="155"/>
      <c r="EK438" s="155"/>
      <c r="EL438" s="155"/>
      <c r="EM438" s="155"/>
      <c r="EN438" s="155"/>
      <c r="EO438" s="155"/>
      <c r="EP438" s="155"/>
    </row>
    <row r="439" spans="13:146" s="35" customFormat="1">
      <c r="M439" s="155"/>
      <c r="AZ439" s="155"/>
      <c r="BA439" s="155"/>
      <c r="BB439" s="155"/>
      <c r="BE439" s="155"/>
      <c r="BH439" s="155"/>
      <c r="BI439" s="155"/>
      <c r="BJ439" s="155"/>
      <c r="BK439" s="155"/>
      <c r="BL439" s="155"/>
      <c r="BM439" s="155"/>
      <c r="BN439" s="155"/>
      <c r="BO439" s="155"/>
      <c r="BP439" s="155"/>
      <c r="BQ439" s="155"/>
      <c r="BR439" s="155"/>
      <c r="BS439" s="155"/>
      <c r="BT439" s="155"/>
      <c r="BU439" s="155"/>
      <c r="BV439" s="155"/>
      <c r="BW439" s="155"/>
      <c r="BX439" s="155"/>
      <c r="BY439" s="155"/>
      <c r="CB439" s="155"/>
      <c r="CC439" s="155"/>
      <c r="CD439" s="155"/>
      <c r="CE439" s="155"/>
      <c r="CF439" s="155"/>
      <c r="CG439" s="155"/>
      <c r="CH439" s="155"/>
      <c r="CI439" s="155"/>
      <c r="CJ439" s="155"/>
      <c r="CK439" s="155"/>
      <c r="CL439" s="155"/>
      <c r="CM439" s="155"/>
      <c r="CN439" s="155"/>
      <c r="CO439" s="155"/>
      <c r="CP439" s="155"/>
      <c r="CQ439" s="155"/>
      <c r="CR439" s="155"/>
      <c r="CS439" s="155"/>
      <c r="CT439" s="155"/>
      <c r="CU439" s="155"/>
      <c r="CV439" s="155"/>
      <c r="CW439" s="155"/>
      <c r="CX439" s="155"/>
      <c r="CY439" s="155"/>
      <c r="CZ439" s="155"/>
      <c r="DA439" s="155"/>
      <c r="DB439" s="155"/>
      <c r="DC439" s="155"/>
      <c r="DD439" s="155"/>
      <c r="DE439" s="155"/>
      <c r="DF439" s="155"/>
      <c r="DG439" s="155"/>
      <c r="DH439" s="155"/>
      <c r="DI439" s="155"/>
      <c r="DJ439" s="155"/>
      <c r="DK439" s="155"/>
      <c r="DL439" s="155"/>
      <c r="DM439" s="155"/>
      <c r="DN439" s="155"/>
      <c r="DO439" s="155"/>
      <c r="DP439" s="155"/>
      <c r="DQ439" s="155"/>
      <c r="DR439" s="155"/>
      <c r="DS439" s="155"/>
      <c r="DT439" s="155"/>
      <c r="DU439" s="155"/>
      <c r="DV439" s="155"/>
      <c r="DW439" s="155"/>
      <c r="DX439" s="155"/>
      <c r="DY439" s="155"/>
      <c r="DZ439" s="155"/>
      <c r="EA439" s="155"/>
      <c r="EB439" s="155"/>
      <c r="EC439" s="155"/>
      <c r="ED439" s="155"/>
      <c r="EE439" s="155"/>
      <c r="EF439" s="155"/>
      <c r="EG439" s="155"/>
      <c r="EH439" s="155"/>
      <c r="EI439" s="155"/>
      <c r="EJ439" s="155"/>
      <c r="EK439" s="155"/>
      <c r="EL439" s="155"/>
      <c r="EM439" s="155"/>
      <c r="EN439" s="155"/>
      <c r="EO439" s="155"/>
      <c r="EP439" s="155"/>
    </row>
    <row r="440" spans="13:146" s="35" customFormat="1">
      <c r="M440" s="155"/>
      <c r="AZ440" s="155"/>
      <c r="BA440" s="155"/>
      <c r="BB440" s="155"/>
      <c r="BE440" s="155"/>
      <c r="BH440" s="155"/>
      <c r="BI440" s="155"/>
      <c r="BJ440" s="155"/>
      <c r="BK440" s="155"/>
      <c r="BL440" s="155"/>
      <c r="BM440" s="155"/>
      <c r="BN440" s="155"/>
      <c r="BO440" s="155"/>
      <c r="BP440" s="155"/>
      <c r="BQ440" s="155"/>
      <c r="BR440" s="155"/>
      <c r="BS440" s="155"/>
      <c r="BT440" s="155"/>
      <c r="BU440" s="155"/>
      <c r="BV440" s="155"/>
      <c r="BW440" s="155"/>
      <c r="BX440" s="155"/>
      <c r="BY440" s="155"/>
      <c r="CB440" s="155"/>
      <c r="CC440" s="155"/>
      <c r="CD440" s="155"/>
      <c r="CE440" s="155"/>
      <c r="CF440" s="155"/>
      <c r="CG440" s="155"/>
      <c r="CH440" s="155"/>
      <c r="CI440" s="155"/>
      <c r="CJ440" s="155"/>
      <c r="CK440" s="155"/>
      <c r="CL440" s="155"/>
      <c r="CM440" s="155"/>
      <c r="CN440" s="155"/>
      <c r="CO440" s="155"/>
      <c r="CP440" s="155"/>
      <c r="CQ440" s="155"/>
      <c r="CR440" s="155"/>
      <c r="CS440" s="155"/>
      <c r="CT440" s="155"/>
      <c r="CU440" s="155"/>
      <c r="CV440" s="155"/>
      <c r="CW440" s="155"/>
      <c r="CX440" s="155"/>
      <c r="CY440" s="155"/>
      <c r="CZ440" s="155"/>
      <c r="DA440" s="155"/>
      <c r="DB440" s="155"/>
      <c r="DC440" s="155"/>
      <c r="DD440" s="155"/>
      <c r="DE440" s="155"/>
      <c r="DF440" s="155"/>
      <c r="DG440" s="155"/>
      <c r="DH440" s="155"/>
      <c r="DI440" s="155"/>
      <c r="DJ440" s="155"/>
      <c r="DK440" s="155"/>
      <c r="DL440" s="155"/>
      <c r="DM440" s="155"/>
      <c r="DN440" s="155"/>
      <c r="DO440" s="155"/>
      <c r="DP440" s="155"/>
      <c r="DQ440" s="155"/>
      <c r="DR440" s="155"/>
      <c r="DS440" s="155"/>
      <c r="DT440" s="155"/>
      <c r="DU440" s="155"/>
      <c r="DV440" s="155"/>
      <c r="DW440" s="155"/>
      <c r="DX440" s="155"/>
      <c r="DY440" s="155"/>
      <c r="DZ440" s="155"/>
      <c r="EA440" s="155"/>
      <c r="EB440" s="155"/>
      <c r="EC440" s="155"/>
      <c r="ED440" s="155"/>
      <c r="EE440" s="155"/>
      <c r="EF440" s="155"/>
      <c r="EG440" s="155"/>
      <c r="EH440" s="155"/>
      <c r="EI440" s="155"/>
      <c r="EJ440" s="155"/>
      <c r="EK440" s="155"/>
      <c r="EL440" s="155"/>
      <c r="EM440" s="155"/>
      <c r="EN440" s="155"/>
      <c r="EO440" s="155"/>
      <c r="EP440" s="155"/>
    </row>
    <row r="441" spans="13:146" s="35" customFormat="1">
      <c r="M441" s="155"/>
      <c r="AZ441" s="155"/>
      <c r="BA441" s="155"/>
      <c r="BB441" s="155"/>
      <c r="BE441" s="155"/>
      <c r="BH441" s="155"/>
      <c r="BI441" s="155"/>
      <c r="BJ441" s="155"/>
      <c r="BK441" s="155"/>
      <c r="BL441" s="155"/>
      <c r="BM441" s="155"/>
      <c r="BN441" s="155"/>
      <c r="BO441" s="155"/>
      <c r="BP441" s="155"/>
      <c r="BQ441" s="155"/>
      <c r="BR441" s="155"/>
      <c r="BS441" s="155"/>
      <c r="BT441" s="155"/>
      <c r="BU441" s="155"/>
      <c r="BV441" s="155"/>
      <c r="BW441" s="155"/>
      <c r="BX441" s="155"/>
      <c r="BY441" s="155"/>
      <c r="CB441" s="155"/>
      <c r="CC441" s="155"/>
      <c r="CD441" s="155"/>
      <c r="CE441" s="155"/>
      <c r="CF441" s="155"/>
      <c r="CG441" s="155"/>
      <c r="CH441" s="155"/>
      <c r="CI441" s="155"/>
      <c r="CJ441" s="155"/>
      <c r="CK441" s="155"/>
      <c r="CL441" s="155"/>
      <c r="CM441" s="155"/>
      <c r="CN441" s="155"/>
      <c r="CO441" s="155"/>
      <c r="CP441" s="155"/>
      <c r="CQ441" s="155"/>
      <c r="CR441" s="155"/>
      <c r="CS441" s="155"/>
      <c r="CT441" s="155"/>
      <c r="CU441" s="155"/>
      <c r="CV441" s="155"/>
      <c r="CW441" s="155"/>
      <c r="CX441" s="155"/>
      <c r="CY441" s="155"/>
      <c r="CZ441" s="155"/>
      <c r="DA441" s="155"/>
      <c r="DB441" s="155"/>
      <c r="DC441" s="155"/>
      <c r="DD441" s="155"/>
      <c r="DE441" s="155"/>
      <c r="DF441" s="155"/>
      <c r="DG441" s="155"/>
      <c r="DH441" s="155"/>
      <c r="DI441" s="155"/>
      <c r="DJ441" s="155"/>
      <c r="DK441" s="155"/>
      <c r="DL441" s="155"/>
      <c r="DM441" s="155"/>
      <c r="DN441" s="155"/>
      <c r="DO441" s="155"/>
      <c r="DP441" s="155"/>
      <c r="DQ441" s="155"/>
      <c r="DR441" s="155"/>
      <c r="DS441" s="155"/>
      <c r="DT441" s="155"/>
      <c r="DU441" s="155"/>
      <c r="DV441" s="155"/>
      <c r="DW441" s="155"/>
      <c r="DX441" s="155"/>
      <c r="DY441" s="155"/>
      <c r="DZ441" s="155"/>
      <c r="EA441" s="155"/>
      <c r="EB441" s="155"/>
      <c r="EC441" s="155"/>
      <c r="ED441" s="155"/>
      <c r="EE441" s="155"/>
      <c r="EF441" s="155"/>
      <c r="EG441" s="155"/>
      <c r="EH441" s="155"/>
      <c r="EI441" s="155"/>
      <c r="EJ441" s="155"/>
      <c r="EK441" s="155"/>
      <c r="EL441" s="155"/>
      <c r="EM441" s="155"/>
      <c r="EN441" s="155"/>
      <c r="EO441" s="155"/>
      <c r="EP441" s="155"/>
    </row>
    <row r="442" spans="13:146" s="35" customFormat="1">
      <c r="M442" s="155"/>
      <c r="AZ442" s="155"/>
      <c r="BA442" s="155"/>
      <c r="BB442" s="155"/>
      <c r="BE442" s="155"/>
      <c r="BH442" s="155"/>
      <c r="BI442" s="155"/>
      <c r="BJ442" s="155"/>
      <c r="BK442" s="155"/>
      <c r="BL442" s="155"/>
      <c r="BM442" s="155"/>
      <c r="BN442" s="155"/>
      <c r="BO442" s="155"/>
      <c r="BP442" s="155"/>
      <c r="BQ442" s="155"/>
      <c r="BR442" s="155"/>
      <c r="BS442" s="155"/>
      <c r="BT442" s="155"/>
      <c r="BU442" s="155"/>
      <c r="BV442" s="155"/>
      <c r="BW442" s="155"/>
      <c r="BX442" s="155"/>
      <c r="BY442" s="155"/>
      <c r="CB442" s="155"/>
      <c r="CC442" s="155"/>
      <c r="CD442" s="155"/>
      <c r="CE442" s="155"/>
      <c r="CF442" s="155"/>
      <c r="CG442" s="155"/>
      <c r="CH442" s="155"/>
      <c r="CI442" s="155"/>
      <c r="CJ442" s="155"/>
      <c r="CK442" s="155"/>
      <c r="CL442" s="155"/>
      <c r="CM442" s="155"/>
      <c r="CN442" s="155"/>
      <c r="CO442" s="155"/>
      <c r="CP442" s="155"/>
      <c r="CQ442" s="155"/>
      <c r="CR442" s="155"/>
      <c r="CS442" s="155"/>
      <c r="CT442" s="155"/>
      <c r="CU442" s="155"/>
      <c r="CV442" s="155"/>
      <c r="CW442" s="155"/>
      <c r="CX442" s="155"/>
      <c r="CY442" s="155"/>
      <c r="CZ442" s="155"/>
      <c r="DA442" s="155"/>
      <c r="DB442" s="155"/>
      <c r="DC442" s="155"/>
      <c r="DD442" s="155"/>
      <c r="DE442" s="155"/>
      <c r="DF442" s="155"/>
      <c r="DG442" s="155"/>
      <c r="DH442" s="155"/>
      <c r="DI442" s="155"/>
      <c r="DJ442" s="155"/>
      <c r="DK442" s="155"/>
      <c r="DL442" s="155"/>
      <c r="DM442" s="155"/>
      <c r="DN442" s="155"/>
      <c r="DO442" s="155"/>
      <c r="DP442" s="155"/>
      <c r="DQ442" s="155"/>
      <c r="DR442" s="155"/>
      <c r="DS442" s="155"/>
      <c r="DT442" s="155"/>
      <c r="DU442" s="155"/>
      <c r="DV442" s="155"/>
      <c r="DW442" s="155"/>
      <c r="DX442" s="155"/>
      <c r="DY442" s="155"/>
      <c r="DZ442" s="155"/>
      <c r="EA442" s="155"/>
      <c r="EB442" s="155"/>
      <c r="EC442" s="155"/>
      <c r="ED442" s="155"/>
      <c r="EE442" s="155"/>
      <c r="EF442" s="155"/>
      <c r="EG442" s="155"/>
      <c r="EH442" s="155"/>
      <c r="EI442" s="155"/>
      <c r="EJ442" s="155"/>
      <c r="EK442" s="155"/>
      <c r="EL442" s="155"/>
      <c r="EM442" s="155"/>
      <c r="EN442" s="155"/>
      <c r="EO442" s="155"/>
      <c r="EP442" s="155"/>
    </row>
    <row r="443" spans="13:146" s="35" customFormat="1">
      <c r="M443" s="155"/>
      <c r="AZ443" s="155"/>
      <c r="BA443" s="155"/>
      <c r="BB443" s="155"/>
      <c r="BE443" s="155"/>
      <c r="BH443" s="155"/>
      <c r="BI443" s="155"/>
      <c r="BJ443" s="155"/>
      <c r="BK443" s="155"/>
      <c r="BL443" s="155"/>
      <c r="BM443" s="155"/>
      <c r="BN443" s="155"/>
      <c r="BO443" s="155"/>
      <c r="BP443" s="155"/>
      <c r="BQ443" s="155"/>
      <c r="BR443" s="155"/>
      <c r="BS443" s="155"/>
      <c r="BT443" s="155"/>
      <c r="BU443" s="155"/>
      <c r="BV443" s="155"/>
      <c r="BW443" s="155"/>
      <c r="BX443" s="155"/>
      <c r="BY443" s="155"/>
      <c r="CB443" s="155"/>
      <c r="CC443" s="155"/>
      <c r="CD443" s="155"/>
      <c r="CE443" s="155"/>
      <c r="CF443" s="155"/>
      <c r="CG443" s="155"/>
      <c r="CH443" s="155"/>
      <c r="CI443" s="155"/>
      <c r="CJ443" s="155"/>
      <c r="CK443" s="155"/>
      <c r="CL443" s="155"/>
      <c r="CM443" s="155"/>
      <c r="CN443" s="155"/>
      <c r="CO443" s="155"/>
      <c r="CP443" s="155"/>
      <c r="CQ443" s="155"/>
      <c r="CR443" s="155"/>
      <c r="CS443" s="155"/>
      <c r="CT443" s="155"/>
      <c r="CU443" s="155"/>
      <c r="CV443" s="155"/>
      <c r="CW443" s="155"/>
      <c r="CX443" s="155"/>
      <c r="CY443" s="155"/>
      <c r="CZ443" s="155"/>
      <c r="DA443" s="155"/>
      <c r="DB443" s="155"/>
      <c r="DC443" s="155"/>
      <c r="DD443" s="155"/>
      <c r="DE443" s="155"/>
      <c r="DF443" s="155"/>
      <c r="DG443" s="155"/>
      <c r="DH443" s="155"/>
      <c r="DI443" s="155"/>
      <c r="DJ443" s="155"/>
      <c r="DK443" s="155"/>
      <c r="DL443" s="155"/>
      <c r="DM443" s="155"/>
      <c r="DN443" s="155"/>
      <c r="DO443" s="155"/>
      <c r="DP443" s="155"/>
      <c r="DQ443" s="155"/>
      <c r="DR443" s="155"/>
      <c r="DS443" s="155"/>
      <c r="DT443" s="155"/>
      <c r="DU443" s="155"/>
      <c r="DV443" s="155"/>
      <c r="DW443" s="155"/>
      <c r="DX443" s="155"/>
      <c r="DY443" s="155"/>
      <c r="DZ443" s="155"/>
      <c r="EA443" s="155"/>
      <c r="EB443" s="155"/>
      <c r="EC443" s="155"/>
      <c r="ED443" s="155"/>
      <c r="EE443" s="155"/>
      <c r="EF443" s="155"/>
      <c r="EG443" s="155"/>
      <c r="EH443" s="155"/>
      <c r="EI443" s="155"/>
      <c r="EJ443" s="155"/>
      <c r="EK443" s="155"/>
      <c r="EL443" s="155"/>
      <c r="EM443" s="155"/>
      <c r="EN443" s="155"/>
      <c r="EO443" s="155"/>
      <c r="EP443" s="155"/>
    </row>
    <row r="444" spans="13:146" s="35" customFormat="1">
      <c r="M444" s="155"/>
      <c r="AZ444" s="155"/>
      <c r="BA444" s="155"/>
      <c r="BB444" s="155"/>
      <c r="BE444" s="155"/>
      <c r="BH444" s="155"/>
      <c r="BI444" s="155"/>
      <c r="BJ444" s="155"/>
      <c r="BK444" s="155"/>
      <c r="BL444" s="155"/>
      <c r="BM444" s="155"/>
      <c r="BN444" s="155"/>
      <c r="BO444" s="155"/>
      <c r="BP444" s="155"/>
      <c r="BQ444" s="155"/>
      <c r="BR444" s="155"/>
      <c r="BS444" s="155"/>
      <c r="BT444" s="155"/>
      <c r="BU444" s="155"/>
      <c r="BV444" s="155"/>
      <c r="BW444" s="155"/>
      <c r="BX444" s="155"/>
      <c r="BY444" s="155"/>
      <c r="CB444" s="155"/>
      <c r="CC444" s="155"/>
      <c r="CD444" s="155"/>
      <c r="CE444" s="155"/>
      <c r="CF444" s="155"/>
      <c r="CG444" s="155"/>
      <c r="CH444" s="155"/>
      <c r="CI444" s="155"/>
      <c r="CJ444" s="155"/>
      <c r="CK444" s="155"/>
      <c r="CL444" s="155"/>
      <c r="CM444" s="155"/>
      <c r="CN444" s="155"/>
      <c r="CO444" s="155"/>
      <c r="CP444" s="155"/>
      <c r="CQ444" s="155"/>
      <c r="CR444" s="155"/>
      <c r="CS444" s="155"/>
      <c r="CT444" s="155"/>
      <c r="CU444" s="155"/>
      <c r="CV444" s="155"/>
      <c r="CW444" s="155"/>
      <c r="CX444" s="155"/>
      <c r="CY444" s="155"/>
      <c r="CZ444" s="155"/>
      <c r="DA444" s="155"/>
      <c r="DB444" s="155"/>
      <c r="DC444" s="155"/>
      <c r="DD444" s="155"/>
      <c r="DE444" s="155"/>
      <c r="DF444" s="155"/>
      <c r="DG444" s="155"/>
      <c r="DH444" s="155"/>
      <c r="DI444" s="155"/>
      <c r="DJ444" s="155"/>
      <c r="DK444" s="155"/>
      <c r="DL444" s="155"/>
      <c r="DM444" s="155"/>
      <c r="DN444" s="155"/>
      <c r="DO444" s="155"/>
      <c r="DP444" s="155"/>
      <c r="DQ444" s="155"/>
      <c r="DR444" s="155"/>
      <c r="DS444" s="155"/>
      <c r="DT444" s="155"/>
      <c r="DU444" s="155"/>
      <c r="DV444" s="155"/>
      <c r="DW444" s="155"/>
      <c r="DX444" s="155"/>
      <c r="DY444" s="155"/>
      <c r="DZ444" s="155"/>
      <c r="EA444" s="155"/>
      <c r="EB444" s="155"/>
      <c r="EC444" s="155"/>
      <c r="ED444" s="155"/>
      <c r="EE444" s="155"/>
      <c r="EF444" s="155"/>
      <c r="EG444" s="155"/>
      <c r="EH444" s="155"/>
      <c r="EI444" s="155"/>
      <c r="EJ444" s="155"/>
      <c r="EK444" s="155"/>
      <c r="EL444" s="155"/>
      <c r="EM444" s="155"/>
      <c r="EN444" s="155"/>
      <c r="EO444" s="155"/>
      <c r="EP444" s="155"/>
    </row>
    <row r="445" spans="13:146" s="35" customFormat="1">
      <c r="M445" s="155"/>
      <c r="AZ445" s="155"/>
      <c r="BA445" s="155"/>
      <c r="BB445" s="155"/>
      <c r="BE445" s="155"/>
      <c r="BH445" s="155"/>
      <c r="BI445" s="155"/>
      <c r="BJ445" s="155"/>
      <c r="BK445" s="155"/>
      <c r="BL445" s="155"/>
      <c r="BM445" s="155"/>
      <c r="BN445" s="155"/>
      <c r="BO445" s="155"/>
      <c r="BP445" s="155"/>
      <c r="BQ445" s="155"/>
      <c r="BR445" s="155"/>
      <c r="BS445" s="155"/>
      <c r="BT445" s="155"/>
      <c r="BU445" s="155"/>
      <c r="BV445" s="155"/>
      <c r="BW445" s="155"/>
      <c r="BX445" s="155"/>
      <c r="BY445" s="155"/>
      <c r="CB445" s="155"/>
      <c r="CC445" s="155"/>
      <c r="CD445" s="155"/>
      <c r="CE445" s="155"/>
      <c r="CF445" s="155"/>
      <c r="CG445" s="155"/>
      <c r="CH445" s="155"/>
      <c r="CI445" s="155"/>
      <c r="CJ445" s="155"/>
      <c r="CK445" s="155"/>
      <c r="CL445" s="155"/>
      <c r="CM445" s="155"/>
      <c r="CN445" s="155"/>
      <c r="CO445" s="155"/>
      <c r="CP445" s="155"/>
      <c r="CQ445" s="155"/>
      <c r="CR445" s="155"/>
      <c r="CS445" s="155"/>
      <c r="CT445" s="155"/>
      <c r="CU445" s="155"/>
      <c r="CV445" s="155"/>
      <c r="CW445" s="155"/>
      <c r="CX445" s="155"/>
      <c r="CY445" s="155"/>
      <c r="CZ445" s="155"/>
      <c r="DA445" s="155"/>
      <c r="DB445" s="155"/>
      <c r="DC445" s="155"/>
      <c r="DD445" s="155"/>
      <c r="DE445" s="155"/>
      <c r="DF445" s="155"/>
      <c r="DG445" s="155"/>
      <c r="DH445" s="155"/>
      <c r="DI445" s="155"/>
      <c r="DJ445" s="155"/>
      <c r="DK445" s="155"/>
      <c r="DL445" s="155"/>
      <c r="DM445" s="155"/>
      <c r="DN445" s="155"/>
      <c r="DO445" s="155"/>
      <c r="DP445" s="155"/>
      <c r="DQ445" s="155"/>
      <c r="DR445" s="155"/>
      <c r="DS445" s="155"/>
      <c r="DT445" s="155"/>
      <c r="DU445" s="155"/>
      <c r="DV445" s="155"/>
      <c r="DW445" s="155"/>
      <c r="DX445" s="155"/>
      <c r="DY445" s="155"/>
      <c r="DZ445" s="155"/>
      <c r="EA445" s="155"/>
      <c r="EB445" s="155"/>
      <c r="EC445" s="155"/>
      <c r="ED445" s="155"/>
      <c r="EE445" s="155"/>
      <c r="EF445" s="155"/>
      <c r="EG445" s="155"/>
      <c r="EH445" s="155"/>
      <c r="EI445" s="155"/>
      <c r="EJ445" s="155"/>
      <c r="EK445" s="155"/>
      <c r="EL445" s="155"/>
      <c r="EM445" s="155"/>
      <c r="EN445" s="155"/>
      <c r="EO445" s="155"/>
      <c r="EP445" s="155"/>
    </row>
    <row r="446" spans="13:146" s="35" customFormat="1">
      <c r="M446" s="155"/>
      <c r="AZ446" s="155"/>
      <c r="BA446" s="155"/>
      <c r="BB446" s="155"/>
      <c r="BE446" s="155"/>
      <c r="BH446" s="155"/>
      <c r="BI446" s="155"/>
      <c r="BJ446" s="155"/>
      <c r="BK446" s="155"/>
      <c r="BL446" s="155"/>
      <c r="BM446" s="155"/>
      <c r="BN446" s="155"/>
      <c r="BO446" s="155"/>
      <c r="BP446" s="155"/>
      <c r="BQ446" s="155"/>
      <c r="BR446" s="155"/>
      <c r="BS446" s="155"/>
      <c r="BT446" s="155"/>
      <c r="BU446" s="155"/>
      <c r="BV446" s="155"/>
      <c r="BW446" s="155"/>
      <c r="BX446" s="155"/>
      <c r="BY446" s="155"/>
      <c r="CB446" s="155"/>
      <c r="CC446" s="155"/>
      <c r="CD446" s="155"/>
      <c r="CE446" s="155"/>
      <c r="CF446" s="155"/>
      <c r="CG446" s="155"/>
      <c r="CH446" s="155"/>
      <c r="CI446" s="155"/>
      <c r="CJ446" s="155"/>
      <c r="CK446" s="155"/>
      <c r="CL446" s="155"/>
      <c r="CM446" s="155"/>
      <c r="CN446" s="155"/>
      <c r="CO446" s="155"/>
      <c r="CP446" s="155"/>
      <c r="CQ446" s="155"/>
      <c r="CR446" s="155"/>
      <c r="CS446" s="155"/>
      <c r="CT446" s="155"/>
      <c r="CU446" s="155"/>
      <c r="CV446" s="155"/>
      <c r="CW446" s="155"/>
      <c r="CX446" s="155"/>
      <c r="CY446" s="155"/>
      <c r="CZ446" s="155"/>
      <c r="DA446" s="155"/>
      <c r="DB446" s="155"/>
      <c r="DC446" s="155"/>
      <c r="DD446" s="155"/>
      <c r="DE446" s="155"/>
      <c r="DF446" s="155"/>
      <c r="DG446" s="155"/>
      <c r="DH446" s="155"/>
      <c r="DI446" s="155"/>
      <c r="DJ446" s="155"/>
      <c r="DK446" s="155"/>
      <c r="DL446" s="155"/>
      <c r="DM446" s="155"/>
      <c r="DN446" s="155"/>
      <c r="DO446" s="155"/>
      <c r="DP446" s="155"/>
      <c r="DQ446" s="155"/>
      <c r="DR446" s="155"/>
      <c r="DS446" s="155"/>
      <c r="DT446" s="155"/>
      <c r="DU446" s="155"/>
      <c r="DV446" s="155"/>
      <c r="DW446" s="155"/>
      <c r="DX446" s="155"/>
      <c r="DY446" s="155"/>
      <c r="DZ446" s="155"/>
      <c r="EA446" s="155"/>
      <c r="EB446" s="155"/>
      <c r="EC446" s="155"/>
      <c r="ED446" s="155"/>
      <c r="EE446" s="155"/>
      <c r="EF446" s="155"/>
      <c r="EG446" s="155"/>
      <c r="EH446" s="155"/>
      <c r="EI446" s="155"/>
      <c r="EJ446" s="155"/>
      <c r="EK446" s="155"/>
      <c r="EL446" s="155"/>
      <c r="EM446" s="155"/>
      <c r="EN446" s="155"/>
      <c r="EO446" s="155"/>
      <c r="EP446" s="155"/>
    </row>
    <row r="447" spans="13:146" s="35" customFormat="1">
      <c r="M447" s="155"/>
      <c r="AZ447" s="155"/>
      <c r="BA447" s="155"/>
      <c r="BB447" s="155"/>
      <c r="BE447" s="155"/>
      <c r="BH447" s="155"/>
      <c r="BI447" s="155"/>
      <c r="BJ447" s="155"/>
      <c r="BK447" s="155"/>
      <c r="BL447" s="155"/>
      <c r="BM447" s="155"/>
      <c r="BN447" s="155"/>
      <c r="BO447" s="155"/>
      <c r="BP447" s="155"/>
      <c r="BQ447" s="155"/>
      <c r="BR447" s="155"/>
      <c r="BS447" s="155"/>
      <c r="BT447" s="155"/>
      <c r="BU447" s="155"/>
      <c r="BV447" s="155"/>
      <c r="BW447" s="155"/>
      <c r="BX447" s="155"/>
      <c r="BY447" s="155"/>
      <c r="CB447" s="155"/>
      <c r="CC447" s="155"/>
      <c r="CD447" s="155"/>
      <c r="CE447" s="155"/>
      <c r="CF447" s="155"/>
      <c r="CG447" s="155"/>
      <c r="CH447" s="155"/>
      <c r="CI447" s="155"/>
      <c r="CJ447" s="155"/>
      <c r="CK447" s="155"/>
      <c r="CL447" s="155"/>
      <c r="CM447" s="155"/>
      <c r="CN447" s="155"/>
      <c r="CO447" s="155"/>
      <c r="CP447" s="155"/>
      <c r="CQ447" s="155"/>
      <c r="CR447" s="155"/>
      <c r="CS447" s="155"/>
      <c r="CT447" s="155"/>
      <c r="CU447" s="155"/>
      <c r="CV447" s="155"/>
      <c r="CW447" s="155"/>
      <c r="CX447" s="155"/>
      <c r="CY447" s="155"/>
      <c r="CZ447" s="155"/>
      <c r="DA447" s="155"/>
      <c r="DB447" s="155"/>
      <c r="DC447" s="155"/>
      <c r="DD447" s="155"/>
      <c r="DE447" s="155"/>
      <c r="DF447" s="155"/>
      <c r="DG447" s="155"/>
      <c r="DH447" s="155"/>
      <c r="DI447" s="155"/>
      <c r="DJ447" s="155"/>
      <c r="DK447" s="155"/>
      <c r="DL447" s="155"/>
      <c r="DM447" s="155"/>
      <c r="DN447" s="155"/>
      <c r="DO447" s="155"/>
      <c r="DP447" s="155"/>
      <c r="DQ447" s="155"/>
      <c r="DR447" s="155"/>
      <c r="DS447" s="155"/>
      <c r="DT447" s="155"/>
      <c r="DU447" s="155"/>
      <c r="DV447" s="155"/>
      <c r="DW447" s="155"/>
      <c r="DX447" s="155"/>
      <c r="DY447" s="155"/>
      <c r="DZ447" s="155"/>
      <c r="EA447" s="155"/>
      <c r="EB447" s="155"/>
      <c r="EC447" s="155"/>
      <c r="ED447" s="155"/>
      <c r="EE447" s="155"/>
      <c r="EF447" s="155"/>
      <c r="EG447" s="155"/>
      <c r="EH447" s="155"/>
      <c r="EI447" s="155"/>
      <c r="EJ447" s="155"/>
      <c r="EK447" s="155"/>
      <c r="EL447" s="155"/>
      <c r="EM447" s="155"/>
      <c r="EN447" s="155"/>
      <c r="EO447" s="155"/>
      <c r="EP447" s="155"/>
    </row>
    <row r="448" spans="13:146" s="35" customFormat="1">
      <c r="M448" s="155"/>
      <c r="AZ448" s="155"/>
      <c r="BA448" s="155"/>
      <c r="BB448" s="155"/>
      <c r="BE448" s="155"/>
      <c r="BH448" s="155"/>
      <c r="BI448" s="155"/>
      <c r="BJ448" s="155"/>
      <c r="BK448" s="155"/>
      <c r="BL448" s="155"/>
      <c r="BM448" s="155"/>
      <c r="BN448" s="155"/>
      <c r="BO448" s="155"/>
      <c r="BP448" s="155"/>
      <c r="BQ448" s="155"/>
      <c r="BR448" s="155"/>
      <c r="BS448" s="155"/>
      <c r="BT448" s="155"/>
      <c r="BU448" s="155"/>
      <c r="BV448" s="155"/>
      <c r="BW448" s="155"/>
      <c r="BX448" s="155"/>
      <c r="BY448" s="155"/>
      <c r="CB448" s="155"/>
      <c r="CC448" s="155"/>
      <c r="CD448" s="155"/>
      <c r="CE448" s="155"/>
      <c r="CF448" s="155"/>
      <c r="CG448" s="155"/>
      <c r="CH448" s="155"/>
      <c r="CI448" s="155"/>
      <c r="CJ448" s="155"/>
      <c r="CK448" s="155"/>
      <c r="CL448" s="155"/>
      <c r="CM448" s="155"/>
      <c r="CN448" s="155"/>
      <c r="CO448" s="155"/>
      <c r="CP448" s="155"/>
      <c r="CQ448" s="155"/>
      <c r="CR448" s="155"/>
      <c r="CS448" s="155"/>
      <c r="CT448" s="155"/>
      <c r="CU448" s="155"/>
      <c r="CV448" s="155"/>
      <c r="CW448" s="155"/>
      <c r="CX448" s="155"/>
      <c r="CY448" s="155"/>
      <c r="CZ448" s="155"/>
      <c r="DA448" s="155"/>
      <c r="DB448" s="155"/>
      <c r="DC448" s="155"/>
      <c r="DD448" s="155"/>
      <c r="DE448" s="155"/>
      <c r="DF448" s="155"/>
      <c r="DG448" s="155"/>
      <c r="DH448" s="155"/>
      <c r="DI448" s="155"/>
      <c r="DJ448" s="155"/>
      <c r="DK448" s="155"/>
      <c r="DL448" s="155"/>
      <c r="DM448" s="155"/>
      <c r="DN448" s="155"/>
      <c r="DO448" s="155"/>
      <c r="DP448" s="155"/>
      <c r="DQ448" s="155"/>
      <c r="DR448" s="155"/>
      <c r="DS448" s="155"/>
      <c r="DT448" s="155"/>
      <c r="DU448" s="155"/>
      <c r="DV448" s="155"/>
      <c r="DW448" s="155"/>
      <c r="DX448" s="155"/>
      <c r="DY448" s="155"/>
      <c r="DZ448" s="155"/>
      <c r="EA448" s="155"/>
      <c r="EB448" s="155"/>
      <c r="EC448" s="155"/>
      <c r="ED448" s="155"/>
      <c r="EE448" s="155"/>
      <c r="EF448" s="155"/>
      <c r="EG448" s="155"/>
      <c r="EH448" s="155"/>
      <c r="EI448" s="155"/>
      <c r="EJ448" s="155"/>
      <c r="EK448" s="155"/>
      <c r="EL448" s="155"/>
      <c r="EM448" s="155"/>
      <c r="EN448" s="155"/>
      <c r="EO448" s="155"/>
      <c r="EP448" s="155"/>
    </row>
    <row r="449" spans="13:146" s="35" customFormat="1">
      <c r="M449" s="155"/>
      <c r="AZ449" s="155"/>
      <c r="BA449" s="155"/>
      <c r="BB449" s="155"/>
      <c r="BE449" s="155"/>
      <c r="BH449" s="155"/>
      <c r="BI449" s="155"/>
      <c r="BJ449" s="155"/>
      <c r="BK449" s="155"/>
      <c r="BL449" s="155"/>
      <c r="BM449" s="155"/>
      <c r="BN449" s="155"/>
      <c r="BO449" s="155"/>
      <c r="BP449" s="155"/>
      <c r="BQ449" s="155"/>
      <c r="BR449" s="155"/>
      <c r="BS449" s="155"/>
      <c r="BT449" s="155"/>
      <c r="BU449" s="155"/>
      <c r="BV449" s="155"/>
      <c r="BW449" s="155"/>
      <c r="BX449" s="155"/>
      <c r="BY449" s="155"/>
      <c r="CB449" s="155"/>
      <c r="CC449" s="155"/>
      <c r="CD449" s="155"/>
      <c r="CE449" s="155"/>
      <c r="CF449" s="155"/>
      <c r="CG449" s="155"/>
      <c r="CH449" s="155"/>
      <c r="CI449" s="155"/>
      <c r="CJ449" s="155"/>
      <c r="CK449" s="155"/>
      <c r="CL449" s="155"/>
      <c r="CM449" s="155"/>
      <c r="CN449" s="155"/>
      <c r="CO449" s="155"/>
      <c r="CP449" s="155"/>
      <c r="CQ449" s="155"/>
      <c r="CR449" s="155"/>
      <c r="CS449" s="155"/>
      <c r="CT449" s="155"/>
      <c r="CU449" s="155"/>
      <c r="CV449" s="155"/>
      <c r="CW449" s="155"/>
      <c r="CX449" s="155"/>
      <c r="CY449" s="155"/>
      <c r="CZ449" s="155"/>
      <c r="DA449" s="155"/>
      <c r="DB449" s="155"/>
      <c r="DC449" s="155"/>
      <c r="DD449" s="155"/>
      <c r="DE449" s="155"/>
      <c r="DF449" s="155"/>
      <c r="DG449" s="155"/>
      <c r="DH449" s="155"/>
      <c r="DI449" s="155"/>
      <c r="DJ449" s="155"/>
      <c r="DK449" s="155"/>
      <c r="DL449" s="155"/>
      <c r="DM449" s="155"/>
      <c r="DN449" s="155"/>
      <c r="DO449" s="155"/>
      <c r="DP449" s="155"/>
      <c r="DQ449" s="155"/>
      <c r="DR449" s="155"/>
      <c r="DS449" s="155"/>
      <c r="DT449" s="155"/>
      <c r="DU449" s="155"/>
      <c r="DV449" s="155"/>
      <c r="DW449" s="155"/>
      <c r="DX449" s="155"/>
      <c r="DY449" s="155"/>
      <c r="DZ449" s="155"/>
      <c r="EA449" s="155"/>
      <c r="EB449" s="155"/>
      <c r="EC449" s="155"/>
      <c r="ED449" s="155"/>
      <c r="EE449" s="155"/>
      <c r="EF449" s="155"/>
      <c r="EG449" s="155"/>
      <c r="EH449" s="155"/>
      <c r="EI449" s="155"/>
      <c r="EJ449" s="155"/>
      <c r="EK449" s="155"/>
      <c r="EL449" s="155"/>
      <c r="EM449" s="155"/>
      <c r="EN449" s="155"/>
      <c r="EO449" s="155"/>
      <c r="EP449" s="155"/>
    </row>
    <row r="450" spans="13:146" s="35" customFormat="1">
      <c r="M450" s="155"/>
      <c r="AZ450" s="155"/>
      <c r="BA450" s="155"/>
      <c r="BB450" s="155"/>
      <c r="BE450" s="155"/>
      <c r="BH450" s="155"/>
      <c r="BI450" s="155"/>
      <c r="BJ450" s="155"/>
      <c r="BK450" s="155"/>
      <c r="BL450" s="155"/>
      <c r="BM450" s="155"/>
      <c r="BN450" s="155"/>
      <c r="BO450" s="155"/>
      <c r="BP450" s="155"/>
      <c r="BQ450" s="155"/>
      <c r="BR450" s="155"/>
      <c r="BS450" s="155"/>
      <c r="BT450" s="155"/>
      <c r="BU450" s="155"/>
      <c r="BV450" s="155"/>
      <c r="BW450" s="155"/>
      <c r="BX450" s="155"/>
      <c r="BY450" s="155"/>
      <c r="CB450" s="155"/>
      <c r="CC450" s="155"/>
      <c r="CD450" s="155"/>
      <c r="CE450" s="155"/>
      <c r="CF450" s="155"/>
      <c r="CG450" s="155"/>
      <c r="CH450" s="155"/>
      <c r="CI450" s="155"/>
      <c r="CJ450" s="155"/>
      <c r="CK450" s="155"/>
      <c r="CL450" s="155"/>
      <c r="CM450" s="155"/>
      <c r="CN450" s="155"/>
      <c r="CO450" s="155"/>
      <c r="CP450" s="155"/>
      <c r="CQ450" s="155"/>
      <c r="CR450" s="155"/>
      <c r="CS450" s="155"/>
      <c r="CT450" s="155"/>
      <c r="CU450" s="155"/>
      <c r="CV450" s="155"/>
      <c r="CW450" s="155"/>
      <c r="CX450" s="155"/>
      <c r="CY450" s="155"/>
      <c r="CZ450" s="155"/>
      <c r="DA450" s="155"/>
      <c r="DB450" s="155"/>
      <c r="DC450" s="155"/>
      <c r="DD450" s="155"/>
      <c r="DE450" s="155"/>
      <c r="DF450" s="155"/>
      <c r="DG450" s="155"/>
      <c r="DH450" s="155"/>
      <c r="DI450" s="155"/>
      <c r="DJ450" s="155"/>
      <c r="DK450" s="155"/>
      <c r="DL450" s="155"/>
      <c r="DM450" s="155"/>
      <c r="DN450" s="155"/>
      <c r="DO450" s="155"/>
      <c r="DP450" s="155"/>
      <c r="DQ450" s="155"/>
      <c r="DR450" s="155"/>
      <c r="DS450" s="155"/>
      <c r="DT450" s="155"/>
      <c r="DU450" s="155"/>
      <c r="DV450" s="155"/>
      <c r="DW450" s="155"/>
      <c r="DX450" s="155"/>
      <c r="DY450" s="155"/>
      <c r="DZ450" s="155"/>
      <c r="EA450" s="155"/>
      <c r="EB450" s="155"/>
      <c r="EC450" s="155"/>
      <c r="ED450" s="155"/>
      <c r="EE450" s="155"/>
      <c r="EF450" s="155"/>
      <c r="EG450" s="155"/>
      <c r="EH450" s="155"/>
      <c r="EI450" s="155"/>
      <c r="EJ450" s="155"/>
      <c r="EK450" s="155"/>
      <c r="EL450" s="155"/>
      <c r="EM450" s="155"/>
      <c r="EN450" s="155"/>
      <c r="EO450" s="155"/>
      <c r="EP450" s="155"/>
    </row>
    <row r="451" spans="13:146" s="35" customFormat="1">
      <c r="M451" s="155"/>
      <c r="AZ451" s="155"/>
      <c r="BA451" s="155"/>
      <c r="BB451" s="155"/>
      <c r="BE451" s="155"/>
      <c r="BH451" s="155"/>
      <c r="BI451" s="155"/>
      <c r="BJ451" s="155"/>
      <c r="BK451" s="155"/>
      <c r="BL451" s="155"/>
      <c r="BM451" s="155"/>
      <c r="BN451" s="155"/>
      <c r="BO451" s="155"/>
      <c r="BP451" s="155"/>
      <c r="BQ451" s="155"/>
      <c r="BR451" s="155"/>
      <c r="BS451" s="155"/>
      <c r="BT451" s="155"/>
      <c r="BU451" s="155"/>
      <c r="BV451" s="155"/>
      <c r="BW451" s="155"/>
      <c r="BX451" s="155"/>
      <c r="BY451" s="155"/>
      <c r="CB451" s="155"/>
      <c r="CC451" s="155"/>
      <c r="CD451" s="155"/>
      <c r="CE451" s="155"/>
      <c r="CF451" s="155"/>
      <c r="CG451" s="155"/>
      <c r="CH451" s="155"/>
      <c r="CI451" s="155"/>
      <c r="CJ451" s="155"/>
      <c r="CK451" s="155"/>
      <c r="CL451" s="155"/>
      <c r="CM451" s="155"/>
      <c r="CN451" s="155"/>
      <c r="CO451" s="155"/>
      <c r="CP451" s="155"/>
      <c r="CQ451" s="155"/>
      <c r="CR451" s="155"/>
      <c r="CS451" s="155"/>
      <c r="CT451" s="155"/>
      <c r="CU451" s="155"/>
      <c r="CV451" s="155"/>
      <c r="CW451" s="155"/>
      <c r="CX451" s="155"/>
      <c r="CY451" s="155"/>
      <c r="CZ451" s="155"/>
      <c r="DA451" s="155"/>
      <c r="DB451" s="155"/>
      <c r="DC451" s="155"/>
      <c r="DD451" s="155"/>
      <c r="DE451" s="155"/>
      <c r="DF451" s="155"/>
      <c r="DG451" s="155"/>
      <c r="DH451" s="155"/>
      <c r="DI451" s="155"/>
      <c r="DJ451" s="155"/>
      <c r="DK451" s="155"/>
      <c r="DL451" s="155"/>
      <c r="DM451" s="155"/>
      <c r="DN451" s="155"/>
      <c r="DO451" s="155"/>
      <c r="DP451" s="155"/>
      <c r="DQ451" s="155"/>
      <c r="DR451" s="155"/>
      <c r="DS451" s="155"/>
      <c r="DT451" s="155"/>
      <c r="DU451" s="155"/>
      <c r="DV451" s="155"/>
      <c r="DW451" s="155"/>
      <c r="DX451" s="155"/>
      <c r="DY451" s="155"/>
      <c r="DZ451" s="155"/>
      <c r="EA451" s="155"/>
      <c r="EB451" s="155"/>
      <c r="EC451" s="155"/>
      <c r="ED451" s="155"/>
      <c r="EE451" s="155"/>
      <c r="EF451" s="155"/>
      <c r="EG451" s="155"/>
      <c r="EH451" s="155"/>
      <c r="EI451" s="155"/>
      <c r="EJ451" s="155"/>
      <c r="EK451" s="155"/>
      <c r="EL451" s="155"/>
      <c r="EM451" s="155"/>
      <c r="EN451" s="155"/>
      <c r="EO451" s="155"/>
      <c r="EP451" s="155"/>
    </row>
    <row r="452" spans="13:146" s="35" customFormat="1">
      <c r="M452" s="155"/>
      <c r="AZ452" s="155"/>
      <c r="BA452" s="155"/>
      <c r="BB452" s="155"/>
      <c r="BE452" s="155"/>
      <c r="BH452" s="155"/>
      <c r="BI452" s="155"/>
      <c r="BJ452" s="155"/>
      <c r="BK452" s="155"/>
      <c r="BL452" s="155"/>
      <c r="BM452" s="155"/>
      <c r="BN452" s="155"/>
      <c r="BO452" s="155"/>
      <c r="BP452" s="155"/>
      <c r="BQ452" s="155"/>
      <c r="BR452" s="155"/>
      <c r="BS452" s="155"/>
      <c r="BT452" s="155"/>
      <c r="BU452" s="155"/>
      <c r="BV452" s="155"/>
      <c r="BW452" s="155"/>
      <c r="BX452" s="155"/>
      <c r="BY452" s="155"/>
      <c r="CB452" s="155"/>
      <c r="CC452" s="155"/>
      <c r="CD452" s="155"/>
      <c r="CE452" s="155"/>
      <c r="CF452" s="155"/>
      <c r="CG452" s="155"/>
      <c r="CH452" s="155"/>
      <c r="CI452" s="155"/>
      <c r="CJ452" s="155"/>
      <c r="CK452" s="155"/>
      <c r="CL452" s="155"/>
      <c r="CM452" s="155"/>
      <c r="CN452" s="155"/>
      <c r="CO452" s="155"/>
      <c r="CP452" s="155"/>
      <c r="CQ452" s="155"/>
      <c r="CR452" s="155"/>
      <c r="CS452" s="155"/>
      <c r="CT452" s="155"/>
      <c r="CU452" s="155"/>
      <c r="CV452" s="155"/>
      <c r="CW452" s="155"/>
      <c r="CX452" s="155"/>
      <c r="CY452" s="155"/>
      <c r="CZ452" s="155"/>
      <c r="DA452" s="155"/>
      <c r="DB452" s="155"/>
      <c r="DC452" s="155"/>
      <c r="DD452" s="155"/>
      <c r="DE452" s="155"/>
      <c r="DF452" s="155"/>
      <c r="DG452" s="155"/>
      <c r="DH452" s="155"/>
      <c r="DI452" s="155"/>
      <c r="DJ452" s="155"/>
      <c r="DK452" s="155"/>
      <c r="DL452" s="155"/>
      <c r="DM452" s="155"/>
      <c r="DN452" s="155"/>
      <c r="DO452" s="155"/>
      <c r="DP452" s="155"/>
      <c r="DQ452" s="155"/>
      <c r="DR452" s="155"/>
      <c r="DS452" s="155"/>
      <c r="DT452" s="155"/>
      <c r="DU452" s="155"/>
      <c r="DV452" s="155"/>
      <c r="DW452" s="155"/>
      <c r="DX452" s="155"/>
      <c r="DY452" s="155"/>
      <c r="DZ452" s="155"/>
      <c r="EA452" s="155"/>
      <c r="EB452" s="155"/>
      <c r="EC452" s="155"/>
      <c r="ED452" s="155"/>
      <c r="EE452" s="155"/>
      <c r="EF452" s="155"/>
      <c r="EG452" s="155"/>
      <c r="EH452" s="155"/>
      <c r="EI452" s="155"/>
      <c r="EJ452" s="155"/>
      <c r="EK452" s="155"/>
      <c r="EL452" s="155"/>
      <c r="EM452" s="155"/>
      <c r="EN452" s="155"/>
      <c r="EO452" s="155"/>
      <c r="EP452" s="155"/>
    </row>
    <row r="453" spans="13:146" s="35" customFormat="1">
      <c r="M453" s="155"/>
      <c r="AZ453" s="155"/>
      <c r="BA453" s="155"/>
      <c r="BB453" s="155"/>
      <c r="BE453" s="155"/>
      <c r="BH453" s="155"/>
      <c r="BI453" s="155"/>
      <c r="BJ453" s="155"/>
      <c r="BK453" s="155"/>
      <c r="BL453" s="155"/>
      <c r="BM453" s="155"/>
      <c r="BN453" s="155"/>
      <c r="BO453" s="155"/>
      <c r="BP453" s="155"/>
      <c r="BQ453" s="155"/>
      <c r="BR453" s="155"/>
      <c r="BS453" s="155"/>
      <c r="BT453" s="155"/>
      <c r="BU453" s="155"/>
      <c r="BV453" s="155"/>
      <c r="BW453" s="155"/>
      <c r="BX453" s="155"/>
      <c r="BY453" s="155"/>
      <c r="CB453" s="155"/>
      <c r="CC453" s="155"/>
      <c r="CD453" s="155"/>
      <c r="CE453" s="155"/>
      <c r="CF453" s="155"/>
      <c r="CG453" s="155"/>
      <c r="CH453" s="155"/>
      <c r="CI453" s="155"/>
      <c r="CJ453" s="155"/>
      <c r="CK453" s="155"/>
      <c r="CL453" s="155"/>
      <c r="CM453" s="155"/>
      <c r="CN453" s="155"/>
      <c r="CO453" s="155"/>
      <c r="CP453" s="155"/>
      <c r="CQ453" s="155"/>
      <c r="CR453" s="155"/>
      <c r="CS453" s="155"/>
      <c r="CT453" s="155"/>
      <c r="CU453" s="155"/>
      <c r="CV453" s="155"/>
      <c r="CW453" s="155"/>
      <c r="CX453" s="155"/>
      <c r="CY453" s="155"/>
      <c r="CZ453" s="155"/>
      <c r="DA453" s="155"/>
      <c r="DB453" s="155"/>
      <c r="DC453" s="155"/>
      <c r="DD453" s="155"/>
      <c r="DE453" s="155"/>
      <c r="DF453" s="155"/>
      <c r="DG453" s="155"/>
      <c r="DH453" s="155"/>
      <c r="DI453" s="155"/>
      <c r="DJ453" s="155"/>
      <c r="DK453" s="155"/>
      <c r="DL453" s="155"/>
      <c r="DM453" s="155"/>
      <c r="DN453" s="155"/>
      <c r="DO453" s="155"/>
      <c r="DP453" s="155"/>
      <c r="DQ453" s="155"/>
      <c r="DR453" s="155"/>
      <c r="DS453" s="155"/>
      <c r="DT453" s="155"/>
      <c r="DU453" s="155"/>
      <c r="DV453" s="155"/>
      <c r="DW453" s="155"/>
      <c r="DX453" s="155"/>
      <c r="DY453" s="155"/>
      <c r="DZ453" s="155"/>
      <c r="EA453" s="155"/>
      <c r="EB453" s="155"/>
      <c r="EC453" s="155"/>
      <c r="ED453" s="155"/>
      <c r="EE453" s="155"/>
      <c r="EF453" s="155"/>
      <c r="EG453" s="155"/>
      <c r="EH453" s="155"/>
      <c r="EI453" s="155"/>
      <c r="EJ453" s="155"/>
      <c r="EK453" s="155"/>
      <c r="EL453" s="155"/>
      <c r="EM453" s="155"/>
      <c r="EN453" s="155"/>
      <c r="EO453" s="155"/>
      <c r="EP453" s="155"/>
    </row>
    <row r="454" spans="13:146" s="35" customFormat="1">
      <c r="M454" s="155"/>
      <c r="AZ454" s="155"/>
      <c r="BA454" s="155"/>
      <c r="BB454" s="155"/>
      <c r="BE454" s="155"/>
      <c r="BH454" s="155"/>
      <c r="BI454" s="155"/>
      <c r="BJ454" s="155"/>
      <c r="BK454" s="155"/>
      <c r="BL454" s="155"/>
      <c r="BM454" s="155"/>
      <c r="BN454" s="155"/>
      <c r="BO454" s="155"/>
      <c r="BP454" s="155"/>
      <c r="BQ454" s="155"/>
      <c r="BR454" s="155"/>
      <c r="BS454" s="155"/>
      <c r="BT454" s="155"/>
      <c r="BU454" s="155"/>
      <c r="BV454" s="155"/>
      <c r="BW454" s="155"/>
      <c r="BX454" s="155"/>
      <c r="BY454" s="155"/>
      <c r="CB454" s="155"/>
      <c r="CC454" s="155"/>
      <c r="CD454" s="155"/>
      <c r="CE454" s="155"/>
      <c r="CF454" s="155"/>
      <c r="CG454" s="155"/>
      <c r="CH454" s="155"/>
      <c r="CI454" s="155"/>
      <c r="CJ454" s="155"/>
      <c r="CK454" s="155"/>
      <c r="CL454" s="155"/>
      <c r="CM454" s="155"/>
      <c r="CN454" s="155"/>
      <c r="CO454" s="155"/>
      <c r="CP454" s="155"/>
      <c r="CQ454" s="155"/>
      <c r="CR454" s="155"/>
      <c r="CS454" s="155"/>
      <c r="CT454" s="155"/>
      <c r="CU454" s="155"/>
      <c r="CV454" s="155"/>
      <c r="CW454" s="155"/>
      <c r="CX454" s="155"/>
      <c r="CY454" s="155"/>
      <c r="CZ454" s="155"/>
      <c r="DA454" s="155"/>
      <c r="DB454" s="155"/>
      <c r="DC454" s="155"/>
      <c r="DD454" s="155"/>
      <c r="DE454" s="155"/>
      <c r="DF454" s="155"/>
      <c r="DG454" s="155"/>
      <c r="DH454" s="155"/>
      <c r="DI454" s="155"/>
      <c r="DJ454" s="155"/>
      <c r="DK454" s="155"/>
      <c r="DL454" s="155"/>
      <c r="DM454" s="155"/>
      <c r="DN454" s="155"/>
      <c r="DO454" s="155"/>
      <c r="DP454" s="155"/>
      <c r="DQ454" s="155"/>
      <c r="DR454" s="155"/>
      <c r="DS454" s="155"/>
      <c r="DT454" s="155"/>
      <c r="DU454" s="155"/>
      <c r="DV454" s="155"/>
      <c r="DW454" s="155"/>
      <c r="DX454" s="155"/>
      <c r="DY454" s="155"/>
      <c r="DZ454" s="155"/>
      <c r="EA454" s="155"/>
      <c r="EB454" s="155"/>
      <c r="EC454" s="155"/>
      <c r="ED454" s="155"/>
      <c r="EE454" s="155"/>
      <c r="EF454" s="155"/>
      <c r="EG454" s="155"/>
      <c r="EH454" s="155"/>
      <c r="EI454" s="155"/>
      <c r="EJ454" s="155"/>
      <c r="EK454" s="155"/>
      <c r="EL454" s="155"/>
      <c r="EM454" s="155"/>
      <c r="EN454" s="155"/>
      <c r="EO454" s="155"/>
      <c r="EP454" s="155"/>
    </row>
    <row r="455" spans="13:146" s="35" customFormat="1">
      <c r="M455" s="155"/>
      <c r="AZ455" s="155"/>
      <c r="BA455" s="155"/>
      <c r="BB455" s="155"/>
      <c r="BE455" s="155"/>
      <c r="BH455" s="155"/>
      <c r="BI455" s="155"/>
      <c r="BJ455" s="155"/>
      <c r="BK455" s="155"/>
      <c r="BL455" s="155"/>
      <c r="BM455" s="155"/>
      <c r="BN455" s="155"/>
      <c r="BO455" s="155"/>
      <c r="BP455" s="155"/>
      <c r="BQ455" s="155"/>
      <c r="BR455" s="155"/>
      <c r="BS455" s="155"/>
      <c r="BT455" s="155"/>
      <c r="BU455" s="155"/>
      <c r="BV455" s="155"/>
      <c r="BW455" s="155"/>
      <c r="BX455" s="155"/>
      <c r="BY455" s="155"/>
      <c r="CB455" s="155"/>
      <c r="CC455" s="155"/>
      <c r="CD455" s="155"/>
      <c r="CE455" s="155"/>
      <c r="CF455" s="155"/>
      <c r="CG455" s="155"/>
      <c r="CH455" s="155"/>
      <c r="CI455" s="155"/>
      <c r="CJ455" s="155"/>
      <c r="CK455" s="155"/>
      <c r="CL455" s="155"/>
      <c r="CM455" s="155"/>
      <c r="CN455" s="155"/>
      <c r="CO455" s="155"/>
      <c r="CP455" s="155"/>
      <c r="CQ455" s="155"/>
      <c r="CR455" s="155"/>
      <c r="CS455" s="155"/>
      <c r="CT455" s="155"/>
      <c r="CU455" s="155"/>
      <c r="CV455" s="155"/>
      <c r="CW455" s="155"/>
      <c r="CX455" s="155"/>
      <c r="CY455" s="155"/>
      <c r="CZ455" s="155"/>
      <c r="DA455" s="155"/>
      <c r="DB455" s="155"/>
      <c r="DC455" s="155"/>
      <c r="DD455" s="155"/>
      <c r="DE455" s="155"/>
      <c r="DF455" s="155"/>
      <c r="DG455" s="155"/>
      <c r="DH455" s="155"/>
      <c r="DI455" s="155"/>
      <c r="DJ455" s="155"/>
      <c r="DK455" s="155"/>
      <c r="DL455" s="155"/>
      <c r="DM455" s="155"/>
      <c r="DN455" s="155"/>
      <c r="DO455" s="155"/>
      <c r="DP455" s="155"/>
      <c r="DQ455" s="155"/>
      <c r="DR455" s="155"/>
      <c r="DS455" s="155"/>
      <c r="DT455" s="155"/>
      <c r="DU455" s="155"/>
      <c r="DV455" s="155"/>
      <c r="DW455" s="155"/>
      <c r="DX455" s="155"/>
      <c r="DY455" s="155"/>
      <c r="DZ455" s="155"/>
      <c r="EA455" s="155"/>
      <c r="EB455" s="155"/>
      <c r="EC455" s="155"/>
      <c r="ED455" s="155"/>
      <c r="EE455" s="155"/>
      <c r="EF455" s="155"/>
      <c r="EG455" s="155"/>
      <c r="EH455" s="155"/>
      <c r="EI455" s="155"/>
      <c r="EJ455" s="155"/>
      <c r="EK455" s="155"/>
      <c r="EL455" s="155"/>
      <c r="EM455" s="155"/>
      <c r="EN455" s="155"/>
      <c r="EO455" s="155"/>
      <c r="EP455" s="155"/>
    </row>
    <row r="456" spans="13:146" s="35" customFormat="1">
      <c r="M456" s="155"/>
      <c r="AZ456" s="155"/>
      <c r="BA456" s="155"/>
      <c r="BB456" s="155"/>
      <c r="BE456" s="155"/>
      <c r="BH456" s="155"/>
      <c r="BI456" s="155"/>
      <c r="BJ456" s="155"/>
      <c r="BK456" s="155"/>
      <c r="BL456" s="155"/>
      <c r="BM456" s="155"/>
      <c r="BN456" s="155"/>
      <c r="BO456" s="155"/>
      <c r="BP456" s="155"/>
      <c r="BQ456" s="155"/>
      <c r="BR456" s="155"/>
      <c r="BS456" s="155"/>
      <c r="BT456" s="155"/>
      <c r="BU456" s="155"/>
      <c r="BV456" s="155"/>
      <c r="BW456" s="155"/>
      <c r="BX456" s="155"/>
      <c r="BY456" s="155"/>
      <c r="CB456" s="155"/>
      <c r="CC456" s="155"/>
      <c r="CD456" s="155"/>
      <c r="CE456" s="155"/>
      <c r="CF456" s="155"/>
      <c r="CG456" s="155"/>
      <c r="CH456" s="155"/>
      <c r="CI456" s="155"/>
      <c r="CJ456" s="155"/>
      <c r="CK456" s="155"/>
      <c r="CL456" s="155"/>
      <c r="CM456" s="155"/>
      <c r="CN456" s="155"/>
      <c r="CO456" s="155"/>
      <c r="CP456" s="155"/>
      <c r="CQ456" s="155"/>
      <c r="CR456" s="155"/>
      <c r="CS456" s="155"/>
      <c r="CT456" s="155"/>
      <c r="CU456" s="155"/>
      <c r="CV456" s="155"/>
      <c r="CW456" s="155"/>
      <c r="CX456" s="155"/>
      <c r="CY456" s="155"/>
      <c r="CZ456" s="155"/>
      <c r="DA456" s="155"/>
      <c r="DB456" s="155"/>
      <c r="DC456" s="155"/>
      <c r="DD456" s="155"/>
      <c r="DE456" s="155"/>
      <c r="DF456" s="155"/>
      <c r="DG456" s="155"/>
      <c r="DH456" s="155"/>
      <c r="DI456" s="155"/>
      <c r="DJ456" s="155"/>
      <c r="DK456" s="155"/>
      <c r="DL456" s="155"/>
      <c r="DM456" s="155"/>
      <c r="DN456" s="155"/>
      <c r="DO456" s="155"/>
      <c r="DP456" s="155"/>
      <c r="DQ456" s="155"/>
      <c r="DR456" s="155"/>
      <c r="DS456" s="155"/>
      <c r="DT456" s="155"/>
      <c r="DU456" s="155"/>
      <c r="DV456" s="155"/>
      <c r="DW456" s="155"/>
      <c r="DX456" s="155"/>
      <c r="DY456" s="155"/>
      <c r="DZ456" s="155"/>
      <c r="EA456" s="155"/>
      <c r="EB456" s="155"/>
      <c r="EC456" s="155"/>
      <c r="ED456" s="155"/>
      <c r="EE456" s="155"/>
      <c r="EF456" s="155"/>
      <c r="EG456" s="155"/>
      <c r="EH456" s="155"/>
      <c r="EI456" s="155"/>
      <c r="EJ456" s="155"/>
      <c r="EK456" s="155"/>
      <c r="EL456" s="155"/>
      <c r="EM456" s="155"/>
      <c r="EN456" s="155"/>
      <c r="EO456" s="155"/>
      <c r="EP456" s="155"/>
    </row>
    <row r="457" spans="13:146" s="35" customFormat="1">
      <c r="M457" s="155"/>
      <c r="AZ457" s="155"/>
      <c r="BA457" s="155"/>
      <c r="BB457" s="155"/>
      <c r="BE457" s="155"/>
      <c r="BH457" s="155"/>
      <c r="BI457" s="155"/>
      <c r="BJ457" s="155"/>
      <c r="BK457" s="155"/>
      <c r="BL457" s="155"/>
      <c r="BM457" s="155"/>
      <c r="BN457" s="155"/>
      <c r="BO457" s="155"/>
      <c r="BP457" s="155"/>
      <c r="BQ457" s="155"/>
      <c r="BR457" s="155"/>
      <c r="BS457" s="155"/>
      <c r="BT457" s="155"/>
      <c r="BU457" s="155"/>
      <c r="BV457" s="155"/>
      <c r="BW457" s="155"/>
      <c r="BX457" s="155"/>
      <c r="BY457" s="155"/>
      <c r="CB457" s="155"/>
      <c r="CC457" s="155"/>
      <c r="CD457" s="155"/>
      <c r="CE457" s="155"/>
      <c r="CF457" s="155"/>
      <c r="CG457" s="155"/>
      <c r="CH457" s="155"/>
      <c r="CI457" s="155"/>
      <c r="CJ457" s="155"/>
      <c r="CK457" s="155"/>
      <c r="CL457" s="155"/>
      <c r="CM457" s="155"/>
      <c r="CN457" s="155"/>
      <c r="CO457" s="155"/>
      <c r="CP457" s="155"/>
      <c r="CQ457" s="155"/>
      <c r="CR457" s="155"/>
      <c r="CS457" s="155"/>
      <c r="CT457" s="155"/>
      <c r="CU457" s="155"/>
      <c r="CV457" s="155"/>
      <c r="CW457" s="155"/>
      <c r="CX457" s="155"/>
      <c r="CY457" s="155"/>
      <c r="CZ457" s="155"/>
      <c r="DA457" s="155"/>
      <c r="DB457" s="155"/>
      <c r="DC457" s="155"/>
      <c r="DD457" s="155"/>
      <c r="DE457" s="155"/>
      <c r="DF457" s="155"/>
      <c r="DG457" s="155"/>
      <c r="DH457" s="155"/>
      <c r="DI457" s="155"/>
      <c r="DJ457" s="155"/>
      <c r="DK457" s="155"/>
      <c r="DL457" s="155"/>
      <c r="DM457" s="155"/>
      <c r="DN457" s="155"/>
      <c r="DO457" s="155"/>
      <c r="DP457" s="155"/>
      <c r="DQ457" s="155"/>
      <c r="DR457" s="155"/>
      <c r="DS457" s="155"/>
      <c r="DT457" s="155"/>
      <c r="DU457" s="155"/>
      <c r="DV457" s="155"/>
      <c r="DW457" s="155"/>
      <c r="DX457" s="155"/>
      <c r="DY457" s="155"/>
      <c r="DZ457" s="155"/>
      <c r="EA457" s="155"/>
      <c r="EB457" s="155"/>
      <c r="EC457" s="155"/>
      <c r="ED457" s="155"/>
      <c r="EE457" s="155"/>
      <c r="EF457" s="155"/>
      <c r="EG457" s="155"/>
      <c r="EH457" s="155"/>
      <c r="EI457" s="155"/>
      <c r="EJ457" s="155"/>
      <c r="EK457" s="155"/>
      <c r="EL457" s="155"/>
      <c r="EM457" s="155"/>
      <c r="EN457" s="155"/>
      <c r="EO457" s="155"/>
      <c r="EP457" s="155"/>
    </row>
    <row r="458" spans="13:146" s="35" customFormat="1">
      <c r="M458" s="155"/>
      <c r="AZ458" s="155"/>
      <c r="BA458" s="155"/>
      <c r="BB458" s="155"/>
      <c r="BE458" s="155"/>
      <c r="BH458" s="155"/>
      <c r="BI458" s="155"/>
      <c r="BJ458" s="155"/>
      <c r="BK458" s="155"/>
      <c r="BL458" s="155"/>
      <c r="BM458" s="155"/>
      <c r="BN458" s="155"/>
      <c r="BO458" s="155"/>
      <c r="BP458" s="155"/>
      <c r="BQ458" s="155"/>
      <c r="BR458" s="155"/>
      <c r="BS458" s="155"/>
      <c r="BT458" s="155"/>
      <c r="BU458" s="155"/>
      <c r="BV458" s="155"/>
      <c r="BW458" s="155"/>
      <c r="BX458" s="155"/>
      <c r="BY458" s="155"/>
      <c r="CB458" s="155"/>
      <c r="CC458" s="155"/>
      <c r="CD458" s="155"/>
      <c r="CE458" s="155"/>
      <c r="CF458" s="155"/>
      <c r="CG458" s="155"/>
      <c r="CH458" s="155"/>
      <c r="CI458" s="155"/>
      <c r="CJ458" s="155"/>
      <c r="CK458" s="155"/>
      <c r="CL458" s="155"/>
      <c r="CM458" s="155"/>
      <c r="CN458" s="155"/>
      <c r="CO458" s="155"/>
      <c r="CP458" s="155"/>
      <c r="CQ458" s="155"/>
      <c r="CR458" s="155"/>
      <c r="CS458" s="155"/>
      <c r="CT458" s="155"/>
      <c r="CU458" s="155"/>
      <c r="CV458" s="155"/>
      <c r="CW458" s="155"/>
      <c r="CX458" s="155"/>
      <c r="CY458" s="155"/>
      <c r="CZ458" s="155"/>
      <c r="DA458" s="155"/>
      <c r="DB458" s="155"/>
      <c r="DC458" s="155"/>
      <c r="DD458" s="155"/>
      <c r="DE458" s="155"/>
      <c r="DF458" s="155"/>
      <c r="DG458" s="155"/>
      <c r="DH458" s="155"/>
      <c r="DI458" s="155"/>
      <c r="DJ458" s="155"/>
      <c r="DK458" s="155"/>
      <c r="DL458" s="155"/>
      <c r="DM458" s="155"/>
      <c r="DN458" s="155"/>
      <c r="DO458" s="155"/>
      <c r="DP458" s="155"/>
      <c r="DQ458" s="155"/>
      <c r="DR458" s="155"/>
      <c r="DS458" s="155"/>
      <c r="DT458" s="155"/>
      <c r="DU458" s="155"/>
      <c r="DV458" s="155"/>
      <c r="DW458" s="155"/>
      <c r="DX458" s="155"/>
      <c r="DY458" s="155"/>
      <c r="DZ458" s="155"/>
      <c r="EA458" s="155"/>
      <c r="EB458" s="155"/>
      <c r="EC458" s="155"/>
      <c r="ED458" s="155"/>
      <c r="EE458" s="155"/>
      <c r="EF458" s="155"/>
      <c r="EG458" s="155"/>
      <c r="EH458" s="155"/>
      <c r="EI458" s="155"/>
      <c r="EJ458" s="155"/>
      <c r="EK458" s="155"/>
      <c r="EL458" s="155"/>
      <c r="EM458" s="155"/>
      <c r="EN458" s="155"/>
      <c r="EO458" s="155"/>
      <c r="EP458" s="155"/>
    </row>
    <row r="459" spans="13:146" s="35" customFormat="1">
      <c r="M459" s="155"/>
      <c r="AZ459" s="155"/>
      <c r="BA459" s="155"/>
      <c r="BB459" s="155"/>
      <c r="BE459" s="155"/>
      <c r="BH459" s="155"/>
      <c r="BI459" s="155"/>
      <c r="BJ459" s="155"/>
      <c r="BK459" s="155"/>
      <c r="BL459" s="155"/>
      <c r="BM459" s="155"/>
      <c r="BN459" s="155"/>
      <c r="BO459" s="155"/>
      <c r="BP459" s="155"/>
      <c r="BQ459" s="155"/>
      <c r="BR459" s="155"/>
      <c r="BS459" s="155"/>
      <c r="BT459" s="155"/>
      <c r="BU459" s="155"/>
      <c r="BV459" s="155"/>
      <c r="BW459" s="155"/>
      <c r="BX459" s="155"/>
      <c r="BY459" s="155"/>
      <c r="CB459" s="155"/>
      <c r="CC459" s="155"/>
      <c r="CD459" s="155"/>
      <c r="CE459" s="155"/>
      <c r="CF459" s="155"/>
      <c r="CG459" s="155"/>
      <c r="CH459" s="155"/>
      <c r="CI459" s="155"/>
      <c r="CJ459" s="155"/>
      <c r="CK459" s="155"/>
      <c r="CL459" s="155"/>
      <c r="CM459" s="155"/>
      <c r="CN459" s="155"/>
      <c r="CO459" s="155"/>
      <c r="CP459" s="155"/>
      <c r="CQ459" s="155"/>
      <c r="CR459" s="155"/>
      <c r="CS459" s="155"/>
      <c r="CT459" s="155"/>
      <c r="CU459" s="155"/>
      <c r="CV459" s="155"/>
      <c r="CW459" s="155"/>
      <c r="CX459" s="155"/>
      <c r="CY459" s="155"/>
      <c r="CZ459" s="155"/>
      <c r="DA459" s="155"/>
      <c r="DB459" s="155"/>
      <c r="DC459" s="155"/>
      <c r="DD459" s="155"/>
      <c r="DE459" s="155"/>
      <c r="DF459" s="155"/>
      <c r="DG459" s="155"/>
      <c r="DH459" s="155"/>
      <c r="DI459" s="155"/>
      <c r="DJ459" s="155"/>
      <c r="DK459" s="155"/>
      <c r="DL459" s="155"/>
      <c r="DM459" s="155"/>
      <c r="DN459" s="155"/>
      <c r="DO459" s="155"/>
      <c r="DP459" s="155"/>
      <c r="DQ459" s="155"/>
      <c r="DR459" s="155"/>
      <c r="DS459" s="155"/>
      <c r="DT459" s="155"/>
      <c r="DU459" s="155"/>
      <c r="DV459" s="155"/>
      <c r="DW459" s="155"/>
      <c r="DX459" s="155"/>
      <c r="DY459" s="155"/>
      <c r="DZ459" s="155"/>
      <c r="EA459" s="155"/>
      <c r="EB459" s="155"/>
      <c r="EC459" s="155"/>
      <c r="ED459" s="155"/>
      <c r="EE459" s="155"/>
      <c r="EF459" s="155"/>
      <c r="EG459" s="155"/>
      <c r="EH459" s="155"/>
      <c r="EI459" s="155"/>
      <c r="EJ459" s="155"/>
      <c r="EK459" s="155"/>
      <c r="EL459" s="155"/>
      <c r="EM459" s="155"/>
      <c r="EN459" s="155"/>
      <c r="EO459" s="155"/>
      <c r="EP459" s="155"/>
    </row>
    <row r="460" spans="13:146" s="35" customFormat="1">
      <c r="M460" s="155"/>
      <c r="AZ460" s="155"/>
      <c r="BA460" s="155"/>
      <c r="BB460" s="155"/>
      <c r="BE460" s="155"/>
      <c r="BH460" s="155"/>
      <c r="BI460" s="155"/>
      <c r="BJ460" s="155"/>
      <c r="BK460" s="155"/>
      <c r="BL460" s="155"/>
      <c r="BM460" s="155"/>
      <c r="BN460" s="155"/>
      <c r="BO460" s="155"/>
      <c r="BP460" s="155"/>
      <c r="BQ460" s="155"/>
      <c r="BR460" s="155"/>
      <c r="BS460" s="155"/>
      <c r="BT460" s="155"/>
      <c r="BU460" s="155"/>
      <c r="BV460" s="155"/>
      <c r="BW460" s="155"/>
      <c r="BX460" s="155"/>
      <c r="BY460" s="155"/>
      <c r="CB460" s="155"/>
      <c r="CC460" s="155"/>
      <c r="CD460" s="155"/>
      <c r="CE460" s="155"/>
      <c r="CF460" s="155"/>
      <c r="CG460" s="155"/>
      <c r="CH460" s="155"/>
      <c r="CI460" s="155"/>
      <c r="CJ460" s="155"/>
      <c r="CK460" s="155"/>
      <c r="CL460" s="155"/>
      <c r="CM460" s="155"/>
      <c r="CN460" s="155"/>
      <c r="CO460" s="155"/>
      <c r="CP460" s="155"/>
      <c r="CQ460" s="155"/>
      <c r="CR460" s="155"/>
      <c r="CS460" s="155"/>
      <c r="CT460" s="155"/>
      <c r="CU460" s="155"/>
      <c r="CV460" s="155"/>
      <c r="CW460" s="155"/>
      <c r="CX460" s="155"/>
      <c r="CY460" s="155"/>
      <c r="CZ460" s="155"/>
      <c r="DA460" s="155"/>
      <c r="DB460" s="155"/>
      <c r="DC460" s="155"/>
      <c r="DD460" s="155"/>
      <c r="DE460" s="155"/>
      <c r="DF460" s="155"/>
      <c r="DG460" s="155"/>
      <c r="DH460" s="155"/>
      <c r="DI460" s="155"/>
      <c r="DJ460" s="155"/>
      <c r="DK460" s="155"/>
      <c r="DL460" s="155"/>
      <c r="DM460" s="155"/>
      <c r="DN460" s="155"/>
      <c r="DO460" s="155"/>
      <c r="DP460" s="155"/>
      <c r="DQ460" s="155"/>
      <c r="DR460" s="155"/>
      <c r="DS460" s="155"/>
      <c r="DT460" s="155"/>
      <c r="DU460" s="155"/>
      <c r="DV460" s="155"/>
      <c r="DW460" s="155"/>
      <c r="DX460" s="155"/>
      <c r="DY460" s="155"/>
      <c r="DZ460" s="155"/>
      <c r="EA460" s="155"/>
      <c r="EB460" s="155"/>
      <c r="EC460" s="155"/>
      <c r="ED460" s="155"/>
      <c r="EE460" s="155"/>
      <c r="EF460" s="155"/>
      <c r="EG460" s="155"/>
      <c r="EH460" s="155"/>
      <c r="EI460" s="155"/>
      <c r="EJ460" s="155"/>
      <c r="EK460" s="155"/>
      <c r="EL460" s="155"/>
      <c r="EM460" s="155"/>
      <c r="EN460" s="155"/>
      <c r="EO460" s="155"/>
      <c r="EP460" s="155"/>
    </row>
    <row r="461" spans="13:146" s="35" customFormat="1">
      <c r="M461" s="155"/>
      <c r="AZ461" s="155"/>
      <c r="BA461" s="155"/>
      <c r="BB461" s="155"/>
      <c r="BE461" s="155"/>
      <c r="BH461" s="155"/>
      <c r="BI461" s="155"/>
      <c r="BJ461" s="155"/>
      <c r="BK461" s="155"/>
      <c r="BL461" s="155"/>
      <c r="BM461" s="155"/>
      <c r="BN461" s="155"/>
      <c r="BO461" s="155"/>
      <c r="BP461" s="155"/>
      <c r="BQ461" s="155"/>
      <c r="BR461" s="155"/>
      <c r="BS461" s="155"/>
      <c r="BT461" s="155"/>
      <c r="BU461" s="155"/>
      <c r="BV461" s="155"/>
      <c r="BW461" s="155"/>
      <c r="BX461" s="155"/>
      <c r="BY461" s="155"/>
      <c r="CB461" s="155"/>
      <c r="CC461" s="155"/>
      <c r="CD461" s="155"/>
      <c r="CE461" s="155"/>
      <c r="CF461" s="155"/>
      <c r="CG461" s="155"/>
      <c r="CH461" s="155"/>
      <c r="CI461" s="155"/>
      <c r="CJ461" s="155"/>
      <c r="CK461" s="155"/>
      <c r="CL461" s="155"/>
      <c r="CM461" s="155"/>
      <c r="CN461" s="155"/>
      <c r="CO461" s="155"/>
      <c r="CP461" s="155"/>
      <c r="CQ461" s="155"/>
      <c r="CR461" s="155"/>
      <c r="CS461" s="155"/>
      <c r="CT461" s="155"/>
      <c r="CU461" s="155"/>
      <c r="CV461" s="155"/>
      <c r="CW461" s="155"/>
      <c r="CX461" s="155"/>
      <c r="CY461" s="155"/>
      <c r="CZ461" s="155"/>
      <c r="DA461" s="155"/>
      <c r="DB461" s="155"/>
      <c r="DC461" s="155"/>
      <c r="DD461" s="155"/>
      <c r="DE461" s="155"/>
      <c r="DF461" s="155"/>
      <c r="DG461" s="155"/>
      <c r="DH461" s="155"/>
      <c r="DI461" s="155"/>
      <c r="DJ461" s="155"/>
      <c r="DK461" s="155"/>
      <c r="DL461" s="155"/>
      <c r="DM461" s="155"/>
      <c r="DN461" s="155"/>
      <c r="DO461" s="155"/>
      <c r="DP461" s="155"/>
      <c r="DQ461" s="155"/>
      <c r="DR461" s="155"/>
      <c r="DS461" s="155"/>
      <c r="DT461" s="155"/>
      <c r="DU461" s="155"/>
      <c r="DV461" s="155"/>
      <c r="DW461" s="155"/>
      <c r="DX461" s="155"/>
      <c r="DY461" s="155"/>
      <c r="DZ461" s="155"/>
      <c r="EA461" s="155"/>
      <c r="EB461" s="155"/>
      <c r="EC461" s="155"/>
      <c r="ED461" s="155"/>
      <c r="EE461" s="155"/>
      <c r="EF461" s="155"/>
      <c r="EG461" s="155"/>
      <c r="EH461" s="155"/>
      <c r="EI461" s="155"/>
      <c r="EJ461" s="155"/>
      <c r="EK461" s="155"/>
      <c r="EL461" s="155"/>
      <c r="EM461" s="155"/>
      <c r="EN461" s="155"/>
      <c r="EO461" s="155"/>
      <c r="EP461" s="155"/>
    </row>
    <row r="462" spans="13:146" s="35" customFormat="1">
      <c r="M462" s="155"/>
      <c r="AZ462" s="155"/>
      <c r="BA462" s="155"/>
      <c r="BB462" s="155"/>
      <c r="BE462" s="155"/>
      <c r="BH462" s="155"/>
      <c r="BI462" s="155"/>
      <c r="BJ462" s="155"/>
      <c r="BK462" s="155"/>
      <c r="BL462" s="155"/>
      <c r="BM462" s="155"/>
      <c r="BN462" s="155"/>
      <c r="BO462" s="155"/>
      <c r="BP462" s="155"/>
      <c r="BQ462" s="155"/>
      <c r="BR462" s="155"/>
      <c r="BS462" s="155"/>
      <c r="BT462" s="155"/>
      <c r="BU462" s="155"/>
      <c r="BV462" s="155"/>
      <c r="BW462" s="155"/>
      <c r="BX462" s="155"/>
      <c r="BY462" s="155"/>
      <c r="CB462" s="155"/>
      <c r="CC462" s="155"/>
      <c r="CD462" s="155"/>
      <c r="CE462" s="155"/>
      <c r="CF462" s="155"/>
      <c r="CG462" s="155"/>
      <c r="CH462" s="155"/>
      <c r="CI462" s="155"/>
      <c r="CJ462" s="155"/>
      <c r="CK462" s="155"/>
      <c r="CL462" s="155"/>
      <c r="CM462" s="155"/>
      <c r="CN462" s="155"/>
      <c r="CO462" s="155"/>
      <c r="CP462" s="155"/>
      <c r="CQ462" s="155"/>
      <c r="CR462" s="155"/>
      <c r="CS462" s="155"/>
      <c r="CT462" s="155"/>
      <c r="CU462" s="155"/>
      <c r="CV462" s="155"/>
      <c r="CW462" s="155"/>
      <c r="CX462" s="155"/>
      <c r="CY462" s="155"/>
      <c r="CZ462" s="155"/>
      <c r="DA462" s="155"/>
      <c r="DB462" s="155"/>
      <c r="DC462" s="155"/>
      <c r="DD462" s="155"/>
      <c r="DE462" s="155"/>
      <c r="DF462" s="155"/>
      <c r="DG462" s="155"/>
      <c r="DH462" s="155"/>
      <c r="DI462" s="155"/>
      <c r="DJ462" s="155"/>
      <c r="DK462" s="155"/>
      <c r="DL462" s="155"/>
      <c r="DM462" s="155"/>
      <c r="DN462" s="155"/>
      <c r="DO462" s="155"/>
      <c r="DP462" s="155"/>
      <c r="DQ462" s="155"/>
      <c r="DR462" s="155"/>
      <c r="DS462" s="155"/>
      <c r="DT462" s="155"/>
      <c r="DU462" s="155"/>
      <c r="DV462" s="155"/>
      <c r="DW462" s="155"/>
      <c r="DX462" s="155"/>
      <c r="DY462" s="155"/>
      <c r="DZ462" s="155"/>
      <c r="EA462" s="155"/>
      <c r="EB462" s="155"/>
      <c r="EC462" s="155"/>
      <c r="ED462" s="155"/>
      <c r="EE462" s="155"/>
      <c r="EF462" s="155"/>
      <c r="EG462" s="155"/>
      <c r="EH462" s="155"/>
      <c r="EI462" s="155"/>
      <c r="EJ462" s="155"/>
      <c r="EK462" s="155"/>
      <c r="EL462" s="155"/>
      <c r="EM462" s="155"/>
      <c r="EN462" s="155"/>
      <c r="EO462" s="155"/>
      <c r="EP462" s="155"/>
    </row>
    <row r="463" spans="13:146" s="35" customFormat="1">
      <c r="M463" s="155"/>
      <c r="AZ463" s="155"/>
      <c r="BA463" s="155"/>
      <c r="BB463" s="155"/>
      <c r="BE463" s="155"/>
      <c r="BH463" s="155"/>
      <c r="BI463" s="155"/>
      <c r="BJ463" s="155"/>
      <c r="BK463" s="155"/>
      <c r="BL463" s="155"/>
      <c r="BM463" s="155"/>
      <c r="BN463" s="155"/>
      <c r="BO463" s="155"/>
      <c r="BP463" s="155"/>
      <c r="BQ463" s="155"/>
      <c r="BR463" s="155"/>
      <c r="BS463" s="155"/>
      <c r="BT463" s="155"/>
      <c r="BU463" s="155"/>
      <c r="BV463" s="155"/>
      <c r="BW463" s="155"/>
      <c r="BX463" s="155"/>
      <c r="BY463" s="155"/>
      <c r="CB463" s="155"/>
      <c r="CC463" s="155"/>
      <c r="CD463" s="155"/>
      <c r="CE463" s="155"/>
      <c r="CF463" s="155"/>
      <c r="CG463" s="155"/>
      <c r="CH463" s="155"/>
      <c r="CI463" s="155"/>
      <c r="CJ463" s="155"/>
      <c r="CK463" s="155"/>
      <c r="CL463" s="155"/>
      <c r="CM463" s="155"/>
      <c r="CN463" s="155"/>
      <c r="CO463" s="155"/>
      <c r="CP463" s="155"/>
      <c r="CQ463" s="155"/>
      <c r="CR463" s="155"/>
      <c r="CS463" s="155"/>
      <c r="CT463" s="155"/>
      <c r="CU463" s="155"/>
      <c r="CV463" s="155"/>
      <c r="CW463" s="155"/>
      <c r="CX463" s="155"/>
      <c r="CY463" s="155"/>
      <c r="CZ463" s="155"/>
      <c r="DA463" s="155"/>
      <c r="DB463" s="155"/>
      <c r="DC463" s="155"/>
      <c r="DD463" s="155"/>
      <c r="DE463" s="155"/>
      <c r="DF463" s="155"/>
      <c r="DG463" s="155"/>
      <c r="DH463" s="155"/>
      <c r="DI463" s="155"/>
      <c r="DJ463" s="155"/>
      <c r="DK463" s="155"/>
      <c r="DL463" s="155"/>
      <c r="DM463" s="155"/>
      <c r="DN463" s="155"/>
      <c r="DO463" s="155"/>
      <c r="DP463" s="155"/>
      <c r="DQ463" s="155"/>
      <c r="DR463" s="155"/>
      <c r="DS463" s="155"/>
      <c r="DT463" s="155"/>
      <c r="DU463" s="155"/>
      <c r="DV463" s="155"/>
      <c r="DW463" s="155"/>
      <c r="DX463" s="155"/>
      <c r="DY463" s="155"/>
      <c r="DZ463" s="155"/>
      <c r="EA463" s="155"/>
      <c r="EB463" s="155"/>
      <c r="EC463" s="155"/>
      <c r="ED463" s="155"/>
      <c r="EE463" s="155"/>
      <c r="EF463" s="155"/>
      <c r="EG463" s="155"/>
      <c r="EH463" s="155"/>
      <c r="EI463" s="155"/>
      <c r="EJ463" s="155"/>
      <c r="EK463" s="155"/>
      <c r="EL463" s="155"/>
      <c r="EM463" s="155"/>
      <c r="EN463" s="155"/>
      <c r="EO463" s="155"/>
      <c r="EP463" s="155"/>
    </row>
    <row r="464" spans="13:146" s="35" customFormat="1">
      <c r="M464" s="155"/>
      <c r="AZ464" s="155"/>
      <c r="BA464" s="155"/>
      <c r="BB464" s="155"/>
      <c r="BE464" s="155"/>
      <c r="BH464" s="155"/>
      <c r="BI464" s="155"/>
      <c r="BJ464" s="155"/>
      <c r="BK464" s="155"/>
      <c r="BL464" s="155"/>
      <c r="BM464" s="155"/>
      <c r="BN464" s="155"/>
      <c r="BO464" s="155"/>
      <c r="BP464" s="155"/>
      <c r="BQ464" s="155"/>
      <c r="BR464" s="155"/>
      <c r="BS464" s="155"/>
      <c r="BT464" s="155"/>
      <c r="BU464" s="155"/>
      <c r="BV464" s="155"/>
      <c r="BW464" s="155"/>
      <c r="BX464" s="155"/>
      <c r="BY464" s="155"/>
      <c r="CB464" s="155"/>
      <c r="CC464" s="155"/>
      <c r="CD464" s="155"/>
      <c r="CE464" s="155"/>
      <c r="CF464" s="155"/>
      <c r="CG464" s="155"/>
      <c r="CH464" s="155"/>
      <c r="CI464" s="155"/>
      <c r="CJ464" s="155"/>
      <c r="CK464" s="155"/>
      <c r="CL464" s="155"/>
      <c r="CM464" s="155"/>
      <c r="CN464" s="155"/>
      <c r="CO464" s="155"/>
      <c r="CP464" s="155"/>
      <c r="CQ464" s="155"/>
      <c r="CR464" s="155"/>
      <c r="CS464" s="155"/>
      <c r="CT464" s="155"/>
      <c r="CU464" s="155"/>
      <c r="CV464" s="155"/>
      <c r="CW464" s="155"/>
      <c r="CX464" s="155"/>
      <c r="CY464" s="155"/>
      <c r="CZ464" s="155"/>
      <c r="DA464" s="155"/>
      <c r="DB464" s="155"/>
      <c r="DC464" s="155"/>
      <c r="DD464" s="155"/>
      <c r="DE464" s="155"/>
      <c r="DF464" s="155"/>
      <c r="DG464" s="155"/>
      <c r="DH464" s="155"/>
      <c r="DI464" s="155"/>
      <c r="DJ464" s="155"/>
      <c r="DK464" s="155"/>
      <c r="DL464" s="155"/>
      <c r="DM464" s="155"/>
      <c r="DN464" s="155"/>
      <c r="DO464" s="155"/>
      <c r="DP464" s="155"/>
      <c r="DQ464" s="155"/>
      <c r="DR464" s="155"/>
      <c r="DS464" s="155"/>
      <c r="DT464" s="155"/>
      <c r="DU464" s="155"/>
      <c r="DV464" s="155"/>
      <c r="DW464" s="155"/>
      <c r="DX464" s="155"/>
      <c r="DY464" s="155"/>
      <c r="DZ464" s="155"/>
      <c r="EA464" s="155"/>
      <c r="EB464" s="155"/>
      <c r="EC464" s="155"/>
      <c r="ED464" s="155"/>
      <c r="EE464" s="155"/>
      <c r="EF464" s="155"/>
      <c r="EG464" s="155"/>
      <c r="EH464" s="155"/>
      <c r="EI464" s="155"/>
      <c r="EJ464" s="155"/>
      <c r="EK464" s="155"/>
      <c r="EL464" s="155"/>
      <c r="EM464" s="155"/>
      <c r="EN464" s="155"/>
      <c r="EO464" s="155"/>
      <c r="EP464" s="155"/>
    </row>
    <row r="465" spans="13:146" s="35" customFormat="1">
      <c r="M465" s="155"/>
      <c r="AZ465" s="155"/>
      <c r="BA465" s="155"/>
      <c r="BB465" s="155"/>
      <c r="BE465" s="155"/>
      <c r="BH465" s="155"/>
      <c r="BI465" s="155"/>
      <c r="BJ465" s="155"/>
      <c r="BK465" s="155"/>
      <c r="BL465" s="155"/>
      <c r="BM465" s="155"/>
      <c r="BN465" s="155"/>
      <c r="BO465" s="155"/>
      <c r="BP465" s="155"/>
      <c r="BQ465" s="155"/>
      <c r="BR465" s="155"/>
      <c r="BS465" s="155"/>
      <c r="BT465" s="155"/>
      <c r="BU465" s="155"/>
      <c r="BV465" s="155"/>
      <c r="BW465" s="155"/>
      <c r="BX465" s="155"/>
      <c r="BY465" s="155"/>
      <c r="CB465" s="155"/>
      <c r="CC465" s="155"/>
      <c r="CD465" s="155"/>
      <c r="CE465" s="155"/>
      <c r="CF465" s="155"/>
      <c r="CG465" s="155"/>
      <c r="CH465" s="155"/>
      <c r="CI465" s="155"/>
      <c r="CJ465" s="155"/>
      <c r="CK465" s="155"/>
      <c r="CL465" s="155"/>
      <c r="CM465" s="155"/>
      <c r="CN465" s="155"/>
      <c r="CO465" s="155"/>
      <c r="CP465" s="155"/>
      <c r="CQ465" s="155"/>
      <c r="CR465" s="155"/>
      <c r="CS465" s="155"/>
      <c r="CT465" s="155"/>
      <c r="CU465" s="155"/>
      <c r="CV465" s="155"/>
      <c r="CW465" s="155"/>
      <c r="CX465" s="155"/>
      <c r="CY465" s="155"/>
      <c r="CZ465" s="155"/>
      <c r="DA465" s="155"/>
      <c r="DB465" s="155"/>
      <c r="DC465" s="155"/>
      <c r="DD465" s="155"/>
      <c r="DE465" s="155"/>
      <c r="DF465" s="155"/>
      <c r="DG465" s="155"/>
      <c r="DH465" s="155"/>
      <c r="DI465" s="155"/>
      <c r="DJ465" s="155"/>
      <c r="DK465" s="155"/>
      <c r="DL465" s="155"/>
      <c r="DM465" s="155"/>
      <c r="DN465" s="155"/>
      <c r="DO465" s="155"/>
      <c r="DP465" s="155"/>
      <c r="DQ465" s="155"/>
      <c r="DR465" s="155"/>
      <c r="DS465" s="155"/>
      <c r="DT465" s="155"/>
      <c r="DU465" s="155"/>
      <c r="DV465" s="155"/>
      <c r="DW465" s="155"/>
      <c r="DX465" s="155"/>
      <c r="DY465" s="155"/>
      <c r="DZ465" s="155"/>
      <c r="EA465" s="155"/>
      <c r="EB465" s="155"/>
      <c r="EC465" s="155"/>
      <c r="ED465" s="155"/>
      <c r="EE465" s="155"/>
      <c r="EF465" s="155"/>
      <c r="EG465" s="155"/>
      <c r="EH465" s="155"/>
      <c r="EI465" s="155"/>
      <c r="EJ465" s="155"/>
      <c r="EK465" s="155"/>
      <c r="EL465" s="155"/>
      <c r="EM465" s="155"/>
      <c r="EN465" s="155"/>
      <c r="EO465" s="155"/>
      <c r="EP465" s="155"/>
    </row>
    <row r="466" spans="13:146" s="35" customFormat="1">
      <c r="M466" s="155"/>
      <c r="AZ466" s="155"/>
      <c r="BA466" s="155"/>
      <c r="BB466" s="155"/>
      <c r="BE466" s="155"/>
      <c r="BH466" s="155"/>
      <c r="BI466" s="155"/>
      <c r="BJ466" s="155"/>
      <c r="BK466" s="155"/>
      <c r="BL466" s="155"/>
      <c r="BM466" s="155"/>
      <c r="BN466" s="155"/>
      <c r="BO466" s="155"/>
      <c r="BP466" s="155"/>
      <c r="BQ466" s="155"/>
      <c r="BR466" s="155"/>
      <c r="BS466" s="155"/>
      <c r="BT466" s="155"/>
      <c r="BU466" s="155"/>
      <c r="BV466" s="155"/>
      <c r="BW466" s="155"/>
      <c r="BX466" s="155"/>
      <c r="BY466" s="155"/>
      <c r="CB466" s="155"/>
      <c r="CC466" s="155"/>
      <c r="CD466" s="155"/>
      <c r="CE466" s="155"/>
      <c r="CF466" s="155"/>
      <c r="CG466" s="155"/>
      <c r="CH466" s="155"/>
      <c r="CI466" s="155"/>
      <c r="CJ466" s="155"/>
      <c r="CK466" s="155"/>
      <c r="CL466" s="155"/>
      <c r="CM466" s="155"/>
      <c r="CN466" s="155"/>
      <c r="CO466" s="155"/>
      <c r="CP466" s="155"/>
      <c r="CQ466" s="155"/>
      <c r="CR466" s="155"/>
      <c r="CS466" s="155"/>
      <c r="CT466" s="155"/>
      <c r="CU466" s="155"/>
      <c r="CV466" s="155"/>
      <c r="CW466" s="155"/>
      <c r="CX466" s="155"/>
      <c r="CY466" s="155"/>
      <c r="CZ466" s="155"/>
      <c r="DA466" s="155"/>
      <c r="DB466" s="155"/>
      <c r="DC466" s="155"/>
      <c r="DD466" s="155"/>
      <c r="DE466" s="155"/>
      <c r="DF466" s="155"/>
      <c r="DG466" s="155"/>
      <c r="DH466" s="155"/>
      <c r="DI466" s="155"/>
      <c r="DJ466" s="155"/>
      <c r="DK466" s="155"/>
      <c r="DL466" s="155"/>
      <c r="DM466" s="155"/>
      <c r="DN466" s="155"/>
      <c r="DO466" s="155"/>
      <c r="DP466" s="155"/>
      <c r="DQ466" s="155"/>
      <c r="DR466" s="155"/>
      <c r="DS466" s="155"/>
      <c r="DT466" s="155"/>
      <c r="DU466" s="155"/>
      <c r="DV466" s="155"/>
      <c r="DW466" s="155"/>
      <c r="DX466" s="155"/>
      <c r="DY466" s="155"/>
      <c r="DZ466" s="155"/>
      <c r="EA466" s="155"/>
      <c r="EB466" s="155"/>
      <c r="EC466" s="155"/>
      <c r="ED466" s="155"/>
      <c r="EE466" s="155"/>
      <c r="EF466" s="155"/>
      <c r="EG466" s="155"/>
      <c r="EH466" s="155"/>
      <c r="EI466" s="155"/>
      <c r="EJ466" s="155"/>
      <c r="EK466" s="155"/>
      <c r="EL466" s="155"/>
      <c r="EM466" s="155"/>
      <c r="EN466" s="155"/>
      <c r="EO466" s="155"/>
      <c r="EP466" s="155"/>
    </row>
    <row r="467" spans="13:146" s="35" customFormat="1">
      <c r="M467" s="155"/>
      <c r="AZ467" s="155"/>
      <c r="BA467" s="155"/>
      <c r="BB467" s="155"/>
      <c r="BE467" s="155"/>
      <c r="BH467" s="155"/>
      <c r="BI467" s="155"/>
      <c r="BJ467" s="155"/>
      <c r="BK467" s="155"/>
      <c r="BL467" s="155"/>
      <c r="BM467" s="155"/>
      <c r="BN467" s="155"/>
      <c r="BO467" s="155"/>
      <c r="BP467" s="155"/>
      <c r="BQ467" s="155"/>
      <c r="BR467" s="155"/>
      <c r="BS467" s="155"/>
      <c r="BT467" s="155"/>
      <c r="BU467" s="155"/>
      <c r="BV467" s="155"/>
      <c r="BW467" s="155"/>
      <c r="BX467" s="155"/>
      <c r="BY467" s="155"/>
      <c r="CB467" s="155"/>
      <c r="CC467" s="155"/>
      <c r="CD467" s="155"/>
      <c r="CE467" s="155"/>
      <c r="CF467" s="155"/>
      <c r="CG467" s="155"/>
      <c r="CH467" s="155"/>
      <c r="CI467" s="155"/>
      <c r="CJ467" s="155"/>
      <c r="CK467" s="155"/>
      <c r="CL467" s="155"/>
      <c r="CM467" s="155"/>
      <c r="CN467" s="155"/>
      <c r="CO467" s="155"/>
      <c r="CP467" s="155"/>
      <c r="CQ467" s="155"/>
      <c r="CR467" s="155"/>
      <c r="CS467" s="155"/>
      <c r="CT467" s="155"/>
      <c r="CU467" s="155"/>
      <c r="CV467" s="155"/>
      <c r="CW467" s="155"/>
      <c r="CX467" s="155"/>
      <c r="CY467" s="155"/>
      <c r="CZ467" s="155"/>
      <c r="DA467" s="155"/>
      <c r="DB467" s="155"/>
      <c r="DC467" s="155"/>
      <c r="DD467" s="155"/>
      <c r="DE467" s="155"/>
      <c r="DF467" s="155"/>
      <c r="DG467" s="155"/>
      <c r="DH467" s="155"/>
      <c r="DI467" s="155"/>
      <c r="DJ467" s="155"/>
      <c r="DK467" s="155"/>
      <c r="DL467" s="155"/>
      <c r="DM467" s="155"/>
      <c r="DN467" s="155"/>
      <c r="DO467" s="155"/>
      <c r="DP467" s="155"/>
      <c r="DQ467" s="155"/>
      <c r="DR467" s="155"/>
      <c r="DS467" s="155"/>
      <c r="DT467" s="155"/>
      <c r="DU467" s="155"/>
      <c r="DV467" s="155"/>
      <c r="DW467" s="155"/>
      <c r="DX467" s="155"/>
      <c r="DY467" s="155"/>
      <c r="DZ467" s="155"/>
      <c r="EA467" s="155"/>
      <c r="EB467" s="155"/>
      <c r="EC467" s="155"/>
      <c r="ED467" s="155"/>
      <c r="EE467" s="155"/>
      <c r="EF467" s="155"/>
      <c r="EG467" s="155"/>
      <c r="EH467" s="155"/>
      <c r="EI467" s="155"/>
      <c r="EJ467" s="155"/>
      <c r="EK467" s="155"/>
      <c r="EL467" s="155"/>
      <c r="EM467" s="155"/>
      <c r="EN467" s="155"/>
      <c r="EO467" s="155"/>
      <c r="EP467" s="155"/>
    </row>
    <row r="468" spans="13:146" s="35" customFormat="1">
      <c r="M468" s="155"/>
      <c r="AZ468" s="155"/>
      <c r="BA468" s="155"/>
      <c r="BB468" s="155"/>
      <c r="BE468" s="155"/>
      <c r="BH468" s="155"/>
      <c r="BI468" s="155"/>
      <c r="BJ468" s="155"/>
      <c r="BK468" s="155"/>
      <c r="BL468" s="155"/>
      <c r="BM468" s="155"/>
      <c r="BN468" s="155"/>
      <c r="BO468" s="155"/>
      <c r="BP468" s="155"/>
      <c r="BQ468" s="155"/>
      <c r="BR468" s="155"/>
      <c r="BS468" s="155"/>
      <c r="BT468" s="155"/>
      <c r="BU468" s="155"/>
      <c r="BV468" s="155"/>
      <c r="BW468" s="155"/>
      <c r="BX468" s="155"/>
      <c r="BY468" s="155"/>
      <c r="CB468" s="155"/>
      <c r="CC468" s="155"/>
      <c r="CD468" s="155"/>
      <c r="CE468" s="155"/>
      <c r="CF468" s="155"/>
      <c r="CG468" s="155"/>
      <c r="CH468" s="155"/>
      <c r="CI468" s="155"/>
      <c r="CJ468" s="155"/>
      <c r="CK468" s="155"/>
      <c r="CL468" s="155"/>
      <c r="CM468" s="155"/>
      <c r="CN468" s="155"/>
      <c r="CO468" s="155"/>
      <c r="CP468" s="155"/>
      <c r="CQ468" s="155"/>
      <c r="CR468" s="155"/>
      <c r="CS468" s="155"/>
      <c r="CT468" s="155"/>
      <c r="CU468" s="155"/>
      <c r="CV468" s="155"/>
      <c r="CW468" s="155"/>
      <c r="CX468" s="155"/>
      <c r="CY468" s="155"/>
      <c r="CZ468" s="155"/>
      <c r="DA468" s="155"/>
      <c r="DB468" s="155"/>
      <c r="DC468" s="155"/>
      <c r="DD468" s="155"/>
      <c r="DE468" s="155"/>
      <c r="DF468" s="155"/>
      <c r="DG468" s="155"/>
      <c r="DH468" s="155"/>
      <c r="DI468" s="155"/>
      <c r="DJ468" s="155"/>
      <c r="DK468" s="155"/>
      <c r="DL468" s="155"/>
      <c r="DM468" s="155"/>
      <c r="DN468" s="155"/>
      <c r="DO468" s="155"/>
      <c r="DP468" s="155"/>
      <c r="DQ468" s="155"/>
      <c r="DR468" s="155"/>
      <c r="DS468" s="155"/>
      <c r="DT468" s="155"/>
      <c r="DU468" s="155"/>
      <c r="DV468" s="155"/>
      <c r="DW468" s="155"/>
      <c r="DX468" s="155"/>
      <c r="DY468" s="155"/>
      <c r="DZ468" s="155"/>
      <c r="EA468" s="155"/>
      <c r="EB468" s="155"/>
      <c r="EC468" s="155"/>
      <c r="ED468" s="155"/>
      <c r="EE468" s="155"/>
      <c r="EF468" s="155"/>
      <c r="EG468" s="155"/>
      <c r="EH468" s="155"/>
      <c r="EI468" s="155"/>
      <c r="EJ468" s="155"/>
      <c r="EK468" s="155"/>
      <c r="EL468" s="155"/>
      <c r="EM468" s="155"/>
      <c r="EN468" s="155"/>
      <c r="EO468" s="155"/>
      <c r="EP468" s="155"/>
    </row>
    <row r="469" spans="13:146" s="35" customFormat="1">
      <c r="M469" s="155"/>
      <c r="AZ469" s="155"/>
      <c r="BA469" s="155"/>
      <c r="BB469" s="155"/>
      <c r="BE469" s="155"/>
      <c r="BH469" s="155"/>
      <c r="BI469" s="155"/>
      <c r="BJ469" s="155"/>
      <c r="BK469" s="155"/>
      <c r="BL469" s="155"/>
      <c r="BM469" s="155"/>
      <c r="BN469" s="155"/>
      <c r="BO469" s="155"/>
      <c r="BP469" s="155"/>
      <c r="BQ469" s="155"/>
      <c r="BR469" s="155"/>
      <c r="BS469" s="155"/>
      <c r="BT469" s="155"/>
      <c r="BU469" s="155"/>
      <c r="BV469" s="155"/>
      <c r="BW469" s="155"/>
      <c r="BX469" s="155"/>
      <c r="BY469" s="155"/>
      <c r="CB469" s="155"/>
      <c r="CC469" s="155"/>
      <c r="CD469" s="155"/>
      <c r="CE469" s="155"/>
      <c r="CF469" s="155"/>
      <c r="CG469" s="155"/>
      <c r="CH469" s="155"/>
      <c r="CI469" s="155"/>
      <c r="CJ469" s="155"/>
      <c r="CK469" s="155"/>
      <c r="CL469" s="155"/>
      <c r="CM469" s="155"/>
      <c r="CN469" s="155"/>
      <c r="CO469" s="155"/>
      <c r="CP469" s="155"/>
      <c r="CQ469" s="155"/>
      <c r="CR469" s="155"/>
      <c r="CS469" s="155"/>
      <c r="CT469" s="155"/>
      <c r="CU469" s="155"/>
      <c r="CV469" s="155"/>
      <c r="CW469" s="155"/>
      <c r="CX469" s="155"/>
      <c r="CY469" s="155"/>
      <c r="CZ469" s="155"/>
      <c r="DA469" s="155"/>
      <c r="DB469" s="155"/>
      <c r="DC469" s="155"/>
      <c r="DD469" s="155"/>
      <c r="DE469" s="155"/>
      <c r="DF469" s="155"/>
      <c r="DG469" s="155"/>
      <c r="DH469" s="155"/>
      <c r="DI469" s="155"/>
      <c r="DJ469" s="155"/>
      <c r="DK469" s="155"/>
      <c r="DL469" s="155"/>
      <c r="DM469" s="155"/>
      <c r="DN469" s="155"/>
      <c r="DO469" s="155"/>
      <c r="DP469" s="155"/>
      <c r="DQ469" s="155"/>
      <c r="DR469" s="155"/>
      <c r="DS469" s="155"/>
      <c r="DT469" s="155"/>
      <c r="DU469" s="155"/>
      <c r="DV469" s="155"/>
      <c r="DW469" s="155"/>
      <c r="DX469" s="155"/>
      <c r="DY469" s="155"/>
      <c r="DZ469" s="155"/>
      <c r="EA469" s="155"/>
      <c r="EB469" s="155"/>
      <c r="EC469" s="155"/>
      <c r="ED469" s="155"/>
      <c r="EE469" s="155"/>
      <c r="EF469" s="155"/>
      <c r="EG469" s="155"/>
      <c r="EH469" s="155"/>
      <c r="EI469" s="155"/>
      <c r="EJ469" s="155"/>
      <c r="EK469" s="155"/>
      <c r="EL469" s="155"/>
      <c r="EM469" s="155"/>
      <c r="EN469" s="155"/>
      <c r="EO469" s="155"/>
      <c r="EP469" s="155"/>
    </row>
    <row r="470" spans="13:146" s="35" customFormat="1">
      <c r="M470" s="155"/>
      <c r="AZ470" s="155"/>
      <c r="BA470" s="155"/>
      <c r="BB470" s="155"/>
      <c r="BE470" s="155"/>
      <c r="BH470" s="155"/>
      <c r="BI470" s="155"/>
      <c r="BJ470" s="155"/>
      <c r="BK470" s="155"/>
      <c r="BL470" s="155"/>
      <c r="BM470" s="155"/>
      <c r="BN470" s="155"/>
      <c r="BO470" s="155"/>
      <c r="BP470" s="155"/>
      <c r="BQ470" s="155"/>
      <c r="BR470" s="155"/>
      <c r="BS470" s="155"/>
      <c r="BT470" s="155"/>
      <c r="BU470" s="155"/>
      <c r="BV470" s="155"/>
      <c r="BW470" s="155"/>
      <c r="BX470" s="155"/>
      <c r="BY470" s="155"/>
      <c r="CB470" s="155"/>
      <c r="CC470" s="155"/>
      <c r="CD470" s="155"/>
      <c r="CE470" s="155"/>
      <c r="CF470" s="155"/>
      <c r="CG470" s="155"/>
      <c r="CH470" s="155"/>
      <c r="CI470" s="155"/>
      <c r="CJ470" s="155"/>
      <c r="CK470" s="155"/>
      <c r="CL470" s="155"/>
      <c r="CM470" s="155"/>
      <c r="CN470" s="155"/>
      <c r="CO470" s="155"/>
      <c r="CP470" s="155"/>
      <c r="CQ470" s="155"/>
      <c r="CR470" s="155"/>
      <c r="CS470" s="155"/>
      <c r="CT470" s="155"/>
      <c r="CU470" s="155"/>
      <c r="CV470" s="155"/>
      <c r="CW470" s="155"/>
      <c r="CX470" s="155"/>
      <c r="CY470" s="155"/>
      <c r="CZ470" s="155"/>
      <c r="DA470" s="155"/>
      <c r="DB470" s="155"/>
      <c r="DC470" s="155"/>
      <c r="DD470" s="155"/>
      <c r="DE470" s="155"/>
      <c r="DF470" s="155"/>
      <c r="DG470" s="155"/>
      <c r="DH470" s="155"/>
      <c r="DI470" s="155"/>
      <c r="DJ470" s="155"/>
      <c r="DK470" s="155"/>
      <c r="DL470" s="155"/>
      <c r="DM470" s="155"/>
      <c r="DN470" s="155"/>
      <c r="DO470" s="155"/>
      <c r="DP470" s="155"/>
      <c r="DQ470" s="155"/>
      <c r="DR470" s="155"/>
      <c r="DS470" s="155"/>
      <c r="DT470" s="155"/>
      <c r="DU470" s="155"/>
      <c r="DV470" s="155"/>
      <c r="DW470" s="155"/>
      <c r="DX470" s="155"/>
      <c r="DY470" s="155"/>
      <c r="DZ470" s="155"/>
      <c r="EA470" s="155"/>
      <c r="EB470" s="155"/>
      <c r="EC470" s="155"/>
      <c r="ED470" s="155"/>
      <c r="EE470" s="155"/>
      <c r="EF470" s="155"/>
      <c r="EG470" s="155"/>
      <c r="EH470" s="155"/>
      <c r="EI470" s="155"/>
      <c r="EJ470" s="155"/>
      <c r="EK470" s="155"/>
      <c r="EL470" s="155"/>
      <c r="EM470" s="155"/>
      <c r="EN470" s="155"/>
      <c r="EO470" s="155"/>
      <c r="EP470" s="155"/>
    </row>
    <row r="471" spans="13:146" s="35" customFormat="1">
      <c r="M471" s="155"/>
      <c r="AZ471" s="155"/>
      <c r="BA471" s="155"/>
      <c r="BB471" s="155"/>
      <c r="BE471" s="155"/>
      <c r="BH471" s="155"/>
      <c r="BI471" s="155"/>
      <c r="BJ471" s="155"/>
      <c r="BK471" s="155"/>
      <c r="BL471" s="155"/>
      <c r="BM471" s="155"/>
      <c r="BN471" s="155"/>
      <c r="BO471" s="155"/>
      <c r="BP471" s="155"/>
      <c r="BQ471" s="155"/>
      <c r="BR471" s="155"/>
      <c r="BS471" s="155"/>
      <c r="BT471" s="155"/>
      <c r="BU471" s="155"/>
      <c r="BV471" s="155"/>
      <c r="BW471" s="155"/>
      <c r="BX471" s="155"/>
      <c r="BY471" s="155"/>
      <c r="CB471" s="155"/>
      <c r="CC471" s="155"/>
      <c r="CD471" s="155"/>
      <c r="CE471" s="155"/>
      <c r="CF471" s="155"/>
      <c r="CG471" s="155"/>
      <c r="CH471" s="155"/>
      <c r="CI471" s="155"/>
      <c r="CJ471" s="155"/>
      <c r="CK471" s="155"/>
      <c r="CL471" s="155"/>
      <c r="CM471" s="155"/>
      <c r="CN471" s="155"/>
      <c r="CO471" s="155"/>
      <c r="CP471" s="155"/>
      <c r="CQ471" s="155"/>
      <c r="CR471" s="155"/>
      <c r="CS471" s="155"/>
      <c r="CT471" s="155"/>
      <c r="CU471" s="155"/>
      <c r="CV471" s="155"/>
      <c r="CW471" s="155"/>
      <c r="CX471" s="155"/>
      <c r="CY471" s="155"/>
      <c r="CZ471" s="155"/>
      <c r="DA471" s="155"/>
      <c r="DB471" s="155"/>
      <c r="DC471" s="155"/>
      <c r="DD471" s="155"/>
      <c r="DE471" s="155"/>
      <c r="DF471" s="155"/>
      <c r="DG471" s="155"/>
      <c r="DH471" s="155"/>
      <c r="DI471" s="155"/>
      <c r="DJ471" s="155"/>
      <c r="DK471" s="155"/>
      <c r="DL471" s="155"/>
      <c r="DM471" s="155"/>
      <c r="DN471" s="155"/>
      <c r="DO471" s="155"/>
      <c r="DP471" s="155"/>
      <c r="DQ471" s="155"/>
      <c r="DR471" s="155"/>
      <c r="DS471" s="155"/>
      <c r="DT471" s="155"/>
      <c r="DU471" s="155"/>
      <c r="DV471" s="155"/>
      <c r="DW471" s="155"/>
      <c r="DX471" s="155"/>
      <c r="DY471" s="155"/>
      <c r="DZ471" s="155"/>
      <c r="EA471" s="155"/>
      <c r="EB471" s="155"/>
      <c r="EC471" s="155"/>
      <c r="ED471" s="155"/>
      <c r="EE471" s="155"/>
      <c r="EF471" s="155"/>
      <c r="EG471" s="155"/>
      <c r="EH471" s="155"/>
      <c r="EI471" s="155"/>
      <c r="EJ471" s="155"/>
      <c r="EK471" s="155"/>
      <c r="EL471" s="155"/>
      <c r="EM471" s="155"/>
      <c r="EN471" s="155"/>
      <c r="EO471" s="155"/>
      <c r="EP471" s="155"/>
    </row>
    <row r="472" spans="13:146" s="35" customFormat="1">
      <c r="M472" s="155"/>
      <c r="AZ472" s="155"/>
      <c r="BA472" s="155"/>
      <c r="BB472" s="155"/>
      <c r="BE472" s="155"/>
      <c r="BH472" s="155"/>
      <c r="BI472" s="155"/>
      <c r="BJ472" s="155"/>
      <c r="BK472" s="155"/>
      <c r="BL472" s="155"/>
      <c r="BM472" s="155"/>
      <c r="BN472" s="155"/>
      <c r="BO472" s="155"/>
      <c r="BP472" s="155"/>
      <c r="BQ472" s="155"/>
      <c r="BR472" s="155"/>
      <c r="BS472" s="155"/>
      <c r="BT472" s="155"/>
      <c r="BU472" s="155"/>
      <c r="BV472" s="155"/>
      <c r="BW472" s="155"/>
      <c r="BX472" s="155"/>
      <c r="BY472" s="155"/>
      <c r="CB472" s="155"/>
      <c r="CC472" s="155"/>
      <c r="CD472" s="155"/>
      <c r="CE472" s="155"/>
      <c r="CF472" s="155"/>
      <c r="CG472" s="155"/>
      <c r="CH472" s="155"/>
      <c r="CI472" s="155"/>
      <c r="CJ472" s="155"/>
      <c r="CK472" s="155"/>
      <c r="CL472" s="155"/>
      <c r="CM472" s="155"/>
      <c r="CN472" s="155"/>
      <c r="CO472" s="155"/>
      <c r="CP472" s="155"/>
      <c r="CQ472" s="155"/>
      <c r="CR472" s="155"/>
      <c r="CS472" s="155"/>
      <c r="CT472" s="155"/>
      <c r="CU472" s="155"/>
      <c r="CV472" s="155"/>
      <c r="CW472" s="155"/>
      <c r="CX472" s="155"/>
      <c r="CY472" s="155"/>
      <c r="CZ472" s="155"/>
      <c r="DA472" s="155"/>
      <c r="DB472" s="155"/>
      <c r="DC472" s="155"/>
      <c r="DD472" s="155"/>
      <c r="DE472" s="155"/>
      <c r="DF472" s="155"/>
      <c r="DG472" s="155"/>
      <c r="DH472" s="155"/>
      <c r="DI472" s="155"/>
      <c r="DJ472" s="155"/>
      <c r="DK472" s="155"/>
      <c r="DL472" s="155"/>
      <c r="DM472" s="155"/>
      <c r="DN472" s="155"/>
      <c r="DO472" s="155"/>
      <c r="DP472" s="155"/>
      <c r="DQ472" s="155"/>
      <c r="DR472" s="155"/>
      <c r="DS472" s="155"/>
      <c r="DT472" s="155"/>
      <c r="DU472" s="155"/>
      <c r="DV472" s="155"/>
      <c r="DW472" s="155"/>
      <c r="DX472" s="155"/>
      <c r="DY472" s="155"/>
      <c r="DZ472" s="155"/>
      <c r="EA472" s="155"/>
      <c r="EB472" s="155"/>
      <c r="EC472" s="155"/>
      <c r="ED472" s="155"/>
      <c r="EE472" s="155"/>
      <c r="EF472" s="155"/>
      <c r="EG472" s="155"/>
      <c r="EH472" s="155"/>
      <c r="EI472" s="155"/>
      <c r="EJ472" s="155"/>
      <c r="EK472" s="155"/>
      <c r="EL472" s="155"/>
      <c r="EM472" s="155"/>
      <c r="EN472" s="155"/>
      <c r="EO472" s="155"/>
      <c r="EP472" s="155"/>
    </row>
    <row r="473" spans="13:146" s="35" customFormat="1">
      <c r="M473" s="155"/>
      <c r="AZ473" s="155"/>
      <c r="BA473" s="155"/>
      <c r="BB473" s="155"/>
      <c r="BE473" s="155"/>
      <c r="BH473" s="155"/>
      <c r="BI473" s="155"/>
      <c r="BJ473" s="155"/>
      <c r="BK473" s="155"/>
      <c r="BL473" s="155"/>
      <c r="BM473" s="155"/>
      <c r="BN473" s="155"/>
      <c r="BO473" s="155"/>
      <c r="BP473" s="155"/>
      <c r="BQ473" s="155"/>
      <c r="BR473" s="155"/>
      <c r="BS473" s="155"/>
      <c r="BT473" s="155"/>
      <c r="BU473" s="155"/>
      <c r="BV473" s="155"/>
      <c r="BW473" s="155"/>
      <c r="BX473" s="155"/>
      <c r="BY473" s="155"/>
      <c r="CB473" s="155"/>
      <c r="CC473" s="155"/>
      <c r="CD473" s="155"/>
      <c r="CE473" s="155"/>
      <c r="CF473" s="155"/>
      <c r="CG473" s="155"/>
      <c r="CH473" s="155"/>
      <c r="CI473" s="155"/>
      <c r="CJ473" s="155"/>
      <c r="CK473" s="155"/>
      <c r="CL473" s="155"/>
      <c r="CM473" s="155"/>
      <c r="CN473" s="155"/>
      <c r="CO473" s="155"/>
      <c r="CP473" s="155"/>
      <c r="CQ473" s="155"/>
      <c r="CR473" s="155"/>
      <c r="CS473" s="155"/>
      <c r="CT473" s="155"/>
      <c r="CU473" s="155"/>
      <c r="CV473" s="155"/>
      <c r="CW473" s="155"/>
      <c r="CX473" s="155"/>
      <c r="CY473" s="155"/>
      <c r="CZ473" s="155"/>
      <c r="DA473" s="155"/>
      <c r="DB473" s="155"/>
      <c r="DC473" s="155"/>
      <c r="DD473" s="155"/>
      <c r="DE473" s="155"/>
      <c r="DF473" s="155"/>
      <c r="DG473" s="155"/>
      <c r="DH473" s="155"/>
      <c r="DI473" s="155"/>
      <c r="DJ473" s="155"/>
      <c r="DK473" s="155"/>
      <c r="DL473" s="155"/>
      <c r="DM473" s="155"/>
      <c r="DN473" s="155"/>
      <c r="DO473" s="155"/>
      <c r="DP473" s="155"/>
      <c r="DQ473" s="155"/>
      <c r="DR473" s="155"/>
      <c r="DS473" s="155"/>
      <c r="DT473" s="155"/>
      <c r="DU473" s="155"/>
      <c r="DV473" s="155"/>
      <c r="DW473" s="155"/>
      <c r="DX473" s="155"/>
      <c r="DY473" s="155"/>
      <c r="DZ473" s="155"/>
      <c r="EA473" s="155"/>
      <c r="EB473" s="155"/>
      <c r="EC473" s="155"/>
      <c r="ED473" s="155"/>
      <c r="EE473" s="155"/>
      <c r="EF473" s="155"/>
      <c r="EG473" s="155"/>
      <c r="EH473" s="155"/>
      <c r="EI473" s="155"/>
      <c r="EJ473" s="155"/>
      <c r="EK473" s="155"/>
      <c r="EL473" s="155"/>
      <c r="EM473" s="155"/>
      <c r="EN473" s="155"/>
      <c r="EO473" s="155"/>
      <c r="EP473" s="155"/>
    </row>
    <row r="474" spans="13:146" s="35" customFormat="1">
      <c r="M474" s="155"/>
      <c r="AZ474" s="155"/>
      <c r="BA474" s="155"/>
      <c r="BB474" s="155"/>
      <c r="BE474" s="155"/>
      <c r="BH474" s="155"/>
      <c r="BI474" s="155"/>
      <c r="BJ474" s="155"/>
      <c r="BK474" s="155"/>
      <c r="BL474" s="155"/>
      <c r="BM474" s="155"/>
      <c r="BN474" s="155"/>
      <c r="BO474" s="155"/>
      <c r="BP474" s="155"/>
      <c r="BQ474" s="155"/>
      <c r="BR474" s="155"/>
      <c r="BS474" s="155"/>
      <c r="BT474" s="155"/>
      <c r="BU474" s="155"/>
      <c r="BV474" s="155"/>
      <c r="BW474" s="155"/>
      <c r="BX474" s="155"/>
      <c r="BY474" s="155"/>
      <c r="CB474" s="155"/>
      <c r="CC474" s="155"/>
      <c r="CD474" s="155"/>
      <c r="CE474" s="155"/>
      <c r="CF474" s="155"/>
      <c r="CG474" s="155"/>
      <c r="CH474" s="155"/>
      <c r="CI474" s="155"/>
      <c r="CJ474" s="155"/>
      <c r="CK474" s="155"/>
      <c r="CL474" s="155"/>
      <c r="CM474" s="155"/>
      <c r="CN474" s="155"/>
      <c r="CO474" s="155"/>
      <c r="CP474" s="155"/>
      <c r="CQ474" s="155"/>
      <c r="CR474" s="155"/>
      <c r="CS474" s="155"/>
      <c r="CT474" s="155"/>
      <c r="CU474" s="155"/>
      <c r="CV474" s="155"/>
      <c r="CW474" s="155"/>
      <c r="CX474" s="155"/>
      <c r="CY474" s="155"/>
      <c r="CZ474" s="155"/>
      <c r="DA474" s="155"/>
      <c r="DB474" s="155"/>
      <c r="DC474" s="155"/>
      <c r="DD474" s="155"/>
      <c r="DE474" s="155"/>
      <c r="DF474" s="155"/>
      <c r="DG474" s="155"/>
      <c r="DH474" s="155"/>
      <c r="DI474" s="155"/>
      <c r="DJ474" s="155"/>
      <c r="DK474" s="155"/>
      <c r="DL474" s="155"/>
      <c r="DM474" s="155"/>
      <c r="DN474" s="155"/>
      <c r="DO474" s="155"/>
      <c r="DP474" s="155"/>
      <c r="DQ474" s="155"/>
      <c r="DR474" s="155"/>
      <c r="DS474" s="155"/>
      <c r="DT474" s="155"/>
      <c r="DU474" s="155"/>
      <c r="DV474" s="155"/>
      <c r="DW474" s="155"/>
      <c r="DX474" s="155"/>
      <c r="DY474" s="155"/>
      <c r="DZ474" s="155"/>
      <c r="EA474" s="155"/>
      <c r="EB474" s="155"/>
      <c r="EC474" s="155"/>
      <c r="ED474" s="155"/>
      <c r="EE474" s="155"/>
      <c r="EF474" s="155"/>
      <c r="EG474" s="155"/>
      <c r="EH474" s="155"/>
      <c r="EI474" s="155"/>
      <c r="EJ474" s="155"/>
      <c r="EK474" s="155"/>
      <c r="EL474" s="155"/>
      <c r="EM474" s="155"/>
      <c r="EN474" s="155"/>
      <c r="EO474" s="155"/>
      <c r="EP474" s="155"/>
    </row>
    <row r="475" spans="13:146" s="35" customFormat="1">
      <c r="M475" s="155"/>
      <c r="AZ475" s="155"/>
      <c r="BA475" s="155"/>
      <c r="BB475" s="155"/>
      <c r="BE475" s="155"/>
      <c r="BH475" s="155"/>
      <c r="BI475" s="155"/>
      <c r="BJ475" s="155"/>
      <c r="BK475" s="155"/>
      <c r="BL475" s="155"/>
      <c r="BM475" s="155"/>
      <c r="BN475" s="155"/>
      <c r="BO475" s="155"/>
      <c r="BP475" s="155"/>
      <c r="BQ475" s="155"/>
      <c r="BR475" s="155"/>
      <c r="BS475" s="155"/>
      <c r="BT475" s="155"/>
      <c r="BU475" s="155"/>
      <c r="BV475" s="155"/>
      <c r="BW475" s="155"/>
      <c r="BX475" s="155"/>
      <c r="BY475" s="155"/>
      <c r="CB475" s="155"/>
      <c r="CC475" s="155"/>
      <c r="CD475" s="155"/>
      <c r="CE475" s="155"/>
      <c r="CF475" s="155"/>
      <c r="CG475" s="155"/>
      <c r="CH475" s="155"/>
      <c r="CI475" s="155"/>
      <c r="CJ475" s="155"/>
      <c r="CK475" s="155"/>
      <c r="CL475" s="155"/>
      <c r="CM475" s="155"/>
      <c r="CN475" s="155"/>
      <c r="CO475" s="155"/>
      <c r="CP475" s="155"/>
      <c r="CQ475" s="155"/>
      <c r="CR475" s="155"/>
      <c r="CS475" s="155"/>
      <c r="CT475" s="155"/>
      <c r="CU475" s="155"/>
      <c r="CV475" s="155"/>
      <c r="CW475" s="155"/>
      <c r="CX475" s="155"/>
      <c r="CY475" s="155"/>
      <c r="CZ475" s="155"/>
      <c r="DA475" s="155"/>
      <c r="DB475" s="155"/>
      <c r="DC475" s="155"/>
      <c r="DD475" s="155"/>
      <c r="DE475" s="155"/>
      <c r="DF475" s="155"/>
      <c r="DG475" s="155"/>
      <c r="DH475" s="155"/>
      <c r="DI475" s="155"/>
      <c r="DJ475" s="155"/>
      <c r="DK475" s="155"/>
      <c r="DL475" s="155"/>
      <c r="DM475" s="155"/>
      <c r="DN475" s="155"/>
      <c r="DO475" s="155"/>
      <c r="DP475" s="155"/>
      <c r="DQ475" s="155"/>
      <c r="DR475" s="155"/>
      <c r="DS475" s="155"/>
      <c r="DT475" s="155"/>
      <c r="DU475" s="155"/>
      <c r="DV475" s="155"/>
      <c r="DW475" s="155"/>
      <c r="DX475" s="155"/>
      <c r="DY475" s="155"/>
      <c r="DZ475" s="155"/>
      <c r="EA475" s="155"/>
      <c r="EB475" s="155"/>
      <c r="EC475" s="155"/>
      <c r="ED475" s="155"/>
      <c r="EE475" s="155"/>
      <c r="EF475" s="155"/>
      <c r="EG475" s="155"/>
      <c r="EH475" s="155"/>
      <c r="EI475" s="155"/>
      <c r="EJ475" s="155"/>
      <c r="EK475" s="155"/>
      <c r="EL475" s="155"/>
      <c r="EM475" s="155"/>
      <c r="EN475" s="155"/>
      <c r="EO475" s="155"/>
      <c r="EP475" s="155"/>
    </row>
    <row r="476" spans="13:146" s="35" customFormat="1">
      <c r="M476" s="155"/>
      <c r="AZ476" s="155"/>
      <c r="BA476" s="155"/>
      <c r="BB476" s="155"/>
      <c r="BE476" s="155"/>
      <c r="BH476" s="155"/>
      <c r="BI476" s="155"/>
      <c r="BJ476" s="155"/>
      <c r="BK476" s="155"/>
      <c r="BL476" s="155"/>
      <c r="BM476" s="155"/>
      <c r="BN476" s="155"/>
      <c r="BO476" s="155"/>
      <c r="BP476" s="155"/>
      <c r="BQ476" s="155"/>
      <c r="BR476" s="155"/>
      <c r="BS476" s="155"/>
      <c r="BT476" s="155"/>
      <c r="BU476" s="155"/>
      <c r="BV476" s="155"/>
      <c r="BW476" s="155"/>
      <c r="BX476" s="155"/>
      <c r="BY476" s="155"/>
      <c r="CB476" s="155"/>
      <c r="CC476" s="155"/>
      <c r="CD476" s="155"/>
      <c r="CE476" s="155"/>
      <c r="CF476" s="155"/>
      <c r="CG476" s="155"/>
      <c r="CH476" s="155"/>
      <c r="CI476" s="155"/>
      <c r="CJ476" s="155"/>
      <c r="CK476" s="155"/>
      <c r="CL476" s="155"/>
      <c r="CM476" s="155"/>
      <c r="CN476" s="155"/>
      <c r="CO476" s="155"/>
      <c r="CP476" s="155"/>
      <c r="CQ476" s="155"/>
      <c r="CR476" s="155"/>
      <c r="CS476" s="155"/>
      <c r="CT476" s="155"/>
      <c r="CU476" s="155"/>
      <c r="CV476" s="155"/>
      <c r="CW476" s="155"/>
      <c r="CX476" s="155"/>
      <c r="CY476" s="155"/>
      <c r="CZ476" s="155"/>
      <c r="DA476" s="155"/>
      <c r="DB476" s="155"/>
      <c r="DC476" s="155"/>
      <c r="DD476" s="155"/>
      <c r="DE476" s="155"/>
      <c r="DF476" s="155"/>
      <c r="DG476" s="155"/>
      <c r="DH476" s="155"/>
      <c r="DI476" s="155"/>
      <c r="DJ476" s="155"/>
      <c r="DK476" s="155"/>
      <c r="DL476" s="155"/>
      <c r="DM476" s="155"/>
      <c r="DN476" s="155"/>
      <c r="DO476" s="155"/>
      <c r="DP476" s="155"/>
      <c r="DQ476" s="155"/>
      <c r="DR476" s="155"/>
      <c r="DS476" s="155"/>
      <c r="DT476" s="155"/>
      <c r="DU476" s="155"/>
      <c r="DV476" s="155"/>
      <c r="DW476" s="155"/>
      <c r="DX476" s="155"/>
      <c r="DY476" s="155"/>
      <c r="DZ476" s="155"/>
      <c r="EA476" s="155"/>
      <c r="EB476" s="155"/>
      <c r="EC476" s="155"/>
      <c r="ED476" s="155"/>
      <c r="EE476" s="155"/>
      <c r="EF476" s="155"/>
      <c r="EG476" s="155"/>
      <c r="EH476" s="155"/>
      <c r="EI476" s="155"/>
      <c r="EJ476" s="155"/>
      <c r="EK476" s="155"/>
      <c r="EL476" s="155"/>
      <c r="EM476" s="155"/>
      <c r="EN476" s="155"/>
      <c r="EO476" s="155"/>
      <c r="EP476" s="155"/>
    </row>
    <row r="477" spans="13:146" s="35" customFormat="1">
      <c r="M477" s="155"/>
      <c r="AZ477" s="155"/>
      <c r="BA477" s="155"/>
      <c r="BB477" s="155"/>
      <c r="BE477" s="155"/>
      <c r="BH477" s="155"/>
      <c r="BI477" s="155"/>
      <c r="BJ477" s="155"/>
      <c r="BK477" s="155"/>
      <c r="BL477" s="155"/>
      <c r="BM477" s="155"/>
      <c r="BN477" s="155"/>
      <c r="BO477" s="155"/>
      <c r="BP477" s="155"/>
      <c r="BQ477" s="155"/>
      <c r="BR477" s="155"/>
      <c r="BS477" s="155"/>
      <c r="BT477" s="155"/>
      <c r="BU477" s="155"/>
      <c r="BV477" s="155"/>
      <c r="BW477" s="155"/>
      <c r="BX477" s="155"/>
      <c r="BY477" s="155"/>
      <c r="CB477" s="155"/>
      <c r="CC477" s="155"/>
      <c r="CD477" s="155"/>
      <c r="CE477" s="155"/>
      <c r="CF477" s="155"/>
      <c r="CG477" s="155"/>
      <c r="CH477" s="155"/>
      <c r="CI477" s="155"/>
      <c r="CJ477" s="155"/>
      <c r="CK477" s="155"/>
      <c r="CL477" s="155"/>
      <c r="CM477" s="155"/>
      <c r="CN477" s="155"/>
      <c r="CO477" s="155"/>
      <c r="CP477" s="155"/>
      <c r="CQ477" s="155"/>
      <c r="CR477" s="155"/>
      <c r="CS477" s="155"/>
      <c r="CT477" s="155"/>
      <c r="CU477" s="155"/>
      <c r="CV477" s="155"/>
      <c r="CW477" s="155"/>
      <c r="CX477" s="155"/>
      <c r="CY477" s="155"/>
      <c r="CZ477" s="155"/>
      <c r="DA477" s="155"/>
      <c r="DB477" s="155"/>
      <c r="DC477" s="155"/>
      <c r="DD477" s="155"/>
      <c r="DE477" s="155"/>
      <c r="DF477" s="155"/>
      <c r="DG477" s="155"/>
      <c r="DH477" s="155"/>
      <c r="DI477" s="155"/>
      <c r="DJ477" s="155"/>
      <c r="DK477" s="155"/>
      <c r="DL477" s="155"/>
      <c r="DM477" s="155"/>
      <c r="DN477" s="155"/>
      <c r="DO477" s="155"/>
      <c r="DP477" s="155"/>
      <c r="DQ477" s="155"/>
      <c r="DR477" s="155"/>
      <c r="DS477" s="155"/>
      <c r="DT477" s="155"/>
      <c r="DU477" s="155"/>
      <c r="DV477" s="155"/>
      <c r="DW477" s="155"/>
      <c r="DX477" s="155"/>
      <c r="DY477" s="155"/>
      <c r="DZ477" s="155"/>
      <c r="EA477" s="155"/>
      <c r="EB477" s="155"/>
      <c r="EC477" s="155"/>
      <c r="ED477" s="155"/>
      <c r="EE477" s="155"/>
      <c r="EF477" s="155"/>
      <c r="EG477" s="155"/>
      <c r="EH477" s="155"/>
      <c r="EI477" s="155"/>
      <c r="EJ477" s="155"/>
      <c r="EK477" s="155"/>
      <c r="EL477" s="155"/>
      <c r="EM477" s="155"/>
      <c r="EN477" s="155"/>
      <c r="EO477" s="155"/>
      <c r="EP477" s="155"/>
    </row>
    <row r="478" spans="13:146" s="35" customFormat="1">
      <c r="M478" s="155"/>
      <c r="AZ478" s="155"/>
      <c r="BA478" s="155"/>
      <c r="BB478" s="155"/>
      <c r="BE478" s="155"/>
      <c r="BH478" s="155"/>
      <c r="BI478" s="155"/>
      <c r="BJ478" s="155"/>
      <c r="BK478" s="155"/>
      <c r="BL478" s="155"/>
      <c r="BM478" s="155"/>
      <c r="BN478" s="155"/>
      <c r="BO478" s="155"/>
      <c r="BP478" s="155"/>
      <c r="BQ478" s="155"/>
      <c r="BR478" s="155"/>
      <c r="BS478" s="155"/>
      <c r="BT478" s="155"/>
      <c r="BU478" s="155"/>
      <c r="BV478" s="155"/>
      <c r="BW478" s="155"/>
      <c r="BX478" s="155"/>
      <c r="BY478" s="155"/>
      <c r="CB478" s="155"/>
      <c r="CC478" s="155"/>
      <c r="CD478" s="155"/>
      <c r="CE478" s="155"/>
      <c r="CF478" s="155"/>
      <c r="CG478" s="155"/>
      <c r="CH478" s="155"/>
      <c r="CI478" s="155"/>
      <c r="CJ478" s="155"/>
      <c r="CK478" s="155"/>
      <c r="CL478" s="155"/>
      <c r="CM478" s="155"/>
      <c r="CN478" s="155"/>
      <c r="CO478" s="155"/>
      <c r="CP478" s="155"/>
      <c r="CQ478" s="155"/>
      <c r="CR478" s="155"/>
      <c r="CS478" s="155"/>
      <c r="CT478" s="155"/>
      <c r="CU478" s="155"/>
      <c r="CV478" s="155"/>
      <c r="CW478" s="155"/>
      <c r="CX478" s="155"/>
      <c r="CY478" s="155"/>
      <c r="CZ478" s="155"/>
      <c r="DA478" s="155"/>
      <c r="DB478" s="155"/>
      <c r="DC478" s="155"/>
      <c r="DD478" s="155"/>
      <c r="DE478" s="155"/>
      <c r="DF478" s="155"/>
      <c r="DG478" s="155"/>
      <c r="DH478" s="155"/>
      <c r="DI478" s="155"/>
      <c r="DJ478" s="155"/>
      <c r="DK478" s="155"/>
      <c r="DL478" s="155"/>
      <c r="DM478" s="155"/>
      <c r="DN478" s="155"/>
      <c r="DO478" s="155"/>
      <c r="DP478" s="155"/>
      <c r="DQ478" s="155"/>
      <c r="DR478" s="155"/>
      <c r="DS478" s="155"/>
      <c r="DT478" s="155"/>
      <c r="DU478" s="155"/>
      <c r="DV478" s="155"/>
      <c r="DW478" s="155"/>
      <c r="DX478" s="155"/>
      <c r="DY478" s="155"/>
      <c r="DZ478" s="155"/>
      <c r="EA478" s="155"/>
      <c r="EB478" s="155"/>
      <c r="EC478" s="155"/>
      <c r="ED478" s="155"/>
      <c r="EE478" s="155"/>
      <c r="EF478" s="155"/>
      <c r="EG478" s="155"/>
      <c r="EH478" s="155"/>
      <c r="EI478" s="155"/>
      <c r="EJ478" s="155"/>
      <c r="EK478" s="155"/>
      <c r="EL478" s="155"/>
      <c r="EM478" s="155"/>
      <c r="EN478" s="155"/>
      <c r="EO478" s="155"/>
      <c r="EP478" s="155"/>
    </row>
    <row r="479" spans="13:146" s="35" customFormat="1">
      <c r="M479" s="155"/>
      <c r="AZ479" s="155"/>
      <c r="BA479" s="155"/>
      <c r="BB479" s="155"/>
      <c r="BE479" s="155"/>
      <c r="BH479" s="155"/>
      <c r="BI479" s="155"/>
      <c r="BJ479" s="155"/>
      <c r="BK479" s="155"/>
      <c r="BL479" s="155"/>
      <c r="BM479" s="155"/>
      <c r="BN479" s="155"/>
      <c r="BO479" s="155"/>
      <c r="BP479" s="155"/>
      <c r="BQ479" s="155"/>
      <c r="BR479" s="155"/>
      <c r="BS479" s="155"/>
      <c r="BT479" s="155"/>
      <c r="BU479" s="155"/>
      <c r="BV479" s="155"/>
      <c r="BW479" s="155"/>
      <c r="BX479" s="155"/>
      <c r="BY479" s="155"/>
      <c r="CB479" s="155"/>
      <c r="CC479" s="155"/>
      <c r="CD479" s="155"/>
      <c r="CE479" s="155"/>
      <c r="CF479" s="155"/>
      <c r="CG479" s="155"/>
      <c r="CH479" s="155"/>
      <c r="CI479" s="155"/>
      <c r="CJ479" s="155"/>
      <c r="CK479" s="155"/>
      <c r="CL479" s="155"/>
      <c r="CM479" s="155"/>
      <c r="CN479" s="155"/>
      <c r="CO479" s="155"/>
      <c r="CP479" s="155"/>
      <c r="CQ479" s="155"/>
      <c r="CR479" s="155"/>
      <c r="CS479" s="155"/>
      <c r="CT479" s="155"/>
      <c r="CU479" s="155"/>
      <c r="CV479" s="155"/>
      <c r="CW479" s="155"/>
      <c r="CX479" s="155"/>
      <c r="CY479" s="155"/>
      <c r="CZ479" s="155"/>
      <c r="DA479" s="155"/>
      <c r="DB479" s="155"/>
      <c r="DC479" s="155"/>
      <c r="DD479" s="155"/>
      <c r="DE479" s="155"/>
      <c r="DF479" s="155"/>
      <c r="DG479" s="155"/>
      <c r="DH479" s="155"/>
      <c r="DI479" s="155"/>
      <c r="DJ479" s="155"/>
      <c r="DK479" s="155"/>
      <c r="DL479" s="155"/>
      <c r="DM479" s="155"/>
      <c r="DN479" s="155"/>
      <c r="DO479" s="155"/>
      <c r="DP479" s="155"/>
      <c r="DQ479" s="155"/>
      <c r="DR479" s="155"/>
      <c r="DS479" s="155"/>
      <c r="DT479" s="155"/>
      <c r="DU479" s="155"/>
      <c r="DV479" s="155"/>
      <c r="DW479" s="155"/>
      <c r="DX479" s="155"/>
      <c r="DY479" s="155"/>
      <c r="DZ479" s="155"/>
      <c r="EA479" s="155"/>
      <c r="EB479" s="155"/>
      <c r="EC479" s="155"/>
      <c r="ED479" s="155"/>
      <c r="EE479" s="155"/>
      <c r="EF479" s="155"/>
      <c r="EG479" s="155"/>
      <c r="EH479" s="155"/>
      <c r="EI479" s="155"/>
      <c r="EJ479" s="155"/>
      <c r="EK479" s="155"/>
      <c r="EL479" s="155"/>
      <c r="EM479" s="155"/>
      <c r="EN479" s="155"/>
      <c r="EO479" s="155"/>
      <c r="EP479" s="155"/>
    </row>
    <row r="480" spans="13:146" s="35" customFormat="1">
      <c r="M480" s="155"/>
      <c r="AZ480" s="155"/>
      <c r="BA480" s="155"/>
      <c r="BB480" s="155"/>
      <c r="BE480" s="155"/>
      <c r="BH480" s="155"/>
      <c r="BI480" s="155"/>
      <c r="BJ480" s="155"/>
      <c r="BK480" s="155"/>
      <c r="BL480" s="155"/>
      <c r="BM480" s="155"/>
      <c r="BN480" s="155"/>
      <c r="BO480" s="155"/>
      <c r="BP480" s="155"/>
      <c r="BQ480" s="155"/>
      <c r="BR480" s="155"/>
      <c r="BS480" s="155"/>
      <c r="BT480" s="155"/>
      <c r="BU480" s="155"/>
      <c r="BV480" s="155"/>
      <c r="BW480" s="155"/>
      <c r="BX480" s="155"/>
      <c r="BY480" s="155"/>
      <c r="CB480" s="155"/>
      <c r="CC480" s="155"/>
      <c r="CD480" s="155"/>
      <c r="CE480" s="155"/>
      <c r="CF480" s="155"/>
      <c r="CG480" s="155"/>
      <c r="CH480" s="155"/>
      <c r="CI480" s="155"/>
      <c r="CJ480" s="155"/>
      <c r="CK480" s="155"/>
      <c r="CL480" s="155"/>
      <c r="CM480" s="155"/>
      <c r="CN480" s="155"/>
      <c r="CO480" s="155"/>
      <c r="CP480" s="155"/>
      <c r="CQ480" s="155"/>
      <c r="CR480" s="155"/>
      <c r="CS480" s="155"/>
      <c r="CT480" s="155"/>
      <c r="CU480" s="155"/>
      <c r="CV480" s="155"/>
      <c r="CW480" s="155"/>
      <c r="CX480" s="155"/>
      <c r="CY480" s="155"/>
      <c r="CZ480" s="155"/>
      <c r="DA480" s="155"/>
      <c r="DB480" s="155"/>
      <c r="DC480" s="155"/>
      <c r="DD480" s="155"/>
      <c r="DE480" s="155"/>
      <c r="DF480" s="155"/>
      <c r="DG480" s="155"/>
      <c r="DH480" s="155"/>
      <c r="DI480" s="155"/>
      <c r="DJ480" s="155"/>
      <c r="DK480" s="155"/>
      <c r="DL480" s="155"/>
      <c r="DM480" s="155"/>
      <c r="DN480" s="155"/>
      <c r="DO480" s="155"/>
      <c r="DP480" s="155"/>
      <c r="DQ480" s="155"/>
      <c r="DR480" s="155"/>
      <c r="DS480" s="155"/>
      <c r="DT480" s="155"/>
      <c r="DU480" s="155"/>
      <c r="DV480" s="155"/>
      <c r="DW480" s="155"/>
      <c r="DX480" s="155"/>
      <c r="DY480" s="155"/>
      <c r="DZ480" s="155"/>
      <c r="EA480" s="155"/>
      <c r="EB480" s="155"/>
      <c r="EC480" s="155"/>
      <c r="ED480" s="155"/>
      <c r="EE480" s="155"/>
      <c r="EF480" s="155"/>
      <c r="EG480" s="155"/>
      <c r="EH480" s="155"/>
      <c r="EI480" s="155"/>
      <c r="EJ480" s="155"/>
      <c r="EK480" s="155"/>
      <c r="EL480" s="155"/>
      <c r="EM480" s="155"/>
      <c r="EN480" s="155"/>
      <c r="EO480" s="155"/>
      <c r="EP480" s="155"/>
    </row>
    <row r="481" spans="13:146" s="35" customFormat="1">
      <c r="M481" s="155"/>
      <c r="AZ481" s="155"/>
      <c r="BA481" s="155"/>
      <c r="BB481" s="155"/>
      <c r="BE481" s="155"/>
      <c r="BH481" s="155"/>
      <c r="BI481" s="155"/>
      <c r="BJ481" s="155"/>
      <c r="BK481" s="155"/>
      <c r="BL481" s="155"/>
      <c r="BM481" s="155"/>
      <c r="BN481" s="155"/>
      <c r="BO481" s="155"/>
      <c r="BP481" s="155"/>
      <c r="BQ481" s="155"/>
      <c r="BR481" s="155"/>
      <c r="BS481" s="155"/>
      <c r="BT481" s="155"/>
      <c r="BU481" s="155"/>
      <c r="BV481" s="155"/>
      <c r="BW481" s="155"/>
      <c r="BX481" s="155"/>
      <c r="BY481" s="155"/>
      <c r="CB481" s="155"/>
      <c r="CC481" s="155"/>
      <c r="CD481" s="155"/>
      <c r="CE481" s="155"/>
      <c r="CF481" s="155"/>
      <c r="CG481" s="155"/>
      <c r="CH481" s="155"/>
      <c r="CI481" s="155"/>
      <c r="CJ481" s="155"/>
      <c r="CK481" s="155"/>
      <c r="CL481" s="155"/>
      <c r="CM481" s="155"/>
      <c r="CN481" s="155"/>
      <c r="CO481" s="155"/>
      <c r="CP481" s="155"/>
      <c r="CQ481" s="155"/>
      <c r="CR481" s="155"/>
      <c r="CS481" s="155"/>
      <c r="CT481" s="155"/>
      <c r="CU481" s="155"/>
      <c r="CV481" s="155"/>
      <c r="CW481" s="155"/>
      <c r="CX481" s="155"/>
      <c r="CY481" s="155"/>
      <c r="CZ481" s="155"/>
      <c r="DA481" s="155"/>
      <c r="DB481" s="155"/>
      <c r="DC481" s="155"/>
      <c r="DD481" s="155"/>
      <c r="DE481" s="155"/>
      <c r="DF481" s="155"/>
      <c r="DG481" s="155"/>
      <c r="DH481" s="155"/>
      <c r="DI481" s="155"/>
      <c r="DJ481" s="155"/>
      <c r="DK481" s="155"/>
      <c r="DL481" s="155"/>
      <c r="DM481" s="155"/>
      <c r="DN481" s="155"/>
      <c r="DO481" s="155"/>
      <c r="DP481" s="155"/>
      <c r="DQ481" s="155"/>
      <c r="DR481" s="155"/>
      <c r="DS481" s="155"/>
      <c r="DT481" s="155"/>
      <c r="DU481" s="155"/>
      <c r="DV481" s="155"/>
      <c r="DW481" s="155"/>
      <c r="DX481" s="155"/>
      <c r="DY481" s="155"/>
      <c r="DZ481" s="155"/>
      <c r="EA481" s="155"/>
      <c r="EB481" s="155"/>
      <c r="EC481" s="155"/>
      <c r="ED481" s="155"/>
      <c r="EE481" s="155"/>
      <c r="EF481" s="155"/>
      <c r="EG481" s="155"/>
      <c r="EH481" s="155"/>
      <c r="EI481" s="155"/>
      <c r="EJ481" s="155"/>
      <c r="EK481" s="155"/>
      <c r="EL481" s="155"/>
      <c r="EM481" s="155"/>
      <c r="EN481" s="155"/>
      <c r="EO481" s="155"/>
      <c r="EP481" s="155"/>
    </row>
    <row r="482" spans="13:146" s="35" customFormat="1">
      <c r="M482" s="155"/>
      <c r="AZ482" s="155"/>
      <c r="BA482" s="155"/>
      <c r="BB482" s="155"/>
      <c r="BE482" s="155"/>
      <c r="BH482" s="155"/>
      <c r="BI482" s="155"/>
      <c r="BJ482" s="155"/>
      <c r="BK482" s="155"/>
      <c r="BL482" s="155"/>
      <c r="BM482" s="155"/>
      <c r="BN482" s="155"/>
      <c r="BO482" s="155"/>
      <c r="BP482" s="155"/>
      <c r="BQ482" s="155"/>
      <c r="BR482" s="155"/>
      <c r="BS482" s="155"/>
      <c r="BT482" s="155"/>
      <c r="BU482" s="155"/>
      <c r="BV482" s="155"/>
      <c r="BW482" s="155"/>
      <c r="BX482" s="155"/>
      <c r="BY482" s="155"/>
      <c r="CB482" s="155"/>
      <c r="CC482" s="155"/>
      <c r="CD482" s="155"/>
      <c r="CE482" s="155"/>
      <c r="CF482" s="155"/>
      <c r="CG482" s="155"/>
      <c r="CH482" s="155"/>
      <c r="CI482" s="155"/>
      <c r="CJ482" s="155"/>
      <c r="CK482" s="155"/>
      <c r="CL482" s="155"/>
      <c r="CM482" s="155"/>
      <c r="CN482" s="155"/>
      <c r="CO482" s="155"/>
      <c r="CP482" s="155"/>
      <c r="CQ482" s="155"/>
      <c r="CR482" s="155"/>
      <c r="CS482" s="155"/>
      <c r="CT482" s="155"/>
      <c r="CU482" s="155"/>
      <c r="CV482" s="155"/>
      <c r="CW482" s="155"/>
      <c r="CX482" s="155"/>
      <c r="CY482" s="155"/>
      <c r="CZ482" s="155"/>
      <c r="DA482" s="155"/>
      <c r="DB482" s="155"/>
      <c r="DC482" s="155"/>
      <c r="DD482" s="155"/>
      <c r="DE482" s="155"/>
      <c r="DF482" s="155"/>
      <c r="DG482" s="155"/>
      <c r="DH482" s="155"/>
      <c r="DI482" s="155"/>
      <c r="DJ482" s="155"/>
      <c r="DK482" s="155"/>
      <c r="DL482" s="155"/>
      <c r="DM482" s="155"/>
      <c r="DN482" s="155"/>
      <c r="DO482" s="155"/>
      <c r="DP482" s="155"/>
      <c r="DQ482" s="155"/>
      <c r="DR482" s="155"/>
      <c r="DS482" s="155"/>
      <c r="DT482" s="155"/>
      <c r="DU482" s="155"/>
      <c r="DV482" s="155"/>
      <c r="DW482" s="155"/>
      <c r="DX482" s="155"/>
      <c r="DY482" s="155"/>
      <c r="DZ482" s="155"/>
      <c r="EA482" s="155"/>
      <c r="EB482" s="155"/>
      <c r="EC482" s="155"/>
      <c r="ED482" s="155"/>
      <c r="EE482" s="155"/>
      <c r="EF482" s="155"/>
      <c r="EG482" s="155"/>
      <c r="EH482" s="155"/>
      <c r="EI482" s="155"/>
      <c r="EJ482" s="155"/>
      <c r="EK482" s="155"/>
      <c r="EL482" s="155"/>
      <c r="EM482" s="155"/>
      <c r="EN482" s="155"/>
      <c r="EO482" s="155"/>
      <c r="EP482" s="155"/>
    </row>
    <row r="483" spans="13:146" s="35" customFormat="1">
      <c r="M483" s="155"/>
      <c r="AZ483" s="155"/>
      <c r="BA483" s="155"/>
      <c r="BB483" s="155"/>
      <c r="BE483" s="155"/>
      <c r="BH483" s="155"/>
      <c r="BI483" s="155"/>
      <c r="BJ483" s="155"/>
      <c r="BK483" s="155"/>
      <c r="BL483" s="155"/>
      <c r="BM483" s="155"/>
      <c r="BN483" s="155"/>
      <c r="BO483" s="155"/>
      <c r="BP483" s="155"/>
      <c r="BQ483" s="155"/>
      <c r="BR483" s="155"/>
      <c r="BS483" s="155"/>
      <c r="BT483" s="155"/>
      <c r="BU483" s="155"/>
      <c r="BV483" s="155"/>
      <c r="BW483" s="155"/>
      <c r="BX483" s="155"/>
      <c r="BY483" s="155"/>
      <c r="CB483" s="155"/>
      <c r="CC483" s="155"/>
      <c r="CD483" s="155"/>
      <c r="CE483" s="155"/>
      <c r="CF483" s="155"/>
      <c r="CG483" s="155"/>
      <c r="CH483" s="155"/>
      <c r="CI483" s="155"/>
      <c r="CJ483" s="155"/>
      <c r="CK483" s="155"/>
      <c r="CL483" s="155"/>
      <c r="CM483" s="155"/>
      <c r="CN483" s="155"/>
      <c r="CO483" s="155"/>
      <c r="CP483" s="155"/>
      <c r="CQ483" s="155"/>
      <c r="CR483" s="155"/>
      <c r="CS483" s="155"/>
      <c r="CT483" s="155"/>
      <c r="CU483" s="155"/>
      <c r="CV483" s="155"/>
      <c r="CW483" s="155"/>
      <c r="CX483" s="155"/>
      <c r="CY483" s="155"/>
      <c r="CZ483" s="155"/>
      <c r="DA483" s="155"/>
      <c r="DB483" s="155"/>
      <c r="DC483" s="155"/>
      <c r="DD483" s="155"/>
      <c r="DE483" s="155"/>
      <c r="DF483" s="155"/>
      <c r="DG483" s="155"/>
      <c r="DH483" s="155"/>
      <c r="DI483" s="155"/>
      <c r="DJ483" s="155"/>
      <c r="DK483" s="155"/>
      <c r="DL483" s="155"/>
      <c r="DM483" s="155"/>
      <c r="DN483" s="155"/>
      <c r="DO483" s="155"/>
      <c r="DP483" s="155"/>
      <c r="DQ483" s="155"/>
      <c r="DR483" s="155"/>
      <c r="DS483" s="155"/>
      <c r="DT483" s="155"/>
      <c r="DU483" s="155"/>
      <c r="DV483" s="155"/>
      <c r="DW483" s="155"/>
      <c r="DX483" s="155"/>
      <c r="DY483" s="155"/>
      <c r="DZ483" s="155"/>
      <c r="EA483" s="155"/>
      <c r="EB483" s="155"/>
      <c r="EC483" s="155"/>
      <c r="ED483" s="155"/>
      <c r="EE483" s="155"/>
      <c r="EF483" s="155"/>
      <c r="EG483" s="155"/>
      <c r="EH483" s="155"/>
      <c r="EI483" s="155"/>
      <c r="EJ483" s="155"/>
      <c r="EK483" s="155"/>
      <c r="EL483" s="155"/>
      <c r="EM483" s="155"/>
      <c r="EN483" s="155"/>
      <c r="EO483" s="155"/>
      <c r="EP483" s="155"/>
    </row>
    <row r="484" spans="13:146" s="35" customFormat="1">
      <c r="M484" s="155"/>
      <c r="AZ484" s="155"/>
      <c r="BA484" s="155"/>
      <c r="BB484" s="155"/>
      <c r="BE484" s="155"/>
      <c r="BH484" s="155"/>
      <c r="BI484" s="155"/>
      <c r="BJ484" s="155"/>
      <c r="BK484" s="155"/>
      <c r="BL484" s="155"/>
      <c r="BM484" s="155"/>
      <c r="BN484" s="155"/>
      <c r="BO484" s="155"/>
      <c r="BP484" s="155"/>
      <c r="BQ484" s="155"/>
      <c r="BR484" s="155"/>
      <c r="BS484" s="155"/>
      <c r="BT484" s="155"/>
      <c r="BU484" s="155"/>
      <c r="BV484" s="155"/>
      <c r="BW484" s="155"/>
      <c r="BX484" s="155"/>
      <c r="BY484" s="155"/>
      <c r="CB484" s="155"/>
      <c r="CC484" s="155"/>
      <c r="CD484" s="155"/>
      <c r="CE484" s="155"/>
      <c r="CF484" s="155"/>
      <c r="CG484" s="155"/>
      <c r="CH484" s="155"/>
      <c r="CI484" s="155"/>
      <c r="CJ484" s="155"/>
      <c r="CK484" s="155"/>
      <c r="CL484" s="155"/>
      <c r="CM484" s="155"/>
      <c r="CN484" s="155"/>
      <c r="CO484" s="155"/>
      <c r="CP484" s="155"/>
      <c r="CQ484" s="155"/>
      <c r="CR484" s="155"/>
      <c r="CS484" s="155"/>
      <c r="CT484" s="155"/>
      <c r="CU484" s="155"/>
      <c r="CV484" s="155"/>
      <c r="CW484" s="155"/>
      <c r="CX484" s="155"/>
      <c r="CY484" s="155"/>
      <c r="CZ484" s="155"/>
      <c r="DA484" s="155"/>
      <c r="DB484" s="155"/>
      <c r="DC484" s="155"/>
      <c r="DD484" s="155"/>
      <c r="DE484" s="155"/>
      <c r="DF484" s="155"/>
      <c r="DG484" s="155"/>
      <c r="DH484" s="155"/>
      <c r="DI484" s="155"/>
      <c r="DJ484" s="155"/>
      <c r="DK484" s="155"/>
      <c r="DL484" s="155"/>
      <c r="DM484" s="155"/>
      <c r="DN484" s="155"/>
      <c r="DO484" s="155"/>
      <c r="DP484" s="155"/>
      <c r="DQ484" s="155"/>
      <c r="DR484" s="155"/>
      <c r="DS484" s="155"/>
      <c r="DT484" s="155"/>
      <c r="DU484" s="155"/>
      <c r="DV484" s="155"/>
      <c r="DW484" s="155"/>
      <c r="DX484" s="155"/>
      <c r="DY484" s="155"/>
      <c r="DZ484" s="155"/>
      <c r="EA484" s="155"/>
      <c r="EB484" s="155"/>
      <c r="EC484" s="155"/>
      <c r="ED484" s="155"/>
      <c r="EE484" s="155"/>
      <c r="EF484" s="155"/>
      <c r="EG484" s="155"/>
      <c r="EH484" s="155"/>
      <c r="EI484" s="155"/>
      <c r="EJ484" s="155"/>
      <c r="EK484" s="155"/>
      <c r="EL484" s="155"/>
      <c r="EM484" s="155"/>
      <c r="EN484" s="155"/>
      <c r="EO484" s="155"/>
      <c r="EP484" s="155"/>
    </row>
    <row r="485" spans="13:146" s="35" customFormat="1">
      <c r="M485" s="155"/>
      <c r="AZ485" s="155"/>
      <c r="BA485" s="155"/>
      <c r="BB485" s="155"/>
      <c r="BE485" s="155"/>
      <c r="BH485" s="155"/>
      <c r="BI485" s="155"/>
      <c r="BJ485" s="155"/>
      <c r="BK485" s="155"/>
      <c r="BL485" s="155"/>
      <c r="BM485" s="155"/>
      <c r="BN485" s="155"/>
      <c r="BO485" s="155"/>
      <c r="BP485" s="155"/>
      <c r="BQ485" s="155"/>
      <c r="BR485" s="155"/>
      <c r="BS485" s="155"/>
      <c r="BT485" s="155"/>
      <c r="BU485" s="155"/>
      <c r="BV485" s="155"/>
      <c r="BW485" s="155"/>
      <c r="BX485" s="155"/>
      <c r="BY485" s="155"/>
      <c r="CB485" s="155"/>
      <c r="CC485" s="155"/>
      <c r="CD485" s="155"/>
      <c r="CE485" s="155"/>
      <c r="CF485" s="155"/>
      <c r="CG485" s="155"/>
      <c r="CH485" s="155"/>
      <c r="CI485" s="155"/>
      <c r="CJ485" s="155"/>
      <c r="CK485" s="155"/>
      <c r="CL485" s="155"/>
      <c r="CM485" s="155"/>
      <c r="CN485" s="155"/>
      <c r="CO485" s="155"/>
      <c r="CP485" s="155"/>
      <c r="CQ485" s="155"/>
      <c r="CR485" s="155"/>
      <c r="CS485" s="155"/>
      <c r="CT485" s="155"/>
      <c r="CU485" s="155"/>
      <c r="CV485" s="155"/>
      <c r="CW485" s="155"/>
      <c r="CX485" s="155"/>
      <c r="CY485" s="155"/>
      <c r="CZ485" s="155"/>
      <c r="DA485" s="155"/>
      <c r="DB485" s="155"/>
      <c r="DC485" s="155"/>
      <c r="DD485" s="155"/>
      <c r="DE485" s="155"/>
      <c r="DF485" s="155"/>
      <c r="DG485" s="155"/>
      <c r="DH485" s="155"/>
      <c r="DI485" s="155"/>
      <c r="DJ485" s="155"/>
      <c r="DK485" s="155"/>
      <c r="DL485" s="155"/>
      <c r="DM485" s="155"/>
      <c r="DN485" s="155"/>
      <c r="DO485" s="155"/>
      <c r="DP485" s="155"/>
      <c r="DQ485" s="155"/>
      <c r="DR485" s="155"/>
      <c r="DS485" s="155"/>
      <c r="DT485" s="155"/>
      <c r="DU485" s="155"/>
      <c r="DV485" s="155"/>
      <c r="DW485" s="155"/>
      <c r="DX485" s="155"/>
      <c r="DY485" s="155"/>
      <c r="DZ485" s="155"/>
      <c r="EA485" s="155"/>
      <c r="EB485" s="155"/>
      <c r="EC485" s="155"/>
      <c r="ED485" s="155"/>
      <c r="EE485" s="155"/>
      <c r="EF485" s="155"/>
      <c r="EG485" s="155"/>
      <c r="EH485" s="155"/>
      <c r="EI485" s="155"/>
      <c r="EJ485" s="155"/>
      <c r="EK485" s="155"/>
      <c r="EL485" s="155"/>
      <c r="EM485" s="155"/>
      <c r="EN485" s="155"/>
      <c r="EO485" s="155"/>
      <c r="EP485" s="155"/>
    </row>
    <row r="486" spans="13:146" s="35" customFormat="1">
      <c r="M486" s="155"/>
      <c r="AZ486" s="155"/>
      <c r="BA486" s="155"/>
      <c r="BB486" s="155"/>
      <c r="BE486" s="155"/>
      <c r="BH486" s="155"/>
      <c r="BI486" s="155"/>
      <c r="BJ486" s="155"/>
      <c r="BK486" s="155"/>
      <c r="BL486" s="155"/>
      <c r="BM486" s="155"/>
      <c r="BN486" s="155"/>
      <c r="BO486" s="155"/>
      <c r="BP486" s="155"/>
      <c r="BQ486" s="155"/>
      <c r="BR486" s="155"/>
      <c r="BS486" s="155"/>
      <c r="BT486" s="155"/>
      <c r="BU486" s="155"/>
      <c r="BV486" s="155"/>
      <c r="BW486" s="155"/>
      <c r="BX486" s="155"/>
      <c r="BY486" s="155"/>
      <c r="CB486" s="155"/>
      <c r="CC486" s="155"/>
      <c r="CD486" s="155"/>
      <c r="CE486" s="155"/>
      <c r="CF486" s="155"/>
      <c r="CG486" s="155"/>
      <c r="CH486" s="155"/>
      <c r="CI486" s="155"/>
      <c r="CJ486" s="155"/>
      <c r="CK486" s="155"/>
      <c r="CL486" s="155"/>
      <c r="CM486" s="155"/>
      <c r="CN486" s="155"/>
      <c r="CO486" s="155"/>
      <c r="CP486" s="155"/>
      <c r="CQ486" s="155"/>
      <c r="CR486" s="155"/>
      <c r="CS486" s="155"/>
      <c r="CT486" s="155"/>
      <c r="CU486" s="155"/>
      <c r="CV486" s="155"/>
      <c r="CW486" s="155"/>
      <c r="CX486" s="155"/>
      <c r="CY486" s="155"/>
      <c r="CZ486" s="155"/>
      <c r="DA486" s="155"/>
      <c r="DB486" s="155"/>
      <c r="DC486" s="155"/>
      <c r="DD486" s="155"/>
      <c r="DE486" s="155"/>
      <c r="DF486" s="155"/>
      <c r="DG486" s="155"/>
      <c r="DH486" s="155"/>
      <c r="DI486" s="155"/>
      <c r="DJ486" s="155"/>
      <c r="DK486" s="155"/>
      <c r="DL486" s="155"/>
      <c r="DM486" s="155"/>
      <c r="DN486" s="155"/>
      <c r="DO486" s="155"/>
      <c r="DP486" s="155"/>
      <c r="DQ486" s="155"/>
      <c r="DR486" s="155"/>
      <c r="DS486" s="155"/>
      <c r="DT486" s="155"/>
      <c r="DU486" s="155"/>
      <c r="DV486" s="155"/>
      <c r="DW486" s="155"/>
      <c r="DX486" s="155"/>
      <c r="DY486" s="155"/>
      <c r="DZ486" s="155"/>
      <c r="EA486" s="155"/>
      <c r="EB486" s="155"/>
      <c r="EC486" s="155"/>
      <c r="ED486" s="155"/>
      <c r="EE486" s="155"/>
      <c r="EF486" s="155"/>
      <c r="EG486" s="155"/>
      <c r="EH486" s="155"/>
      <c r="EI486" s="155"/>
      <c r="EJ486" s="155"/>
      <c r="EK486" s="155"/>
      <c r="EL486" s="155"/>
      <c r="EM486" s="155"/>
      <c r="EN486" s="155"/>
      <c r="EO486" s="155"/>
      <c r="EP486" s="155"/>
    </row>
    <row r="487" spans="13:146" s="35" customFormat="1">
      <c r="M487" s="155"/>
      <c r="AZ487" s="155"/>
      <c r="BA487" s="155"/>
      <c r="BB487" s="155"/>
      <c r="BE487" s="155"/>
      <c r="BH487" s="155"/>
      <c r="BI487" s="155"/>
      <c r="BJ487" s="155"/>
      <c r="BK487" s="155"/>
      <c r="BL487" s="155"/>
      <c r="BM487" s="155"/>
      <c r="BN487" s="155"/>
      <c r="BO487" s="155"/>
      <c r="BP487" s="155"/>
      <c r="BQ487" s="155"/>
      <c r="BR487" s="155"/>
      <c r="BS487" s="155"/>
      <c r="BT487" s="155"/>
      <c r="BU487" s="155"/>
      <c r="BV487" s="155"/>
      <c r="BW487" s="155"/>
      <c r="BX487" s="155"/>
      <c r="BY487" s="155"/>
      <c r="CB487" s="155"/>
      <c r="CC487" s="155"/>
      <c r="CD487" s="155"/>
      <c r="CE487" s="155"/>
      <c r="CF487" s="155"/>
      <c r="CG487" s="155"/>
      <c r="CH487" s="155"/>
      <c r="CI487" s="155"/>
      <c r="CJ487" s="155"/>
      <c r="CK487" s="155"/>
      <c r="CL487" s="155"/>
      <c r="CM487" s="155"/>
      <c r="CN487" s="155"/>
      <c r="CO487" s="155"/>
      <c r="CP487" s="155"/>
      <c r="CQ487" s="155"/>
      <c r="CR487" s="155"/>
      <c r="CS487" s="155"/>
      <c r="CT487" s="155"/>
      <c r="CU487" s="155"/>
      <c r="CV487" s="155"/>
      <c r="CW487" s="155"/>
      <c r="CX487" s="155"/>
      <c r="CY487" s="155"/>
      <c r="CZ487" s="155"/>
      <c r="DA487" s="155"/>
      <c r="DB487" s="155"/>
      <c r="DC487" s="155"/>
      <c r="DD487" s="155"/>
      <c r="DE487" s="155"/>
      <c r="DF487" s="155"/>
      <c r="DG487" s="155"/>
      <c r="DH487" s="155"/>
      <c r="DI487" s="155"/>
      <c r="DJ487" s="155"/>
      <c r="DK487" s="155"/>
      <c r="DL487" s="155"/>
      <c r="DM487" s="155"/>
      <c r="DN487" s="155"/>
      <c r="DO487" s="155"/>
      <c r="DP487" s="155"/>
      <c r="DQ487" s="155"/>
      <c r="DR487" s="155"/>
      <c r="DS487" s="155"/>
      <c r="DT487" s="155"/>
      <c r="DU487" s="155"/>
      <c r="DV487" s="155"/>
      <c r="DW487" s="155"/>
      <c r="DX487" s="155"/>
      <c r="DY487" s="155"/>
      <c r="DZ487" s="155"/>
      <c r="EA487" s="155"/>
      <c r="EB487" s="155"/>
      <c r="EC487" s="155"/>
      <c r="ED487" s="155"/>
      <c r="EE487" s="155"/>
      <c r="EF487" s="155"/>
      <c r="EG487" s="155"/>
      <c r="EH487" s="155"/>
      <c r="EI487" s="155"/>
      <c r="EJ487" s="155"/>
      <c r="EK487" s="155"/>
      <c r="EL487" s="155"/>
      <c r="EM487" s="155"/>
      <c r="EN487" s="155"/>
      <c r="EO487" s="155"/>
      <c r="EP487" s="155"/>
    </row>
    <row r="488" spans="13:146" s="35" customFormat="1">
      <c r="M488" s="155"/>
      <c r="AZ488" s="155"/>
      <c r="BA488" s="155"/>
      <c r="BB488" s="155"/>
      <c r="BE488" s="155"/>
      <c r="BH488" s="155"/>
      <c r="BI488" s="155"/>
      <c r="BJ488" s="155"/>
      <c r="BK488" s="155"/>
      <c r="BL488" s="155"/>
      <c r="BM488" s="155"/>
      <c r="BN488" s="155"/>
      <c r="BO488" s="155"/>
      <c r="BP488" s="155"/>
      <c r="BQ488" s="155"/>
      <c r="BR488" s="155"/>
      <c r="BS488" s="155"/>
      <c r="BT488" s="155"/>
      <c r="BU488" s="155"/>
      <c r="BV488" s="155"/>
      <c r="BW488" s="155"/>
      <c r="BX488" s="155"/>
      <c r="BY488" s="155"/>
      <c r="CB488" s="155"/>
      <c r="CC488" s="155"/>
      <c r="CD488" s="155"/>
      <c r="CE488" s="155"/>
      <c r="CF488" s="155"/>
      <c r="CG488" s="155"/>
      <c r="CH488" s="155"/>
      <c r="CI488" s="155"/>
      <c r="CJ488" s="155"/>
      <c r="CK488" s="155"/>
      <c r="CL488" s="155"/>
      <c r="CM488" s="155"/>
      <c r="CN488" s="155"/>
      <c r="CO488" s="155"/>
      <c r="CP488" s="155"/>
      <c r="CQ488" s="155"/>
      <c r="CR488" s="155"/>
      <c r="CS488" s="155"/>
      <c r="CT488" s="155"/>
      <c r="CU488" s="155"/>
      <c r="CV488" s="155"/>
      <c r="CW488" s="155"/>
      <c r="CX488" s="155"/>
      <c r="CY488" s="155"/>
      <c r="CZ488" s="155"/>
      <c r="DA488" s="155"/>
      <c r="DB488" s="155"/>
      <c r="DC488" s="155"/>
      <c r="DD488" s="155"/>
      <c r="DE488" s="155"/>
      <c r="DF488" s="155"/>
      <c r="DG488" s="155"/>
      <c r="DH488" s="155"/>
      <c r="DI488" s="155"/>
      <c r="DJ488" s="155"/>
      <c r="DK488" s="155"/>
      <c r="DL488" s="155"/>
      <c r="DM488" s="155"/>
      <c r="DN488" s="155"/>
      <c r="DO488" s="155"/>
      <c r="DP488" s="155"/>
      <c r="DQ488" s="155"/>
      <c r="DR488" s="155"/>
      <c r="DS488" s="155"/>
      <c r="DT488" s="155"/>
      <c r="DU488" s="155"/>
      <c r="DV488" s="155"/>
      <c r="DW488" s="155"/>
      <c r="DX488" s="155"/>
      <c r="DY488" s="155"/>
      <c r="DZ488" s="155"/>
      <c r="EA488" s="155"/>
      <c r="EB488" s="155"/>
      <c r="EC488" s="155"/>
      <c r="ED488" s="155"/>
      <c r="EE488" s="155"/>
      <c r="EF488" s="155"/>
      <c r="EG488" s="155"/>
      <c r="EH488" s="155"/>
      <c r="EI488" s="155"/>
      <c r="EJ488" s="155"/>
      <c r="EK488" s="155"/>
      <c r="EL488" s="155"/>
      <c r="EM488" s="155"/>
      <c r="EN488" s="155"/>
      <c r="EO488" s="155"/>
      <c r="EP488" s="155"/>
    </row>
    <row r="489" spans="13:146" s="35" customFormat="1">
      <c r="M489" s="155"/>
      <c r="AZ489" s="155"/>
      <c r="BA489" s="155"/>
      <c r="BB489" s="155"/>
      <c r="BE489" s="155"/>
      <c r="BH489" s="155"/>
      <c r="BI489" s="155"/>
      <c r="BJ489" s="155"/>
      <c r="BK489" s="155"/>
      <c r="BL489" s="155"/>
      <c r="BM489" s="155"/>
      <c r="BN489" s="155"/>
      <c r="BO489" s="155"/>
      <c r="BP489" s="155"/>
      <c r="BQ489" s="155"/>
      <c r="BR489" s="155"/>
      <c r="BS489" s="155"/>
      <c r="BT489" s="155"/>
      <c r="BU489" s="155"/>
      <c r="BV489" s="155"/>
      <c r="BW489" s="155"/>
      <c r="BX489" s="155"/>
      <c r="BY489" s="155"/>
      <c r="CB489" s="155"/>
      <c r="CC489" s="155"/>
      <c r="CD489" s="155"/>
      <c r="CE489" s="155"/>
      <c r="CF489" s="155"/>
      <c r="CG489" s="155"/>
      <c r="CH489" s="155"/>
      <c r="CI489" s="155"/>
      <c r="CJ489" s="155"/>
      <c r="CK489" s="155"/>
      <c r="CL489" s="155"/>
      <c r="CM489" s="155"/>
      <c r="CN489" s="155"/>
      <c r="CO489" s="155"/>
      <c r="CP489" s="155"/>
      <c r="CQ489" s="155"/>
      <c r="CR489" s="155"/>
      <c r="CS489" s="155"/>
      <c r="CT489" s="155"/>
      <c r="CU489" s="155"/>
      <c r="CV489" s="155"/>
      <c r="CW489" s="155"/>
      <c r="CX489" s="155"/>
      <c r="CY489" s="155"/>
      <c r="CZ489" s="155"/>
      <c r="DA489" s="155"/>
      <c r="DB489" s="155"/>
      <c r="DC489" s="155"/>
      <c r="DD489" s="155"/>
      <c r="DE489" s="155"/>
      <c r="DF489" s="155"/>
      <c r="DG489" s="155"/>
      <c r="DH489" s="155"/>
      <c r="DI489" s="155"/>
      <c r="DJ489" s="155"/>
      <c r="DK489" s="155"/>
      <c r="DL489" s="155"/>
      <c r="DM489" s="155"/>
      <c r="DN489" s="155"/>
      <c r="DO489" s="155"/>
      <c r="DP489" s="155"/>
      <c r="DQ489" s="155"/>
      <c r="DR489" s="155"/>
      <c r="DS489" s="155"/>
      <c r="DT489" s="155"/>
      <c r="DU489" s="155"/>
      <c r="DV489" s="155"/>
      <c r="DW489" s="155"/>
      <c r="DX489" s="155"/>
      <c r="DY489" s="155"/>
      <c r="DZ489" s="155"/>
      <c r="EA489" s="155"/>
      <c r="EB489" s="155"/>
      <c r="EC489" s="155"/>
      <c r="ED489" s="155"/>
      <c r="EE489" s="155"/>
      <c r="EF489" s="155"/>
      <c r="EG489" s="155"/>
      <c r="EH489" s="155"/>
      <c r="EI489" s="155"/>
      <c r="EJ489" s="155"/>
      <c r="EK489" s="155"/>
      <c r="EL489" s="155"/>
      <c r="EM489" s="155"/>
      <c r="EN489" s="155"/>
      <c r="EO489" s="155"/>
      <c r="EP489" s="155"/>
    </row>
    <row r="490" spans="13:146" s="35" customFormat="1">
      <c r="M490" s="155"/>
      <c r="AZ490" s="155"/>
      <c r="BA490" s="155"/>
      <c r="BB490" s="155"/>
      <c r="BE490" s="155"/>
      <c r="BH490" s="155"/>
      <c r="BI490" s="155"/>
      <c r="BJ490" s="155"/>
      <c r="BK490" s="155"/>
      <c r="BL490" s="155"/>
      <c r="BM490" s="155"/>
      <c r="BN490" s="155"/>
      <c r="BO490" s="155"/>
      <c r="BP490" s="155"/>
      <c r="BQ490" s="155"/>
      <c r="BR490" s="155"/>
      <c r="BS490" s="155"/>
      <c r="BT490" s="155"/>
      <c r="BU490" s="155"/>
      <c r="BV490" s="155"/>
      <c r="BW490" s="155"/>
      <c r="BX490" s="155"/>
      <c r="BY490" s="155"/>
      <c r="CB490" s="155"/>
      <c r="CC490" s="155"/>
      <c r="CD490" s="155"/>
      <c r="CE490" s="155"/>
      <c r="CF490" s="155"/>
      <c r="CG490" s="155"/>
      <c r="CH490" s="155"/>
      <c r="CI490" s="155"/>
      <c r="CJ490" s="155"/>
      <c r="CK490" s="155"/>
      <c r="CL490" s="155"/>
      <c r="CM490" s="155"/>
      <c r="CN490" s="155"/>
      <c r="CO490" s="155"/>
      <c r="CP490" s="155"/>
      <c r="CQ490" s="155"/>
      <c r="CR490" s="155"/>
      <c r="CS490" s="155"/>
      <c r="CT490" s="155"/>
      <c r="CU490" s="155"/>
      <c r="CV490" s="155"/>
      <c r="CW490" s="155"/>
      <c r="CX490" s="155"/>
      <c r="CY490" s="155"/>
      <c r="CZ490" s="155"/>
      <c r="DA490" s="155"/>
      <c r="DB490" s="155"/>
      <c r="DC490" s="155"/>
      <c r="DD490" s="155"/>
      <c r="DE490" s="155"/>
      <c r="DF490" s="155"/>
      <c r="DG490" s="155"/>
      <c r="DH490" s="155"/>
      <c r="DI490" s="155"/>
      <c r="DJ490" s="155"/>
      <c r="DK490" s="155"/>
      <c r="DL490" s="155"/>
      <c r="DM490" s="155"/>
      <c r="DN490" s="155"/>
      <c r="DO490" s="155"/>
      <c r="DP490" s="155"/>
      <c r="DQ490" s="155"/>
      <c r="DR490" s="155"/>
      <c r="DS490" s="155"/>
      <c r="DT490" s="155"/>
      <c r="DU490" s="155"/>
      <c r="DV490" s="155"/>
      <c r="DW490" s="155"/>
      <c r="DX490" s="155"/>
      <c r="DY490" s="155"/>
      <c r="DZ490" s="155"/>
      <c r="EA490" s="155"/>
      <c r="EB490" s="155"/>
      <c r="EC490" s="155"/>
      <c r="ED490" s="155"/>
      <c r="EE490" s="155"/>
      <c r="EF490" s="155"/>
      <c r="EG490" s="155"/>
      <c r="EH490" s="155"/>
      <c r="EI490" s="155"/>
      <c r="EJ490" s="155"/>
      <c r="EK490" s="155"/>
      <c r="EL490" s="155"/>
      <c r="EM490" s="155"/>
      <c r="EN490" s="155"/>
      <c r="EO490" s="155"/>
      <c r="EP490" s="155"/>
    </row>
    <row r="491" spans="13:146" s="35" customFormat="1">
      <c r="M491" s="155"/>
      <c r="AZ491" s="155"/>
      <c r="BA491" s="155"/>
      <c r="BB491" s="155"/>
      <c r="BE491" s="155"/>
      <c r="BH491" s="155"/>
      <c r="BI491" s="155"/>
      <c r="BJ491" s="155"/>
      <c r="BK491" s="155"/>
      <c r="BL491" s="155"/>
      <c r="BM491" s="155"/>
      <c r="BN491" s="155"/>
      <c r="BO491" s="155"/>
      <c r="BP491" s="155"/>
      <c r="BQ491" s="155"/>
      <c r="BR491" s="155"/>
      <c r="BS491" s="155"/>
      <c r="BT491" s="155"/>
      <c r="BU491" s="155"/>
      <c r="BV491" s="155"/>
      <c r="BW491" s="155"/>
      <c r="BX491" s="155"/>
      <c r="BY491" s="155"/>
      <c r="CB491" s="155"/>
      <c r="CC491" s="155"/>
      <c r="CD491" s="155"/>
      <c r="CE491" s="155"/>
      <c r="CF491" s="155"/>
      <c r="CG491" s="155"/>
      <c r="CH491" s="155"/>
      <c r="CI491" s="155"/>
      <c r="CJ491" s="155"/>
      <c r="CK491" s="155"/>
      <c r="CL491" s="155"/>
      <c r="CM491" s="155"/>
      <c r="CN491" s="155"/>
      <c r="CO491" s="155"/>
      <c r="CP491" s="155"/>
      <c r="CQ491" s="155"/>
      <c r="CR491" s="155"/>
      <c r="CS491" s="155"/>
      <c r="CT491" s="155"/>
      <c r="CU491" s="155"/>
      <c r="CV491" s="155"/>
      <c r="CW491" s="155"/>
      <c r="CX491" s="155"/>
      <c r="CY491" s="155"/>
      <c r="CZ491" s="155"/>
      <c r="DA491" s="155"/>
      <c r="DB491" s="155"/>
      <c r="DC491" s="155"/>
      <c r="DD491" s="155"/>
      <c r="DE491" s="155"/>
      <c r="DF491" s="155"/>
      <c r="DG491" s="155"/>
      <c r="DH491" s="155"/>
      <c r="DI491" s="155"/>
      <c r="DJ491" s="155"/>
      <c r="DK491" s="155"/>
      <c r="DL491" s="155"/>
      <c r="DM491" s="155"/>
      <c r="DN491" s="155"/>
      <c r="DO491" s="155"/>
      <c r="DP491" s="155"/>
      <c r="DQ491" s="155"/>
      <c r="DR491" s="155"/>
      <c r="DS491" s="155"/>
      <c r="DT491" s="155"/>
      <c r="DU491" s="155"/>
      <c r="DV491" s="155"/>
      <c r="DW491" s="155"/>
      <c r="DX491" s="155"/>
      <c r="DY491" s="155"/>
      <c r="DZ491" s="155"/>
      <c r="EA491" s="155"/>
      <c r="EB491" s="155"/>
      <c r="EC491" s="155"/>
      <c r="ED491" s="155"/>
      <c r="EE491" s="155"/>
      <c r="EF491" s="155"/>
      <c r="EG491" s="155"/>
      <c r="EH491" s="155"/>
      <c r="EI491" s="155"/>
      <c r="EJ491" s="155"/>
      <c r="EK491" s="155"/>
      <c r="EL491" s="155"/>
      <c r="EM491" s="155"/>
      <c r="EN491" s="155"/>
      <c r="EO491" s="155"/>
      <c r="EP491" s="155"/>
    </row>
    <row r="492" spans="13:146" s="35" customFormat="1">
      <c r="M492" s="155"/>
      <c r="AZ492" s="155"/>
      <c r="BA492" s="155"/>
      <c r="BB492" s="155"/>
      <c r="BE492" s="155"/>
      <c r="BH492" s="155"/>
      <c r="BI492" s="155"/>
      <c r="BJ492" s="155"/>
      <c r="BK492" s="155"/>
      <c r="BL492" s="155"/>
      <c r="BM492" s="155"/>
      <c r="BN492" s="155"/>
      <c r="BO492" s="155"/>
      <c r="BP492" s="155"/>
      <c r="BQ492" s="155"/>
      <c r="BR492" s="155"/>
      <c r="BS492" s="155"/>
      <c r="BT492" s="155"/>
      <c r="BU492" s="155"/>
      <c r="BV492" s="155"/>
      <c r="BW492" s="155"/>
      <c r="BX492" s="155"/>
      <c r="BY492" s="155"/>
      <c r="CB492" s="155"/>
      <c r="CC492" s="155"/>
      <c r="CD492" s="155"/>
      <c r="CE492" s="155"/>
      <c r="CF492" s="155"/>
      <c r="CG492" s="155"/>
      <c r="CH492" s="155"/>
      <c r="CI492" s="155"/>
      <c r="CJ492" s="155"/>
      <c r="CK492" s="155"/>
      <c r="CL492" s="155"/>
      <c r="CM492" s="155"/>
      <c r="CN492" s="155"/>
      <c r="CO492" s="155"/>
      <c r="CP492" s="155"/>
      <c r="CQ492" s="155"/>
      <c r="CR492" s="155"/>
      <c r="CS492" s="155"/>
      <c r="CT492" s="155"/>
      <c r="CU492" s="155"/>
      <c r="CV492" s="155"/>
      <c r="CW492" s="155"/>
      <c r="CX492" s="155"/>
      <c r="CY492" s="155"/>
      <c r="CZ492" s="155"/>
      <c r="DA492" s="155"/>
      <c r="DB492" s="155"/>
      <c r="DC492" s="155"/>
      <c r="DD492" s="155"/>
      <c r="DE492" s="155"/>
      <c r="DF492" s="155"/>
      <c r="DG492" s="155"/>
      <c r="DH492" s="155"/>
      <c r="DI492" s="155"/>
      <c r="DJ492" s="155"/>
      <c r="DK492" s="155"/>
      <c r="DL492" s="155"/>
      <c r="DM492" s="155"/>
      <c r="DN492" s="155"/>
      <c r="DO492" s="155"/>
      <c r="DP492" s="155"/>
      <c r="DQ492" s="155"/>
      <c r="DR492" s="155"/>
      <c r="DS492" s="155"/>
      <c r="DT492" s="155"/>
      <c r="DU492" s="155"/>
      <c r="DV492" s="155"/>
      <c r="DW492" s="155"/>
      <c r="DX492" s="155"/>
      <c r="DY492" s="155"/>
      <c r="DZ492" s="155"/>
      <c r="EA492" s="155"/>
      <c r="EB492" s="155"/>
      <c r="EC492" s="155"/>
      <c r="ED492" s="155"/>
      <c r="EE492" s="155"/>
      <c r="EF492" s="155"/>
      <c r="EG492" s="155"/>
      <c r="EH492" s="155"/>
      <c r="EI492" s="155"/>
      <c r="EJ492" s="155"/>
      <c r="EK492" s="155"/>
      <c r="EL492" s="155"/>
      <c r="EM492" s="155"/>
      <c r="EN492" s="155"/>
      <c r="EO492" s="155"/>
      <c r="EP492" s="155"/>
    </row>
    <row r="493" spans="13:146" s="35" customFormat="1">
      <c r="M493" s="155"/>
      <c r="AZ493" s="155"/>
      <c r="BA493" s="155"/>
      <c r="BB493" s="155"/>
      <c r="BE493" s="155"/>
      <c r="BH493" s="155"/>
      <c r="BI493" s="155"/>
      <c r="BJ493" s="155"/>
      <c r="BK493" s="155"/>
      <c r="BL493" s="155"/>
      <c r="BM493" s="155"/>
      <c r="BN493" s="155"/>
      <c r="BO493" s="155"/>
      <c r="BP493" s="155"/>
      <c r="BQ493" s="155"/>
      <c r="BR493" s="155"/>
      <c r="BS493" s="155"/>
      <c r="BT493" s="155"/>
      <c r="BU493" s="155"/>
      <c r="BV493" s="155"/>
      <c r="BW493" s="155"/>
      <c r="BX493" s="155"/>
      <c r="BY493" s="155"/>
      <c r="CB493" s="155"/>
      <c r="CC493" s="155"/>
      <c r="CD493" s="155"/>
      <c r="CE493" s="155"/>
      <c r="CF493" s="155"/>
      <c r="CG493" s="155"/>
      <c r="CH493" s="155"/>
      <c r="CI493" s="155"/>
      <c r="CJ493" s="155"/>
      <c r="CK493" s="155"/>
      <c r="CL493" s="155"/>
      <c r="CM493" s="155"/>
      <c r="CN493" s="155"/>
      <c r="CO493" s="155"/>
      <c r="CP493" s="155"/>
      <c r="CQ493" s="155"/>
      <c r="CR493" s="155"/>
      <c r="CS493" s="155"/>
      <c r="CT493" s="155"/>
      <c r="CU493" s="155"/>
      <c r="CV493" s="155"/>
      <c r="CW493" s="155"/>
      <c r="CX493" s="155"/>
      <c r="CY493" s="155"/>
      <c r="CZ493" s="155"/>
      <c r="DA493" s="155"/>
      <c r="DB493" s="155"/>
      <c r="DC493" s="155"/>
      <c r="DD493" s="155"/>
      <c r="DE493" s="155"/>
      <c r="DF493" s="155"/>
      <c r="DG493" s="155"/>
      <c r="DH493" s="155"/>
      <c r="DI493" s="155"/>
      <c r="DJ493" s="155"/>
      <c r="DK493" s="155"/>
      <c r="DL493" s="155"/>
      <c r="DM493" s="155"/>
      <c r="DN493" s="155"/>
      <c r="DO493" s="155"/>
      <c r="DP493" s="155"/>
      <c r="DQ493" s="155"/>
      <c r="DR493" s="155"/>
      <c r="DS493" s="155"/>
      <c r="DT493" s="155"/>
      <c r="DU493" s="155"/>
      <c r="DV493" s="155"/>
      <c r="DW493" s="155"/>
      <c r="DX493" s="155"/>
      <c r="DY493" s="155"/>
      <c r="DZ493" s="155"/>
      <c r="EA493" s="155"/>
      <c r="EB493" s="155"/>
      <c r="EC493" s="155"/>
      <c r="ED493" s="155"/>
      <c r="EE493" s="155"/>
      <c r="EF493" s="155"/>
      <c r="EG493" s="155"/>
      <c r="EH493" s="155"/>
      <c r="EI493" s="155"/>
      <c r="EJ493" s="155"/>
      <c r="EK493" s="155"/>
      <c r="EL493" s="155"/>
      <c r="EM493" s="155"/>
      <c r="EN493" s="155"/>
      <c r="EO493" s="155"/>
      <c r="EP493" s="155"/>
    </row>
    <row r="494" spans="13:146" s="35" customFormat="1">
      <c r="M494" s="155"/>
      <c r="AZ494" s="155"/>
      <c r="BA494" s="155"/>
      <c r="BB494" s="155"/>
      <c r="BE494" s="155"/>
      <c r="BH494" s="155"/>
      <c r="BI494" s="155"/>
      <c r="BJ494" s="155"/>
      <c r="BK494" s="155"/>
      <c r="BL494" s="155"/>
      <c r="BM494" s="155"/>
      <c r="BN494" s="155"/>
      <c r="BO494" s="155"/>
      <c r="BP494" s="155"/>
      <c r="BQ494" s="155"/>
      <c r="BR494" s="155"/>
      <c r="BS494" s="155"/>
      <c r="BT494" s="155"/>
      <c r="BU494" s="155"/>
      <c r="BV494" s="155"/>
      <c r="BW494" s="155"/>
      <c r="BX494" s="155"/>
      <c r="BY494" s="155"/>
      <c r="CB494" s="155"/>
      <c r="CC494" s="155"/>
      <c r="CD494" s="155"/>
      <c r="CE494" s="155"/>
      <c r="CF494" s="155"/>
      <c r="CG494" s="155"/>
      <c r="CH494" s="155"/>
      <c r="CI494" s="155"/>
      <c r="CJ494" s="155"/>
      <c r="CK494" s="155"/>
      <c r="CL494" s="155"/>
      <c r="CM494" s="155"/>
      <c r="CN494" s="155"/>
      <c r="CO494" s="155"/>
      <c r="CP494" s="155"/>
      <c r="CQ494" s="155"/>
      <c r="CR494" s="155"/>
      <c r="CS494" s="155"/>
      <c r="CT494" s="155"/>
      <c r="CU494" s="155"/>
      <c r="CV494" s="155"/>
      <c r="CW494" s="155"/>
      <c r="CX494" s="155"/>
      <c r="CY494" s="155"/>
      <c r="CZ494" s="155"/>
      <c r="DA494" s="155"/>
      <c r="DB494" s="155"/>
      <c r="DC494" s="155"/>
      <c r="DD494" s="155"/>
      <c r="DE494" s="155"/>
      <c r="DF494" s="155"/>
      <c r="DG494" s="155"/>
      <c r="DH494" s="155"/>
      <c r="DI494" s="155"/>
      <c r="DJ494" s="155"/>
      <c r="DK494" s="155"/>
      <c r="DL494" s="155"/>
      <c r="DM494" s="155"/>
      <c r="DN494" s="155"/>
      <c r="DO494" s="155"/>
      <c r="DP494" s="155"/>
      <c r="DQ494" s="155"/>
      <c r="DR494" s="155"/>
      <c r="DS494" s="155"/>
      <c r="DT494" s="155"/>
      <c r="DU494" s="155"/>
      <c r="DV494" s="155"/>
      <c r="DW494" s="155"/>
      <c r="DX494" s="155"/>
      <c r="DY494" s="155"/>
      <c r="DZ494" s="155"/>
      <c r="EA494" s="155"/>
      <c r="EB494" s="155"/>
      <c r="EC494" s="155"/>
      <c r="ED494" s="155"/>
      <c r="EE494" s="155"/>
      <c r="EF494" s="155"/>
      <c r="EG494" s="155"/>
      <c r="EH494" s="155"/>
      <c r="EI494" s="155"/>
      <c r="EJ494" s="155"/>
      <c r="EK494" s="155"/>
      <c r="EL494" s="155"/>
      <c r="EM494" s="155"/>
      <c r="EN494" s="155"/>
      <c r="EO494" s="155"/>
      <c r="EP494" s="155"/>
    </row>
    <row r="495" spans="13:146" s="35" customFormat="1">
      <c r="M495" s="155"/>
      <c r="AZ495" s="155"/>
      <c r="BA495" s="155"/>
      <c r="BB495" s="155"/>
      <c r="BE495" s="155"/>
      <c r="BH495" s="155"/>
      <c r="BI495" s="155"/>
      <c r="BJ495" s="155"/>
      <c r="BK495" s="155"/>
      <c r="BL495" s="155"/>
      <c r="BM495" s="155"/>
      <c r="BN495" s="155"/>
      <c r="BO495" s="155"/>
      <c r="BP495" s="155"/>
      <c r="BQ495" s="155"/>
      <c r="BR495" s="155"/>
      <c r="BS495" s="155"/>
      <c r="BT495" s="155"/>
      <c r="BU495" s="155"/>
      <c r="BV495" s="155"/>
      <c r="BW495" s="155"/>
      <c r="BX495" s="155"/>
      <c r="BY495" s="155"/>
      <c r="CB495" s="155"/>
      <c r="CC495" s="155"/>
      <c r="CD495" s="155"/>
      <c r="CE495" s="155"/>
      <c r="CF495" s="155"/>
      <c r="CG495" s="155"/>
      <c r="CH495" s="155"/>
      <c r="CI495" s="155"/>
      <c r="CJ495" s="155"/>
      <c r="CK495" s="155"/>
      <c r="CL495" s="155"/>
      <c r="CM495" s="155"/>
      <c r="CN495" s="155"/>
      <c r="CO495" s="155"/>
      <c r="CP495" s="155"/>
      <c r="CQ495" s="155"/>
      <c r="CR495" s="155"/>
      <c r="CS495" s="155"/>
      <c r="CT495" s="155"/>
      <c r="CU495" s="155"/>
      <c r="CV495" s="155"/>
      <c r="CW495" s="155"/>
      <c r="CX495" s="155"/>
      <c r="CY495" s="155"/>
      <c r="CZ495" s="155"/>
      <c r="DA495" s="155"/>
      <c r="DB495" s="155"/>
      <c r="DC495" s="155"/>
      <c r="DD495" s="155"/>
      <c r="DE495" s="155"/>
      <c r="DF495" s="155"/>
      <c r="DG495" s="155"/>
      <c r="DH495" s="155"/>
      <c r="DI495" s="155"/>
      <c r="DJ495" s="155"/>
      <c r="DK495" s="155"/>
      <c r="DL495" s="155"/>
      <c r="DM495" s="155"/>
      <c r="DN495" s="155"/>
      <c r="DO495" s="155"/>
      <c r="DP495" s="155"/>
      <c r="DQ495" s="155"/>
      <c r="DR495" s="155"/>
      <c r="DS495" s="155"/>
      <c r="DT495" s="155"/>
      <c r="DU495" s="155"/>
      <c r="DV495" s="155"/>
      <c r="DW495" s="155"/>
      <c r="DX495" s="155"/>
      <c r="DY495" s="155"/>
      <c r="DZ495" s="155"/>
      <c r="EA495" s="155"/>
      <c r="EB495" s="155"/>
      <c r="EC495" s="155"/>
      <c r="ED495" s="155"/>
      <c r="EE495" s="155"/>
      <c r="EF495" s="155"/>
      <c r="EG495" s="155"/>
      <c r="EH495" s="155"/>
      <c r="EI495" s="155"/>
      <c r="EJ495" s="155"/>
      <c r="EK495" s="155"/>
      <c r="EL495" s="155"/>
      <c r="EM495" s="155"/>
      <c r="EN495" s="155"/>
      <c r="EO495" s="155"/>
      <c r="EP495" s="155"/>
    </row>
    <row r="496" spans="13:146" s="35" customFormat="1">
      <c r="M496" s="155"/>
      <c r="AZ496" s="155"/>
      <c r="BA496" s="155"/>
      <c r="BB496" s="155"/>
      <c r="BE496" s="155"/>
      <c r="BH496" s="155"/>
      <c r="BI496" s="155"/>
      <c r="BJ496" s="155"/>
      <c r="BK496" s="155"/>
      <c r="BL496" s="155"/>
      <c r="BM496" s="155"/>
      <c r="BN496" s="155"/>
      <c r="BO496" s="155"/>
      <c r="BP496" s="155"/>
      <c r="BQ496" s="155"/>
      <c r="BR496" s="155"/>
      <c r="BS496" s="155"/>
      <c r="BT496" s="155"/>
      <c r="BU496" s="155"/>
      <c r="BV496" s="155"/>
      <c r="BW496" s="155"/>
      <c r="BX496" s="155"/>
      <c r="BY496" s="155"/>
      <c r="CB496" s="155"/>
      <c r="CC496" s="155"/>
      <c r="CD496" s="155"/>
      <c r="CE496" s="155"/>
      <c r="CF496" s="155"/>
      <c r="CG496" s="155"/>
      <c r="CH496" s="155"/>
      <c r="CI496" s="155"/>
      <c r="CJ496" s="155"/>
      <c r="CK496" s="155"/>
      <c r="CL496" s="155"/>
      <c r="CM496" s="155"/>
      <c r="CN496" s="155"/>
      <c r="CO496" s="155"/>
      <c r="CP496" s="155"/>
      <c r="CQ496" s="155"/>
      <c r="CR496" s="155"/>
      <c r="CS496" s="155"/>
      <c r="CT496" s="155"/>
      <c r="CU496" s="155"/>
      <c r="CV496" s="155"/>
      <c r="CW496" s="155"/>
      <c r="CX496" s="155"/>
      <c r="CY496" s="155"/>
      <c r="CZ496" s="155"/>
      <c r="DA496" s="155"/>
      <c r="DB496" s="155"/>
      <c r="DC496" s="155"/>
      <c r="DD496" s="155"/>
      <c r="DE496" s="155"/>
      <c r="DF496" s="155"/>
      <c r="DG496" s="155"/>
      <c r="DH496" s="155"/>
      <c r="DI496" s="155"/>
      <c r="DJ496" s="155"/>
      <c r="DK496" s="155"/>
      <c r="DL496" s="155"/>
      <c r="DM496" s="155"/>
      <c r="DN496" s="155"/>
      <c r="DO496" s="155"/>
      <c r="DP496" s="155"/>
      <c r="DQ496" s="155"/>
      <c r="DR496" s="155"/>
      <c r="DS496" s="155"/>
      <c r="DT496" s="155"/>
      <c r="DU496" s="155"/>
      <c r="DV496" s="155"/>
      <c r="DW496" s="155"/>
      <c r="DX496" s="155"/>
      <c r="DY496" s="155"/>
      <c r="DZ496" s="155"/>
      <c r="EA496" s="155"/>
      <c r="EB496" s="155"/>
      <c r="EC496" s="155"/>
      <c r="ED496" s="155"/>
      <c r="EE496" s="155"/>
      <c r="EF496" s="155"/>
      <c r="EG496" s="155"/>
      <c r="EH496" s="155"/>
      <c r="EI496" s="155"/>
      <c r="EJ496" s="155"/>
      <c r="EK496" s="155"/>
      <c r="EL496" s="155"/>
      <c r="EM496" s="155"/>
      <c r="EN496" s="155"/>
      <c r="EO496" s="155"/>
      <c r="EP496" s="155"/>
    </row>
    <row r="497" spans="13:146" s="35" customFormat="1">
      <c r="M497" s="155"/>
      <c r="AZ497" s="155"/>
      <c r="BA497" s="155"/>
      <c r="BB497" s="155"/>
      <c r="BE497" s="155"/>
      <c r="BH497" s="155"/>
      <c r="BI497" s="155"/>
      <c r="BJ497" s="155"/>
      <c r="BK497" s="155"/>
      <c r="BL497" s="155"/>
      <c r="BM497" s="155"/>
      <c r="BN497" s="155"/>
      <c r="BO497" s="155"/>
      <c r="BP497" s="155"/>
      <c r="BQ497" s="155"/>
      <c r="BR497" s="155"/>
      <c r="BS497" s="155"/>
      <c r="BT497" s="155"/>
      <c r="BU497" s="155"/>
      <c r="BV497" s="155"/>
      <c r="BW497" s="155"/>
      <c r="BX497" s="155"/>
      <c r="BY497" s="155"/>
      <c r="CB497" s="155"/>
      <c r="CC497" s="155"/>
      <c r="CD497" s="155"/>
      <c r="CE497" s="155"/>
      <c r="CF497" s="155"/>
      <c r="CG497" s="155"/>
      <c r="CH497" s="155"/>
      <c r="CI497" s="155"/>
      <c r="CJ497" s="155"/>
      <c r="CK497" s="155"/>
      <c r="CL497" s="155"/>
      <c r="CM497" s="155"/>
      <c r="CN497" s="155"/>
      <c r="CO497" s="155"/>
      <c r="CP497" s="155"/>
      <c r="CQ497" s="155"/>
      <c r="CR497" s="155"/>
      <c r="CS497" s="155"/>
      <c r="CT497" s="155"/>
      <c r="CU497" s="155"/>
      <c r="CV497" s="155"/>
      <c r="CW497" s="155"/>
      <c r="CX497" s="155"/>
      <c r="CY497" s="155"/>
      <c r="CZ497" s="155"/>
      <c r="DA497" s="155"/>
      <c r="DB497" s="155"/>
      <c r="DC497" s="155"/>
      <c r="DD497" s="155"/>
      <c r="DE497" s="155"/>
      <c r="DF497" s="155"/>
      <c r="DG497" s="155"/>
      <c r="DH497" s="155"/>
      <c r="DI497" s="155"/>
      <c r="DJ497" s="155"/>
      <c r="DK497" s="155"/>
      <c r="DL497" s="155"/>
      <c r="DM497" s="155"/>
      <c r="DN497" s="155"/>
      <c r="DO497" s="155"/>
      <c r="DP497" s="155"/>
      <c r="DQ497" s="155"/>
      <c r="DR497" s="155"/>
      <c r="DS497" s="155"/>
      <c r="DT497" s="155"/>
      <c r="DU497" s="155"/>
      <c r="DV497" s="155"/>
      <c r="DW497" s="155"/>
      <c r="DX497" s="155"/>
      <c r="DY497" s="155"/>
      <c r="DZ497" s="155"/>
      <c r="EA497" s="155"/>
      <c r="EB497" s="155"/>
      <c r="EC497" s="155"/>
      <c r="ED497" s="155"/>
      <c r="EE497" s="155"/>
      <c r="EF497" s="155"/>
      <c r="EG497" s="155"/>
      <c r="EH497" s="155"/>
      <c r="EI497" s="155"/>
      <c r="EJ497" s="155"/>
      <c r="EK497" s="155"/>
      <c r="EL497" s="155"/>
      <c r="EM497" s="155"/>
      <c r="EN497" s="155"/>
      <c r="EO497" s="155"/>
      <c r="EP497" s="155"/>
    </row>
    <row r="498" spans="13:146" s="35" customFormat="1">
      <c r="M498" s="155"/>
      <c r="AZ498" s="155"/>
      <c r="BA498" s="155"/>
      <c r="BB498" s="155"/>
      <c r="BE498" s="155"/>
      <c r="BH498" s="155"/>
      <c r="BI498" s="155"/>
      <c r="BJ498" s="155"/>
      <c r="BK498" s="155"/>
      <c r="BL498" s="155"/>
      <c r="BM498" s="155"/>
      <c r="BN498" s="155"/>
      <c r="BO498" s="155"/>
      <c r="BP498" s="155"/>
      <c r="BQ498" s="155"/>
      <c r="BR498" s="155"/>
      <c r="BS498" s="155"/>
      <c r="BT498" s="155"/>
      <c r="BU498" s="155"/>
      <c r="BV498" s="155"/>
      <c r="BW498" s="155"/>
      <c r="BX498" s="155"/>
      <c r="BY498" s="155"/>
      <c r="CB498" s="155"/>
      <c r="CC498" s="155"/>
      <c r="CD498" s="155"/>
      <c r="CE498" s="155"/>
      <c r="CF498" s="155"/>
      <c r="CG498" s="155"/>
      <c r="CH498" s="155"/>
      <c r="CI498" s="155"/>
      <c r="CJ498" s="155"/>
      <c r="CK498" s="155"/>
      <c r="CL498" s="155"/>
      <c r="CM498" s="155"/>
      <c r="CN498" s="155"/>
      <c r="CO498" s="155"/>
      <c r="CP498" s="155"/>
      <c r="CQ498" s="155"/>
      <c r="CR498" s="155"/>
      <c r="CS498" s="155"/>
      <c r="CT498" s="155"/>
      <c r="CU498" s="155"/>
      <c r="CV498" s="155"/>
      <c r="CW498" s="155"/>
      <c r="CX498" s="155"/>
      <c r="CY498" s="155"/>
      <c r="CZ498" s="155"/>
      <c r="DA498" s="155"/>
      <c r="DB498" s="155"/>
      <c r="DC498" s="155"/>
      <c r="DD498" s="155"/>
      <c r="DE498" s="155"/>
      <c r="DF498" s="155"/>
      <c r="DG498" s="155"/>
      <c r="DH498" s="155"/>
      <c r="DI498" s="155"/>
      <c r="DJ498" s="155"/>
      <c r="DK498" s="155"/>
      <c r="DL498" s="155"/>
      <c r="DM498" s="155"/>
      <c r="DN498" s="155"/>
      <c r="DO498" s="155"/>
      <c r="DP498" s="155"/>
      <c r="DQ498" s="155"/>
      <c r="DR498" s="155"/>
      <c r="DS498" s="155"/>
      <c r="DT498" s="155"/>
      <c r="DU498" s="155"/>
      <c r="DV498" s="155"/>
      <c r="DW498" s="155"/>
      <c r="DX498" s="155"/>
      <c r="DY498" s="155"/>
      <c r="DZ498" s="155"/>
      <c r="EA498" s="155"/>
      <c r="EB498" s="155"/>
      <c r="EC498" s="155"/>
      <c r="ED498" s="155"/>
      <c r="EE498" s="155"/>
      <c r="EF498" s="155"/>
      <c r="EG498" s="155"/>
      <c r="EH498" s="155"/>
      <c r="EI498" s="155"/>
      <c r="EJ498" s="155"/>
      <c r="EK498" s="155"/>
      <c r="EL498" s="155"/>
      <c r="EM498" s="155"/>
      <c r="EN498" s="155"/>
      <c r="EO498" s="155"/>
      <c r="EP498" s="155"/>
    </row>
    <row r="499" spans="13:146" s="35" customFormat="1">
      <c r="M499" s="155"/>
      <c r="AZ499" s="155"/>
      <c r="BA499" s="155"/>
      <c r="BB499" s="155"/>
      <c r="BE499" s="155"/>
      <c r="BH499" s="155"/>
      <c r="BI499" s="155"/>
      <c r="BJ499" s="155"/>
      <c r="BK499" s="155"/>
      <c r="BL499" s="155"/>
      <c r="BM499" s="155"/>
      <c r="BN499" s="155"/>
      <c r="BO499" s="155"/>
      <c r="BP499" s="155"/>
      <c r="BQ499" s="155"/>
      <c r="BR499" s="155"/>
      <c r="BS499" s="155"/>
      <c r="BT499" s="155"/>
      <c r="BU499" s="155"/>
      <c r="BV499" s="155"/>
      <c r="BW499" s="155"/>
      <c r="BX499" s="155"/>
      <c r="BY499" s="155"/>
      <c r="CB499" s="155"/>
      <c r="CC499" s="155"/>
      <c r="CD499" s="155"/>
      <c r="CE499" s="155"/>
      <c r="CF499" s="155"/>
      <c r="CG499" s="155"/>
      <c r="CH499" s="155"/>
      <c r="CI499" s="155"/>
      <c r="CJ499" s="155"/>
      <c r="CK499" s="155"/>
      <c r="CL499" s="155"/>
      <c r="CM499" s="155"/>
      <c r="CN499" s="155"/>
      <c r="CO499" s="155"/>
      <c r="CP499" s="155"/>
      <c r="CQ499" s="155"/>
      <c r="CR499" s="155"/>
      <c r="CS499" s="155"/>
      <c r="CT499" s="155"/>
      <c r="CU499" s="155"/>
      <c r="CV499" s="155"/>
      <c r="CW499" s="155"/>
      <c r="CX499" s="155"/>
      <c r="CY499" s="155"/>
      <c r="CZ499" s="155"/>
      <c r="DA499" s="155"/>
      <c r="DB499" s="155"/>
      <c r="DC499" s="155"/>
      <c r="DD499" s="155"/>
      <c r="DE499" s="155"/>
      <c r="DF499" s="155"/>
      <c r="DG499" s="155"/>
      <c r="DH499" s="155"/>
      <c r="DI499" s="155"/>
      <c r="DJ499" s="155"/>
      <c r="DK499" s="155"/>
      <c r="DL499" s="155"/>
      <c r="DM499" s="155"/>
      <c r="DN499" s="155"/>
      <c r="DO499" s="155"/>
      <c r="DP499" s="155"/>
      <c r="DQ499" s="155"/>
      <c r="DR499" s="155"/>
      <c r="DS499" s="155"/>
      <c r="DT499" s="155"/>
      <c r="DU499" s="155"/>
      <c r="DV499" s="155"/>
      <c r="DW499" s="155"/>
      <c r="DX499" s="155"/>
      <c r="DY499" s="155"/>
      <c r="DZ499" s="155"/>
      <c r="EA499" s="155"/>
      <c r="EB499" s="155"/>
      <c r="EC499" s="155"/>
      <c r="ED499" s="155"/>
      <c r="EE499" s="155"/>
      <c r="EF499" s="155"/>
      <c r="EG499" s="155"/>
      <c r="EH499" s="155"/>
      <c r="EI499" s="155"/>
      <c r="EJ499" s="155"/>
      <c r="EK499" s="155"/>
      <c r="EL499" s="155"/>
      <c r="EM499" s="155"/>
      <c r="EN499" s="155"/>
      <c r="EO499" s="155"/>
      <c r="EP499" s="155"/>
    </row>
    <row r="500" spans="13:146" s="35" customFormat="1">
      <c r="M500" s="155"/>
      <c r="AZ500" s="155"/>
      <c r="BA500" s="155"/>
      <c r="BB500" s="155"/>
      <c r="BE500" s="155"/>
      <c r="BH500" s="155"/>
      <c r="BI500" s="155"/>
      <c r="BJ500" s="155"/>
      <c r="BK500" s="155"/>
      <c r="BL500" s="155"/>
      <c r="BM500" s="155"/>
      <c r="BN500" s="155"/>
      <c r="BO500" s="155"/>
      <c r="BP500" s="155"/>
      <c r="BQ500" s="155"/>
      <c r="BR500" s="155"/>
      <c r="BS500" s="155"/>
      <c r="BT500" s="155"/>
      <c r="BU500" s="155"/>
      <c r="BV500" s="155"/>
      <c r="BW500" s="155"/>
      <c r="BX500" s="155"/>
      <c r="BY500" s="155"/>
      <c r="CB500" s="155"/>
      <c r="CC500" s="155"/>
      <c r="CD500" s="155"/>
      <c r="CE500" s="155"/>
      <c r="CF500" s="155"/>
      <c r="CG500" s="155"/>
      <c r="CH500" s="155"/>
      <c r="CI500" s="155"/>
      <c r="CJ500" s="155"/>
      <c r="CK500" s="155"/>
      <c r="CL500" s="155"/>
      <c r="CM500" s="155"/>
      <c r="CN500" s="155"/>
      <c r="CO500" s="155"/>
      <c r="CP500" s="155"/>
      <c r="CQ500" s="155"/>
      <c r="CR500" s="155"/>
      <c r="CS500" s="155"/>
      <c r="CT500" s="155"/>
      <c r="CU500" s="155"/>
      <c r="CV500" s="155"/>
      <c r="CW500" s="155"/>
      <c r="CX500" s="155"/>
      <c r="CY500" s="155"/>
      <c r="CZ500" s="155"/>
      <c r="DA500" s="155"/>
      <c r="DB500" s="155"/>
      <c r="DC500" s="155"/>
      <c r="DD500" s="155"/>
      <c r="DE500" s="155"/>
      <c r="DF500" s="155"/>
      <c r="DG500" s="155"/>
      <c r="DH500" s="155"/>
      <c r="DI500" s="155"/>
      <c r="DJ500" s="155"/>
      <c r="DK500" s="155"/>
      <c r="DL500" s="155"/>
      <c r="DM500" s="155"/>
      <c r="DN500" s="155"/>
      <c r="DO500" s="155"/>
      <c r="DP500" s="155"/>
      <c r="DQ500" s="155"/>
      <c r="DR500" s="155"/>
      <c r="DS500" s="155"/>
      <c r="DT500" s="155"/>
      <c r="DU500" s="155"/>
      <c r="DV500" s="155"/>
      <c r="DW500" s="155"/>
      <c r="DX500" s="155"/>
      <c r="DY500" s="155"/>
      <c r="DZ500" s="155"/>
      <c r="EA500" s="155"/>
      <c r="EB500" s="155"/>
      <c r="EC500" s="155"/>
      <c r="ED500" s="155"/>
      <c r="EE500" s="155"/>
      <c r="EF500" s="155"/>
      <c r="EG500" s="155"/>
      <c r="EH500" s="155"/>
      <c r="EI500" s="155"/>
      <c r="EJ500" s="155"/>
      <c r="EK500" s="155"/>
      <c r="EL500" s="155"/>
      <c r="EM500" s="155"/>
      <c r="EN500" s="155"/>
      <c r="EO500" s="155"/>
      <c r="EP500" s="155"/>
    </row>
    <row r="501" spans="13:146" s="35" customFormat="1">
      <c r="M501" s="155"/>
      <c r="AZ501" s="155"/>
      <c r="BA501" s="155"/>
      <c r="BB501" s="155"/>
      <c r="BE501" s="155"/>
      <c r="BH501" s="155"/>
      <c r="BI501" s="155"/>
      <c r="BJ501" s="155"/>
      <c r="BK501" s="155"/>
      <c r="BL501" s="155"/>
      <c r="BM501" s="155"/>
      <c r="BN501" s="155"/>
      <c r="BO501" s="155"/>
      <c r="BP501" s="155"/>
      <c r="BQ501" s="155"/>
      <c r="BR501" s="155"/>
      <c r="BS501" s="155"/>
      <c r="BT501" s="155"/>
      <c r="BU501" s="155"/>
      <c r="BV501" s="155"/>
      <c r="BW501" s="155"/>
      <c r="BX501" s="155"/>
      <c r="BY501" s="155"/>
      <c r="CB501" s="155"/>
      <c r="CC501" s="155"/>
      <c r="CD501" s="155"/>
      <c r="CE501" s="155"/>
      <c r="CF501" s="155"/>
      <c r="CG501" s="155"/>
      <c r="CH501" s="155"/>
      <c r="CI501" s="155"/>
      <c r="CJ501" s="155"/>
      <c r="CK501" s="155"/>
      <c r="CL501" s="155"/>
      <c r="CM501" s="155"/>
      <c r="CN501" s="155"/>
      <c r="CO501" s="155"/>
      <c r="CP501" s="155"/>
      <c r="CQ501" s="155"/>
      <c r="CR501" s="155"/>
      <c r="CS501" s="155"/>
      <c r="CT501" s="155"/>
      <c r="CU501" s="155"/>
      <c r="CV501" s="155"/>
      <c r="CW501" s="155"/>
      <c r="CX501" s="155"/>
      <c r="CY501" s="155"/>
      <c r="CZ501" s="155"/>
      <c r="DA501" s="155"/>
      <c r="DB501" s="155"/>
      <c r="DC501" s="155"/>
      <c r="DD501" s="155"/>
      <c r="DE501" s="155"/>
      <c r="DF501" s="155"/>
      <c r="DG501" s="155"/>
      <c r="DH501" s="155"/>
      <c r="DI501" s="155"/>
      <c r="DJ501" s="155"/>
      <c r="DK501" s="155"/>
      <c r="DL501" s="155"/>
      <c r="DM501" s="155"/>
      <c r="DN501" s="155"/>
      <c r="DO501" s="155"/>
      <c r="DP501" s="155"/>
      <c r="DQ501" s="155"/>
      <c r="DR501" s="155"/>
      <c r="DS501" s="155"/>
      <c r="DT501" s="155"/>
      <c r="DU501" s="155"/>
      <c r="DV501" s="155"/>
      <c r="DW501" s="155"/>
      <c r="DX501" s="155"/>
      <c r="DY501" s="155"/>
      <c r="DZ501" s="155"/>
      <c r="EA501" s="155"/>
      <c r="EB501" s="155"/>
      <c r="EC501" s="155"/>
      <c r="ED501" s="155"/>
      <c r="EE501" s="155"/>
      <c r="EF501" s="155"/>
      <c r="EG501" s="155"/>
      <c r="EH501" s="155"/>
      <c r="EI501" s="155"/>
      <c r="EJ501" s="155"/>
      <c r="EK501" s="155"/>
      <c r="EL501" s="155"/>
      <c r="EM501" s="155"/>
      <c r="EN501" s="155"/>
      <c r="EO501" s="155"/>
      <c r="EP501" s="155"/>
    </row>
    <row r="502" spans="13:146" s="35" customFormat="1">
      <c r="M502" s="155"/>
      <c r="AZ502" s="155"/>
      <c r="BA502" s="155"/>
      <c r="BB502" s="155"/>
      <c r="BE502" s="155"/>
      <c r="BH502" s="155"/>
      <c r="BI502" s="155"/>
      <c r="BJ502" s="155"/>
      <c r="BK502" s="155"/>
      <c r="BL502" s="155"/>
      <c r="BM502" s="155"/>
      <c r="BN502" s="155"/>
      <c r="BO502" s="155"/>
      <c r="BP502" s="155"/>
      <c r="BQ502" s="155"/>
      <c r="BR502" s="155"/>
      <c r="BS502" s="155"/>
      <c r="BT502" s="155"/>
      <c r="BU502" s="155"/>
      <c r="BV502" s="155"/>
      <c r="BW502" s="155"/>
      <c r="BX502" s="155"/>
      <c r="BY502" s="155"/>
      <c r="CB502" s="155"/>
      <c r="CC502" s="155"/>
      <c r="CD502" s="155"/>
      <c r="CE502" s="155"/>
      <c r="CF502" s="155"/>
      <c r="CG502" s="155"/>
      <c r="CH502" s="155"/>
      <c r="CI502" s="155"/>
      <c r="CJ502" s="155"/>
      <c r="CK502" s="155"/>
      <c r="CL502" s="155"/>
      <c r="CM502" s="155"/>
      <c r="CN502" s="155"/>
      <c r="CO502" s="155"/>
      <c r="CP502" s="155"/>
      <c r="CQ502" s="155"/>
      <c r="CR502" s="155"/>
      <c r="CS502" s="155"/>
      <c r="CT502" s="155"/>
      <c r="CU502" s="155"/>
      <c r="CV502" s="155"/>
      <c r="CW502" s="155"/>
      <c r="CX502" s="155"/>
      <c r="CY502" s="155"/>
      <c r="CZ502" s="155"/>
      <c r="DA502" s="155"/>
      <c r="DB502" s="155"/>
      <c r="DC502" s="155"/>
      <c r="DD502" s="155"/>
      <c r="DE502" s="155"/>
      <c r="DF502" s="155"/>
      <c r="DG502" s="155"/>
      <c r="DH502" s="155"/>
      <c r="DI502" s="155"/>
      <c r="DJ502" s="155"/>
      <c r="DK502" s="155"/>
      <c r="DL502" s="155"/>
      <c r="DM502" s="155"/>
      <c r="DN502" s="155"/>
      <c r="DO502" s="155"/>
      <c r="DP502" s="155"/>
      <c r="DQ502" s="155"/>
      <c r="DR502" s="155"/>
      <c r="DS502" s="155"/>
      <c r="DT502" s="155"/>
      <c r="DU502" s="155"/>
      <c r="DV502" s="155"/>
      <c r="DW502" s="155"/>
      <c r="DX502" s="155"/>
      <c r="DY502" s="155"/>
      <c r="DZ502" s="155"/>
      <c r="EA502" s="155"/>
      <c r="EB502" s="155"/>
      <c r="EC502" s="155"/>
      <c r="ED502" s="155"/>
      <c r="EE502" s="155"/>
      <c r="EF502" s="155"/>
      <c r="EG502" s="155"/>
      <c r="EH502" s="155"/>
      <c r="EI502" s="155"/>
      <c r="EJ502" s="155"/>
      <c r="EK502" s="155"/>
      <c r="EL502" s="155"/>
      <c r="EM502" s="155"/>
      <c r="EN502" s="155"/>
      <c r="EO502" s="155"/>
      <c r="EP502" s="155"/>
    </row>
    <row r="503" spans="13:146" s="35" customFormat="1">
      <c r="M503" s="155"/>
      <c r="AZ503" s="155"/>
      <c r="BA503" s="155"/>
      <c r="BB503" s="155"/>
      <c r="BE503" s="155"/>
      <c r="BH503" s="155"/>
      <c r="BI503" s="155"/>
      <c r="BJ503" s="155"/>
      <c r="BK503" s="155"/>
      <c r="BL503" s="155"/>
      <c r="BM503" s="155"/>
      <c r="BN503" s="155"/>
      <c r="BO503" s="155"/>
      <c r="BP503" s="155"/>
      <c r="BQ503" s="155"/>
      <c r="BR503" s="155"/>
      <c r="BS503" s="155"/>
      <c r="BT503" s="155"/>
      <c r="BU503" s="155"/>
      <c r="BV503" s="155"/>
      <c r="BW503" s="155"/>
      <c r="BX503" s="155"/>
      <c r="BY503" s="155"/>
      <c r="CB503" s="155"/>
      <c r="CC503" s="155"/>
      <c r="CD503" s="155"/>
      <c r="CE503" s="155"/>
      <c r="CF503" s="155"/>
      <c r="CG503" s="155"/>
      <c r="CH503" s="155"/>
      <c r="CI503" s="155"/>
      <c r="CJ503" s="155"/>
      <c r="CK503" s="155"/>
      <c r="CL503" s="155"/>
      <c r="CM503" s="155"/>
      <c r="CN503" s="155"/>
      <c r="CO503" s="155"/>
      <c r="CP503" s="155"/>
      <c r="CQ503" s="155"/>
      <c r="CR503" s="155"/>
      <c r="CS503" s="155"/>
      <c r="CT503" s="155"/>
      <c r="CU503" s="155"/>
      <c r="CV503" s="155"/>
      <c r="CW503" s="155"/>
      <c r="CX503" s="155"/>
      <c r="CY503" s="155"/>
      <c r="CZ503" s="155"/>
      <c r="DA503" s="155"/>
      <c r="DB503" s="155"/>
      <c r="DC503" s="155"/>
      <c r="DD503" s="155"/>
      <c r="DE503" s="155"/>
      <c r="DF503" s="155"/>
      <c r="DG503" s="155"/>
      <c r="DH503" s="155"/>
      <c r="DI503" s="155"/>
      <c r="DJ503" s="155"/>
      <c r="DK503" s="155"/>
      <c r="DL503" s="155"/>
      <c r="DM503" s="155"/>
      <c r="DN503" s="155"/>
      <c r="DO503" s="155"/>
      <c r="DP503" s="155"/>
      <c r="DQ503" s="155"/>
      <c r="DR503" s="155"/>
      <c r="DS503" s="155"/>
      <c r="DT503" s="155"/>
      <c r="DU503" s="155"/>
      <c r="DV503" s="155"/>
      <c r="DW503" s="155"/>
      <c r="DX503" s="155"/>
      <c r="DY503" s="155"/>
      <c r="DZ503" s="155"/>
      <c r="EA503" s="155"/>
      <c r="EB503" s="155"/>
      <c r="EC503" s="155"/>
      <c r="ED503" s="155"/>
      <c r="EE503" s="155"/>
      <c r="EF503" s="155"/>
      <c r="EG503" s="155"/>
      <c r="EH503" s="155"/>
      <c r="EI503" s="155"/>
      <c r="EJ503" s="155"/>
      <c r="EK503" s="155"/>
      <c r="EL503" s="155"/>
      <c r="EM503" s="155"/>
      <c r="EN503" s="155"/>
      <c r="EO503" s="155"/>
      <c r="EP503" s="155"/>
    </row>
    <row r="504" spans="13:146" s="35" customFormat="1">
      <c r="M504" s="155"/>
      <c r="AZ504" s="155"/>
      <c r="BA504" s="155"/>
      <c r="BB504" s="155"/>
      <c r="BE504" s="155"/>
      <c r="BH504" s="155"/>
      <c r="BI504" s="155"/>
      <c r="BJ504" s="155"/>
      <c r="BK504" s="155"/>
      <c r="BL504" s="155"/>
      <c r="BM504" s="155"/>
      <c r="BN504" s="155"/>
      <c r="BO504" s="155"/>
      <c r="BP504" s="155"/>
      <c r="BQ504" s="155"/>
      <c r="BR504" s="155"/>
      <c r="BS504" s="155"/>
      <c r="BT504" s="155"/>
      <c r="BU504" s="155"/>
      <c r="BV504" s="155"/>
      <c r="BW504" s="155"/>
      <c r="BX504" s="155"/>
      <c r="BY504" s="155"/>
      <c r="CB504" s="155"/>
      <c r="CC504" s="155"/>
      <c r="CD504" s="155"/>
      <c r="CE504" s="155"/>
      <c r="CF504" s="155"/>
      <c r="CG504" s="155"/>
      <c r="CH504" s="155"/>
      <c r="CI504" s="155"/>
      <c r="CJ504" s="155"/>
      <c r="CK504" s="155"/>
      <c r="CL504" s="155"/>
      <c r="CM504" s="155"/>
      <c r="CN504" s="155"/>
      <c r="CO504" s="155"/>
      <c r="CP504" s="155"/>
      <c r="CQ504" s="155"/>
      <c r="CR504" s="155"/>
      <c r="CS504" s="155"/>
      <c r="CT504" s="155"/>
      <c r="CU504" s="155"/>
      <c r="CV504" s="155"/>
      <c r="CW504" s="155"/>
      <c r="CX504" s="155"/>
      <c r="CY504" s="155"/>
      <c r="CZ504" s="155"/>
      <c r="DA504" s="155"/>
      <c r="DB504" s="155"/>
      <c r="DC504" s="155"/>
      <c r="DD504" s="155"/>
      <c r="DE504" s="155"/>
      <c r="DF504" s="155"/>
      <c r="DG504" s="155"/>
      <c r="DH504" s="155"/>
      <c r="DI504" s="155"/>
      <c r="DJ504" s="155"/>
      <c r="DK504" s="155"/>
      <c r="DL504" s="155"/>
      <c r="DM504" s="155"/>
      <c r="DN504" s="155"/>
      <c r="DO504" s="155"/>
      <c r="DP504" s="155"/>
      <c r="DQ504" s="155"/>
      <c r="DR504" s="155"/>
      <c r="DS504" s="155"/>
      <c r="DT504" s="155"/>
      <c r="DU504" s="155"/>
      <c r="DV504" s="155"/>
      <c r="DW504" s="155"/>
      <c r="DX504" s="155"/>
      <c r="DY504" s="155"/>
      <c r="DZ504" s="155"/>
      <c r="EA504" s="155"/>
      <c r="EB504" s="155"/>
      <c r="EC504" s="155"/>
      <c r="ED504" s="155"/>
      <c r="EE504" s="155"/>
      <c r="EF504" s="155"/>
      <c r="EG504" s="155"/>
      <c r="EH504" s="155"/>
      <c r="EI504" s="155"/>
      <c r="EJ504" s="155"/>
      <c r="EK504" s="155"/>
      <c r="EL504" s="155"/>
      <c r="EM504" s="155"/>
      <c r="EN504" s="155"/>
      <c r="EO504" s="155"/>
      <c r="EP504" s="155"/>
    </row>
    <row r="505" spans="13:146" s="35" customFormat="1">
      <c r="M505" s="155"/>
      <c r="AZ505" s="155"/>
      <c r="BA505" s="155"/>
      <c r="BB505" s="155"/>
      <c r="BE505" s="155"/>
      <c r="BH505" s="155"/>
      <c r="BI505" s="155"/>
      <c r="BJ505" s="155"/>
      <c r="BK505" s="155"/>
      <c r="BL505" s="155"/>
      <c r="BM505" s="155"/>
      <c r="BN505" s="155"/>
      <c r="BO505" s="155"/>
      <c r="BP505" s="155"/>
      <c r="BQ505" s="155"/>
      <c r="BR505" s="155"/>
      <c r="BS505" s="155"/>
      <c r="BT505" s="155"/>
      <c r="BU505" s="155"/>
      <c r="BV505" s="155"/>
      <c r="BW505" s="155"/>
      <c r="BX505" s="155"/>
      <c r="BY505" s="155"/>
      <c r="CB505" s="155"/>
      <c r="CC505" s="155"/>
      <c r="CD505" s="155"/>
      <c r="CE505" s="155"/>
      <c r="CF505" s="155"/>
      <c r="CG505" s="155"/>
      <c r="CH505" s="155"/>
      <c r="CI505" s="155"/>
      <c r="CJ505" s="155"/>
      <c r="CK505" s="155"/>
      <c r="CL505" s="155"/>
      <c r="CM505" s="155"/>
      <c r="CN505" s="155"/>
      <c r="CO505" s="155"/>
      <c r="CP505" s="155"/>
      <c r="CQ505" s="155"/>
      <c r="CR505" s="155"/>
      <c r="CS505" s="155"/>
      <c r="CT505" s="155"/>
      <c r="CU505" s="155"/>
      <c r="CV505" s="155"/>
      <c r="CW505" s="155"/>
      <c r="CX505" s="155"/>
      <c r="CY505" s="155"/>
      <c r="CZ505" s="155"/>
      <c r="DA505" s="155"/>
      <c r="DB505" s="155"/>
      <c r="DC505" s="155"/>
      <c r="DD505" s="155"/>
      <c r="DE505" s="155"/>
      <c r="DF505" s="155"/>
      <c r="DG505" s="155"/>
      <c r="DH505" s="155"/>
      <c r="DI505" s="155"/>
      <c r="DJ505" s="155"/>
      <c r="DK505" s="155"/>
      <c r="DL505" s="155"/>
      <c r="DM505" s="155"/>
      <c r="DN505" s="155"/>
      <c r="DO505" s="155"/>
      <c r="DP505" s="155"/>
      <c r="DQ505" s="155"/>
      <c r="DR505" s="155"/>
      <c r="DS505" s="155"/>
      <c r="DT505" s="155"/>
      <c r="DU505" s="155"/>
      <c r="DV505" s="155"/>
      <c r="DW505" s="155"/>
      <c r="DX505" s="155"/>
      <c r="DY505" s="155"/>
      <c r="DZ505" s="155"/>
      <c r="EA505" s="155"/>
      <c r="EB505" s="155"/>
      <c r="EC505" s="155"/>
      <c r="ED505" s="155"/>
      <c r="EE505" s="155"/>
      <c r="EF505" s="155"/>
      <c r="EG505" s="155"/>
      <c r="EH505" s="155"/>
      <c r="EI505" s="155"/>
      <c r="EJ505" s="155"/>
      <c r="EK505" s="155"/>
      <c r="EL505" s="155"/>
      <c r="EM505" s="155"/>
      <c r="EN505" s="155"/>
      <c r="EO505" s="155"/>
      <c r="EP505" s="155"/>
    </row>
    <row r="506" spans="13:146" s="35" customFormat="1">
      <c r="M506" s="155"/>
      <c r="AZ506" s="155"/>
      <c r="BA506" s="155"/>
      <c r="BB506" s="155"/>
      <c r="BE506" s="155"/>
      <c r="BH506" s="155"/>
      <c r="BI506" s="155"/>
      <c r="BJ506" s="155"/>
      <c r="BK506" s="155"/>
      <c r="BL506" s="155"/>
      <c r="BM506" s="155"/>
      <c r="BN506" s="155"/>
      <c r="BO506" s="155"/>
      <c r="BP506" s="155"/>
      <c r="BQ506" s="155"/>
      <c r="BR506" s="155"/>
      <c r="BS506" s="155"/>
      <c r="BT506" s="155"/>
      <c r="BU506" s="155"/>
      <c r="BV506" s="155"/>
      <c r="BW506" s="155"/>
      <c r="BX506" s="155"/>
      <c r="BY506" s="155"/>
      <c r="CB506" s="155"/>
      <c r="CC506" s="155"/>
      <c r="CD506" s="155"/>
      <c r="CE506" s="155"/>
      <c r="CF506" s="155"/>
      <c r="CG506" s="155"/>
      <c r="CH506" s="155"/>
      <c r="CI506" s="155"/>
      <c r="CJ506" s="155"/>
      <c r="CK506" s="155"/>
      <c r="CL506" s="155"/>
      <c r="CM506" s="155"/>
      <c r="CN506" s="155"/>
      <c r="CO506" s="155"/>
      <c r="CP506" s="155"/>
      <c r="CQ506" s="155"/>
      <c r="CR506" s="155"/>
      <c r="CS506" s="155"/>
      <c r="CT506" s="155"/>
      <c r="CU506" s="155"/>
      <c r="CV506" s="155"/>
      <c r="CW506" s="155"/>
      <c r="CX506" s="155"/>
      <c r="CY506" s="155"/>
      <c r="CZ506" s="155"/>
      <c r="DA506" s="155"/>
      <c r="DB506" s="155"/>
      <c r="DC506" s="155"/>
      <c r="DD506" s="155"/>
      <c r="DE506" s="155"/>
      <c r="DF506" s="155"/>
      <c r="DG506" s="155"/>
      <c r="DH506" s="155"/>
      <c r="DI506" s="155"/>
      <c r="DJ506" s="155"/>
      <c r="DK506" s="155"/>
      <c r="DL506" s="155"/>
      <c r="DM506" s="155"/>
      <c r="DN506" s="155"/>
      <c r="DO506" s="155"/>
      <c r="DP506" s="155"/>
      <c r="DQ506" s="155"/>
      <c r="DR506" s="155"/>
      <c r="DS506" s="155"/>
      <c r="DT506" s="155"/>
      <c r="DU506" s="155"/>
      <c r="DV506" s="155"/>
      <c r="DW506" s="155"/>
      <c r="DX506" s="155"/>
      <c r="DY506" s="155"/>
      <c r="DZ506" s="155"/>
      <c r="EA506" s="155"/>
      <c r="EB506" s="155"/>
      <c r="EC506" s="155"/>
      <c r="ED506" s="155"/>
      <c r="EE506" s="155"/>
      <c r="EF506" s="155"/>
      <c r="EG506" s="155"/>
      <c r="EH506" s="155"/>
      <c r="EI506" s="155"/>
      <c r="EJ506" s="155"/>
      <c r="EK506" s="155"/>
      <c r="EL506" s="155"/>
      <c r="EM506" s="155"/>
      <c r="EN506" s="155"/>
      <c r="EO506" s="155"/>
      <c r="EP506" s="155"/>
    </row>
    <row r="507" spans="13:146" s="35" customFormat="1">
      <c r="M507" s="155"/>
      <c r="AZ507" s="155"/>
      <c r="BA507" s="155"/>
      <c r="BB507" s="155"/>
      <c r="BE507" s="155"/>
      <c r="BH507" s="155"/>
      <c r="BI507" s="155"/>
      <c r="BJ507" s="155"/>
      <c r="BK507" s="155"/>
      <c r="BL507" s="155"/>
      <c r="BM507" s="155"/>
      <c r="BN507" s="155"/>
      <c r="BO507" s="155"/>
      <c r="BP507" s="155"/>
      <c r="BQ507" s="155"/>
      <c r="BR507" s="155"/>
      <c r="BS507" s="155"/>
      <c r="BT507" s="155"/>
      <c r="BU507" s="155"/>
      <c r="BV507" s="155"/>
      <c r="BW507" s="155"/>
      <c r="BX507" s="155"/>
      <c r="BY507" s="155"/>
      <c r="CB507" s="155"/>
      <c r="CC507" s="155"/>
      <c r="CD507" s="155"/>
      <c r="CE507" s="155"/>
      <c r="CF507" s="155"/>
      <c r="CG507" s="155"/>
      <c r="CH507" s="155"/>
      <c r="CI507" s="155"/>
      <c r="CJ507" s="155"/>
      <c r="CK507" s="155"/>
      <c r="CL507" s="155"/>
      <c r="CM507" s="155"/>
      <c r="CN507" s="155"/>
      <c r="CO507" s="155"/>
      <c r="CP507" s="155"/>
      <c r="CQ507" s="155"/>
      <c r="CR507" s="155"/>
      <c r="CS507" s="155"/>
      <c r="CT507" s="155"/>
      <c r="CU507" s="155"/>
      <c r="CV507" s="155"/>
      <c r="CW507" s="155"/>
      <c r="CX507" s="155"/>
      <c r="CY507" s="155"/>
      <c r="CZ507" s="155"/>
      <c r="DA507" s="155"/>
      <c r="DB507" s="155"/>
      <c r="DC507" s="155"/>
      <c r="DD507" s="155"/>
      <c r="DE507" s="155"/>
      <c r="DF507" s="155"/>
      <c r="DG507" s="155"/>
      <c r="DH507" s="155"/>
      <c r="DI507" s="155"/>
      <c r="DJ507" s="155"/>
      <c r="DK507" s="155"/>
      <c r="DL507" s="155"/>
      <c r="DM507" s="155"/>
      <c r="DN507" s="155"/>
      <c r="DO507" s="155"/>
      <c r="DP507" s="155"/>
      <c r="DQ507" s="155"/>
      <c r="DR507" s="155"/>
      <c r="DS507" s="155"/>
      <c r="DT507" s="155"/>
      <c r="DU507" s="155"/>
      <c r="DV507" s="155"/>
      <c r="DW507" s="155"/>
      <c r="DX507" s="155"/>
      <c r="DY507" s="155"/>
      <c r="DZ507" s="155"/>
      <c r="EA507" s="155"/>
      <c r="EB507" s="155"/>
      <c r="EC507" s="155"/>
      <c r="ED507" s="155"/>
      <c r="EE507" s="155"/>
      <c r="EF507" s="155"/>
      <c r="EG507" s="155"/>
      <c r="EH507" s="155"/>
      <c r="EI507" s="155"/>
      <c r="EJ507" s="155"/>
      <c r="EK507" s="155"/>
      <c r="EL507" s="155"/>
      <c r="EM507" s="155"/>
      <c r="EN507" s="155"/>
      <c r="EO507" s="155"/>
      <c r="EP507" s="155"/>
    </row>
    <row r="508" spans="13:146" s="35" customFormat="1">
      <c r="M508" s="155"/>
      <c r="AZ508" s="155"/>
      <c r="BA508" s="155"/>
      <c r="BB508" s="155"/>
      <c r="BE508" s="155"/>
      <c r="BH508" s="155"/>
      <c r="BI508" s="155"/>
      <c r="BJ508" s="155"/>
      <c r="BK508" s="155"/>
      <c r="BL508" s="155"/>
      <c r="BM508" s="155"/>
      <c r="BN508" s="155"/>
      <c r="BO508" s="155"/>
      <c r="BP508" s="155"/>
      <c r="BQ508" s="155"/>
      <c r="BR508" s="155"/>
      <c r="BS508" s="155"/>
      <c r="BT508" s="155"/>
      <c r="BU508" s="155"/>
      <c r="BV508" s="155"/>
      <c r="BW508" s="155"/>
      <c r="BX508" s="155"/>
      <c r="BY508" s="155"/>
      <c r="CB508" s="155"/>
      <c r="CC508" s="155"/>
      <c r="CD508" s="155"/>
      <c r="CE508" s="155"/>
      <c r="CF508" s="155"/>
      <c r="CG508" s="155"/>
      <c r="CH508" s="155"/>
      <c r="CI508" s="155"/>
      <c r="CJ508" s="155"/>
      <c r="CK508" s="155"/>
      <c r="CL508" s="155"/>
      <c r="CM508" s="155"/>
      <c r="CN508" s="155"/>
      <c r="CO508" s="155"/>
      <c r="CP508" s="155"/>
      <c r="CQ508" s="155"/>
      <c r="CR508" s="155"/>
      <c r="CS508" s="155"/>
      <c r="CT508" s="155"/>
      <c r="CU508" s="155"/>
      <c r="CV508" s="155"/>
      <c r="CW508" s="155"/>
      <c r="CX508" s="155"/>
      <c r="CY508" s="155"/>
      <c r="CZ508" s="155"/>
      <c r="DA508" s="155"/>
      <c r="DB508" s="155"/>
      <c r="DC508" s="155"/>
      <c r="DD508" s="155"/>
      <c r="DE508" s="155"/>
      <c r="DF508" s="155"/>
      <c r="DG508" s="155"/>
      <c r="DH508" s="155"/>
      <c r="DI508" s="155"/>
      <c r="DJ508" s="155"/>
      <c r="DK508" s="155"/>
      <c r="DL508" s="155"/>
      <c r="DM508" s="155"/>
      <c r="DN508" s="155"/>
      <c r="DO508" s="155"/>
      <c r="DP508" s="155"/>
      <c r="DQ508" s="155"/>
      <c r="DR508" s="155"/>
      <c r="DS508" s="155"/>
      <c r="DT508" s="155"/>
      <c r="DU508" s="155"/>
      <c r="DV508" s="155"/>
      <c r="DW508" s="155"/>
      <c r="DX508" s="155"/>
      <c r="DY508" s="155"/>
      <c r="DZ508" s="155"/>
      <c r="EA508" s="155"/>
      <c r="EB508" s="155"/>
      <c r="EC508" s="155"/>
      <c r="ED508" s="155"/>
      <c r="EE508" s="155"/>
      <c r="EF508" s="155"/>
      <c r="EG508" s="155"/>
      <c r="EH508" s="155"/>
      <c r="EI508" s="155"/>
      <c r="EJ508" s="155"/>
      <c r="EK508" s="155"/>
      <c r="EL508" s="155"/>
      <c r="EM508" s="155"/>
      <c r="EN508" s="155"/>
      <c r="EO508" s="155"/>
      <c r="EP508" s="155"/>
    </row>
    <row r="509" spans="13:146" s="35" customFormat="1">
      <c r="M509" s="155"/>
      <c r="AZ509" s="155"/>
      <c r="BA509" s="155"/>
      <c r="BB509" s="155"/>
      <c r="BE509" s="155"/>
      <c r="BH509" s="155"/>
      <c r="BI509" s="155"/>
      <c r="BJ509" s="155"/>
      <c r="BK509" s="155"/>
      <c r="BL509" s="155"/>
      <c r="BM509" s="155"/>
      <c r="BN509" s="155"/>
      <c r="BO509" s="155"/>
      <c r="BP509" s="155"/>
      <c r="BQ509" s="155"/>
      <c r="BR509" s="155"/>
      <c r="BS509" s="155"/>
      <c r="BT509" s="155"/>
      <c r="BU509" s="155"/>
      <c r="BV509" s="155"/>
      <c r="BW509" s="155"/>
      <c r="BX509" s="155"/>
      <c r="BY509" s="155"/>
      <c r="CB509" s="155"/>
      <c r="CC509" s="155"/>
      <c r="CD509" s="155"/>
      <c r="CE509" s="155"/>
      <c r="CF509" s="155"/>
      <c r="CG509" s="155"/>
      <c r="CH509" s="155"/>
      <c r="CI509" s="155"/>
      <c r="CJ509" s="155"/>
      <c r="CK509" s="155"/>
      <c r="CL509" s="155"/>
      <c r="CM509" s="155"/>
      <c r="CN509" s="155"/>
      <c r="CO509" s="155"/>
      <c r="CP509" s="155"/>
      <c r="CQ509" s="155"/>
      <c r="CR509" s="155"/>
      <c r="CS509" s="155"/>
      <c r="CT509" s="155"/>
      <c r="CU509" s="155"/>
      <c r="CV509" s="155"/>
      <c r="CW509" s="155"/>
      <c r="CX509" s="155"/>
      <c r="CY509" s="155"/>
      <c r="CZ509" s="155"/>
      <c r="DA509" s="155"/>
      <c r="DB509" s="155"/>
      <c r="DC509" s="155"/>
      <c r="DD509" s="155"/>
      <c r="DE509" s="155"/>
      <c r="DF509" s="155"/>
      <c r="DG509" s="155"/>
      <c r="DH509" s="155"/>
      <c r="DI509" s="155"/>
      <c r="DJ509" s="155"/>
      <c r="DK509" s="155"/>
      <c r="DL509" s="155"/>
      <c r="DM509" s="155"/>
      <c r="DN509" s="155"/>
      <c r="DO509" s="155"/>
      <c r="DP509" s="155"/>
      <c r="DQ509" s="155"/>
      <c r="DR509" s="155"/>
      <c r="DS509" s="155"/>
      <c r="DT509" s="155"/>
      <c r="DU509" s="155"/>
      <c r="DV509" s="155"/>
      <c r="DW509" s="155"/>
      <c r="DX509" s="155"/>
      <c r="DY509" s="155"/>
      <c r="DZ509" s="155"/>
      <c r="EA509" s="155"/>
      <c r="EB509" s="155"/>
      <c r="EC509" s="155"/>
      <c r="ED509" s="155"/>
      <c r="EE509" s="155"/>
      <c r="EF509" s="155"/>
      <c r="EG509" s="155"/>
      <c r="EH509" s="155"/>
      <c r="EI509" s="155"/>
      <c r="EJ509" s="155"/>
      <c r="EK509" s="155"/>
      <c r="EL509" s="155"/>
      <c r="EM509" s="155"/>
      <c r="EN509" s="155"/>
      <c r="EO509" s="155"/>
      <c r="EP509" s="155"/>
    </row>
    <row r="510" spans="13:146" s="35" customFormat="1">
      <c r="M510" s="155"/>
      <c r="AZ510" s="155"/>
      <c r="BA510" s="155"/>
      <c r="BB510" s="155"/>
      <c r="BE510" s="155"/>
      <c r="BH510" s="155"/>
      <c r="BI510" s="155"/>
      <c r="BJ510" s="155"/>
      <c r="BK510" s="155"/>
      <c r="BL510" s="155"/>
      <c r="BM510" s="155"/>
      <c r="BN510" s="155"/>
      <c r="BO510" s="155"/>
      <c r="BP510" s="155"/>
      <c r="BQ510" s="155"/>
      <c r="BR510" s="155"/>
      <c r="BS510" s="155"/>
      <c r="BT510" s="155"/>
      <c r="BU510" s="155"/>
      <c r="BV510" s="155"/>
      <c r="BW510" s="155"/>
      <c r="BX510" s="155"/>
      <c r="BY510" s="155"/>
      <c r="CB510" s="155"/>
      <c r="CC510" s="155"/>
      <c r="CD510" s="155"/>
      <c r="CE510" s="155"/>
      <c r="CF510" s="155"/>
      <c r="CG510" s="155"/>
      <c r="CH510" s="155"/>
      <c r="CI510" s="155"/>
      <c r="CJ510" s="155"/>
      <c r="CK510" s="155"/>
      <c r="CL510" s="155"/>
      <c r="CM510" s="155"/>
      <c r="CN510" s="155"/>
      <c r="CO510" s="155"/>
      <c r="CP510" s="155"/>
      <c r="CQ510" s="155"/>
      <c r="CR510" s="155"/>
      <c r="CS510" s="155"/>
      <c r="CT510" s="155"/>
      <c r="CU510" s="155"/>
      <c r="CV510" s="155"/>
      <c r="CW510" s="155"/>
      <c r="CX510" s="155"/>
      <c r="CY510" s="155"/>
      <c r="CZ510" s="155"/>
      <c r="DA510" s="155"/>
      <c r="DB510" s="155"/>
      <c r="DC510" s="155"/>
      <c r="DD510" s="155"/>
      <c r="DE510" s="155"/>
      <c r="DF510" s="155"/>
      <c r="DG510" s="155"/>
      <c r="DH510" s="155"/>
      <c r="DI510" s="155"/>
      <c r="DJ510" s="155"/>
      <c r="DK510" s="155"/>
      <c r="DL510" s="155"/>
      <c r="DM510" s="155"/>
      <c r="DN510" s="155"/>
      <c r="DO510" s="155"/>
      <c r="DP510" s="155"/>
      <c r="DQ510" s="155"/>
      <c r="DR510" s="155"/>
      <c r="DS510" s="155"/>
      <c r="DT510" s="155"/>
      <c r="DU510" s="155"/>
      <c r="DV510" s="155"/>
      <c r="DW510" s="155"/>
      <c r="DX510" s="155"/>
      <c r="DY510" s="155"/>
      <c r="DZ510" s="155"/>
      <c r="EA510" s="155"/>
      <c r="EB510" s="155"/>
      <c r="EC510" s="155"/>
      <c r="ED510" s="155"/>
      <c r="EE510" s="155"/>
      <c r="EF510" s="155"/>
      <c r="EG510" s="155"/>
      <c r="EH510" s="155"/>
      <c r="EI510" s="155"/>
      <c r="EJ510" s="155"/>
      <c r="EK510" s="155"/>
      <c r="EL510" s="155"/>
      <c r="EM510" s="155"/>
      <c r="EN510" s="155"/>
      <c r="EO510" s="155"/>
      <c r="EP510" s="155"/>
    </row>
    <row r="511" spans="13:146" s="35" customFormat="1">
      <c r="M511" s="155"/>
      <c r="AZ511" s="155"/>
      <c r="BA511" s="155"/>
      <c r="BB511" s="155"/>
      <c r="BE511" s="155"/>
      <c r="BH511" s="155"/>
      <c r="BI511" s="155"/>
      <c r="BJ511" s="155"/>
      <c r="BK511" s="155"/>
      <c r="BL511" s="155"/>
      <c r="BM511" s="155"/>
      <c r="BN511" s="155"/>
      <c r="BO511" s="155"/>
      <c r="BP511" s="155"/>
      <c r="BQ511" s="155"/>
      <c r="BR511" s="155"/>
      <c r="BS511" s="155"/>
      <c r="BT511" s="155"/>
      <c r="BU511" s="155"/>
      <c r="BV511" s="155"/>
      <c r="BW511" s="155"/>
      <c r="BX511" s="155"/>
      <c r="BY511" s="155"/>
      <c r="CB511" s="155"/>
      <c r="CC511" s="155"/>
      <c r="CD511" s="155"/>
      <c r="CE511" s="155"/>
      <c r="CF511" s="155"/>
      <c r="CG511" s="155"/>
      <c r="CH511" s="155"/>
      <c r="CI511" s="155"/>
      <c r="CJ511" s="155"/>
      <c r="CK511" s="155"/>
      <c r="CL511" s="155"/>
      <c r="CM511" s="155"/>
      <c r="CN511" s="155"/>
      <c r="CO511" s="155"/>
      <c r="CP511" s="155"/>
      <c r="CQ511" s="155"/>
      <c r="CR511" s="155"/>
      <c r="CS511" s="155"/>
      <c r="CT511" s="155"/>
      <c r="CU511" s="155"/>
      <c r="CV511" s="155"/>
      <c r="CW511" s="155"/>
      <c r="CX511" s="155"/>
      <c r="CY511" s="155"/>
      <c r="CZ511" s="155"/>
      <c r="DA511" s="155"/>
      <c r="DB511" s="155"/>
      <c r="DC511" s="155"/>
      <c r="DD511" s="155"/>
      <c r="DE511" s="155"/>
      <c r="DF511" s="155"/>
      <c r="DG511" s="155"/>
      <c r="DH511" s="155"/>
      <c r="DI511" s="155"/>
      <c r="DJ511" s="155"/>
      <c r="DK511" s="155"/>
      <c r="DL511" s="155"/>
      <c r="DM511" s="155"/>
      <c r="DN511" s="155"/>
      <c r="DO511" s="155"/>
      <c r="DP511" s="155"/>
      <c r="DQ511" s="155"/>
      <c r="DR511" s="155"/>
      <c r="DS511" s="155"/>
      <c r="DT511" s="155"/>
      <c r="DU511" s="155"/>
      <c r="DV511" s="155"/>
      <c r="DW511" s="155"/>
      <c r="DX511" s="155"/>
      <c r="DY511" s="155"/>
      <c r="DZ511" s="155"/>
      <c r="EA511" s="155"/>
      <c r="EB511" s="155"/>
      <c r="EC511" s="155"/>
      <c r="ED511" s="155"/>
      <c r="EE511" s="155"/>
      <c r="EF511" s="155"/>
      <c r="EG511" s="155"/>
      <c r="EH511" s="155"/>
      <c r="EI511" s="155"/>
      <c r="EJ511" s="155"/>
      <c r="EK511" s="155"/>
      <c r="EL511" s="155"/>
      <c r="EM511" s="155"/>
      <c r="EN511" s="155"/>
      <c r="EO511" s="155"/>
      <c r="EP511" s="155"/>
    </row>
    <row r="512" spans="13:146" s="35" customFormat="1">
      <c r="M512" s="155"/>
      <c r="AZ512" s="155"/>
      <c r="BA512" s="155"/>
      <c r="BB512" s="155"/>
      <c r="BE512" s="155"/>
      <c r="BH512" s="155"/>
      <c r="BI512" s="155"/>
      <c r="BJ512" s="155"/>
      <c r="BK512" s="155"/>
      <c r="BL512" s="155"/>
      <c r="BM512" s="155"/>
      <c r="BN512" s="155"/>
      <c r="BO512" s="155"/>
      <c r="BP512" s="155"/>
      <c r="BQ512" s="155"/>
      <c r="BR512" s="155"/>
      <c r="BS512" s="155"/>
      <c r="BT512" s="155"/>
      <c r="BU512" s="155"/>
      <c r="BV512" s="155"/>
      <c r="BW512" s="155"/>
      <c r="BX512" s="155"/>
      <c r="BY512" s="155"/>
      <c r="CB512" s="155"/>
      <c r="CC512" s="155"/>
      <c r="CD512" s="155"/>
      <c r="CE512" s="155"/>
      <c r="CF512" s="155"/>
      <c r="CG512" s="155"/>
      <c r="CH512" s="155"/>
      <c r="CI512" s="155"/>
      <c r="CJ512" s="155"/>
      <c r="CK512" s="155"/>
      <c r="CL512" s="155"/>
      <c r="CM512" s="155"/>
      <c r="CN512" s="155"/>
      <c r="CO512" s="155"/>
      <c r="CP512" s="155"/>
      <c r="CQ512" s="155"/>
      <c r="CR512" s="155"/>
      <c r="CS512" s="155"/>
      <c r="CT512" s="155"/>
      <c r="CU512" s="155"/>
      <c r="CV512" s="155"/>
      <c r="CW512" s="155"/>
      <c r="CX512" s="155"/>
      <c r="CY512" s="155"/>
      <c r="CZ512" s="155"/>
      <c r="DA512" s="155"/>
      <c r="DB512" s="155"/>
      <c r="DC512" s="155"/>
      <c r="DD512" s="155"/>
      <c r="DE512" s="155"/>
      <c r="DF512" s="155"/>
      <c r="DG512" s="155"/>
      <c r="DH512" s="155"/>
      <c r="DI512" s="155"/>
      <c r="DJ512" s="155"/>
      <c r="DK512" s="155"/>
      <c r="DL512" s="155"/>
      <c r="DM512" s="155"/>
      <c r="DN512" s="155"/>
      <c r="DO512" s="155"/>
      <c r="DP512" s="155"/>
      <c r="DQ512" s="155"/>
      <c r="DR512" s="155"/>
      <c r="DS512" s="155"/>
      <c r="DT512" s="155"/>
      <c r="DU512" s="155"/>
      <c r="DV512" s="155"/>
      <c r="DW512" s="155"/>
      <c r="DX512" s="155"/>
      <c r="DY512" s="155"/>
      <c r="DZ512" s="155"/>
      <c r="EA512" s="155"/>
      <c r="EB512" s="155"/>
      <c r="EC512" s="155"/>
      <c r="ED512" s="155"/>
      <c r="EE512" s="155"/>
      <c r="EF512" s="155"/>
      <c r="EG512" s="155"/>
      <c r="EH512" s="155"/>
      <c r="EI512" s="155"/>
      <c r="EJ512" s="155"/>
      <c r="EK512" s="155"/>
      <c r="EL512" s="155"/>
      <c r="EM512" s="155"/>
      <c r="EN512" s="155"/>
      <c r="EO512" s="155"/>
      <c r="EP512" s="155"/>
    </row>
    <row r="513" spans="13:146" s="35" customFormat="1">
      <c r="M513" s="155"/>
      <c r="AZ513" s="155"/>
      <c r="BA513" s="155"/>
      <c r="BB513" s="155"/>
      <c r="BE513" s="155"/>
      <c r="BH513" s="155"/>
      <c r="BI513" s="155"/>
      <c r="BJ513" s="155"/>
      <c r="BK513" s="155"/>
      <c r="BL513" s="155"/>
      <c r="BM513" s="155"/>
      <c r="BN513" s="155"/>
      <c r="BO513" s="155"/>
      <c r="BP513" s="155"/>
      <c r="BQ513" s="155"/>
      <c r="BR513" s="155"/>
      <c r="BS513" s="155"/>
      <c r="BT513" s="155"/>
      <c r="BU513" s="155"/>
      <c r="BV513" s="155"/>
      <c r="BW513" s="155"/>
      <c r="BX513" s="155"/>
      <c r="BY513" s="155"/>
      <c r="CB513" s="155"/>
      <c r="CC513" s="155"/>
      <c r="CD513" s="155"/>
      <c r="CE513" s="155"/>
      <c r="CF513" s="155"/>
      <c r="CG513" s="155"/>
      <c r="CH513" s="155"/>
      <c r="CI513" s="155"/>
      <c r="CJ513" s="155"/>
      <c r="CK513" s="155"/>
      <c r="CL513" s="155"/>
      <c r="CM513" s="155"/>
      <c r="CN513" s="155"/>
      <c r="CO513" s="155"/>
      <c r="CP513" s="155"/>
      <c r="CQ513" s="155"/>
      <c r="CR513" s="155"/>
      <c r="CS513" s="155"/>
      <c r="CT513" s="155"/>
      <c r="CU513" s="155"/>
      <c r="CV513" s="155"/>
      <c r="CW513" s="155"/>
      <c r="CX513" s="155"/>
      <c r="CY513" s="155"/>
      <c r="CZ513" s="155"/>
      <c r="DA513" s="155"/>
      <c r="DB513" s="155"/>
      <c r="DC513" s="155"/>
      <c r="DD513" s="155"/>
      <c r="DE513" s="155"/>
      <c r="DF513" s="155"/>
      <c r="DG513" s="155"/>
      <c r="DH513" s="155"/>
      <c r="DI513" s="155"/>
      <c r="DJ513" s="155"/>
      <c r="DK513" s="155"/>
      <c r="DL513" s="155"/>
      <c r="DM513" s="155"/>
      <c r="DN513" s="155"/>
      <c r="DO513" s="155"/>
      <c r="DP513" s="155"/>
      <c r="DQ513" s="155"/>
      <c r="DR513" s="155"/>
      <c r="DS513" s="155"/>
      <c r="DT513" s="155"/>
      <c r="DU513" s="155"/>
      <c r="DV513" s="155"/>
      <c r="DW513" s="155"/>
      <c r="DX513" s="155"/>
      <c r="DY513" s="155"/>
      <c r="DZ513" s="155"/>
      <c r="EA513" s="155"/>
      <c r="EB513" s="155"/>
      <c r="EC513" s="155"/>
      <c r="ED513" s="155"/>
      <c r="EE513" s="155"/>
      <c r="EF513" s="155"/>
      <c r="EG513" s="155"/>
      <c r="EH513" s="155"/>
      <c r="EI513" s="155"/>
      <c r="EJ513" s="155"/>
      <c r="EK513" s="155"/>
      <c r="EL513" s="155"/>
      <c r="EM513" s="155"/>
      <c r="EN513" s="155"/>
      <c r="EO513" s="155"/>
      <c r="EP513" s="155"/>
    </row>
    <row r="514" spans="13:146" s="35" customFormat="1">
      <c r="M514" s="155"/>
      <c r="AZ514" s="155"/>
      <c r="BA514" s="155"/>
      <c r="BB514" s="155"/>
      <c r="BE514" s="155"/>
      <c r="BH514" s="155"/>
      <c r="BI514" s="155"/>
      <c r="BJ514" s="155"/>
      <c r="BK514" s="155"/>
      <c r="BL514" s="155"/>
      <c r="BM514" s="155"/>
      <c r="BN514" s="155"/>
      <c r="BO514" s="155"/>
      <c r="BP514" s="155"/>
      <c r="BQ514" s="155"/>
      <c r="BR514" s="155"/>
      <c r="BS514" s="155"/>
      <c r="BT514" s="155"/>
      <c r="BU514" s="155"/>
      <c r="BV514" s="155"/>
      <c r="BW514" s="155"/>
      <c r="BX514" s="155"/>
      <c r="BY514" s="155"/>
      <c r="CB514" s="155"/>
      <c r="CC514" s="155"/>
      <c r="CD514" s="155"/>
      <c r="CE514" s="155"/>
      <c r="CF514" s="155"/>
      <c r="CG514" s="155"/>
      <c r="CH514" s="155"/>
      <c r="CI514" s="155"/>
      <c r="CJ514" s="155"/>
      <c r="CK514" s="155"/>
      <c r="CL514" s="155"/>
      <c r="CM514" s="155"/>
      <c r="CN514" s="155"/>
      <c r="CO514" s="155"/>
      <c r="CP514" s="155"/>
      <c r="CQ514" s="155"/>
      <c r="CR514" s="155"/>
      <c r="CS514" s="155"/>
      <c r="CT514" s="155"/>
      <c r="CU514" s="155"/>
      <c r="CV514" s="155"/>
      <c r="CW514" s="155"/>
      <c r="CX514" s="155"/>
      <c r="CY514" s="155"/>
      <c r="CZ514" s="155"/>
      <c r="DA514" s="155"/>
      <c r="DB514" s="155"/>
      <c r="DC514" s="155"/>
      <c r="DD514" s="155"/>
      <c r="DE514" s="155"/>
      <c r="DF514" s="155"/>
      <c r="DG514" s="155"/>
      <c r="DH514" s="155"/>
      <c r="DI514" s="155"/>
      <c r="DJ514" s="155"/>
      <c r="DK514" s="155"/>
      <c r="DL514" s="155"/>
      <c r="DM514" s="155"/>
      <c r="DN514" s="155"/>
      <c r="DO514" s="155"/>
      <c r="DP514" s="155"/>
      <c r="DQ514" s="155"/>
      <c r="DR514" s="155"/>
      <c r="DS514" s="155"/>
      <c r="DT514" s="155"/>
      <c r="DU514" s="155"/>
      <c r="DV514" s="155"/>
      <c r="DW514" s="155"/>
      <c r="DX514" s="155"/>
      <c r="DY514" s="155"/>
      <c r="DZ514" s="155"/>
      <c r="EA514" s="155"/>
      <c r="EB514" s="155"/>
      <c r="EC514" s="155"/>
      <c r="ED514" s="155"/>
      <c r="EE514" s="155"/>
      <c r="EF514" s="155"/>
      <c r="EG514" s="155"/>
      <c r="EH514" s="155"/>
      <c r="EI514" s="155"/>
      <c r="EJ514" s="155"/>
      <c r="EK514" s="155"/>
      <c r="EL514" s="155"/>
      <c r="EM514" s="155"/>
      <c r="EN514" s="155"/>
      <c r="EO514" s="155"/>
      <c r="EP514" s="155"/>
    </row>
    <row r="515" spans="13:146" s="35" customFormat="1">
      <c r="M515" s="155"/>
      <c r="AZ515" s="155"/>
      <c r="BA515" s="155"/>
      <c r="BB515" s="155"/>
      <c r="BE515" s="155"/>
      <c r="BH515" s="155"/>
      <c r="BI515" s="155"/>
      <c r="BJ515" s="155"/>
      <c r="BK515" s="155"/>
      <c r="BL515" s="155"/>
      <c r="BM515" s="155"/>
      <c r="BN515" s="155"/>
      <c r="BO515" s="155"/>
      <c r="BP515" s="155"/>
      <c r="BQ515" s="155"/>
      <c r="BR515" s="155"/>
      <c r="BS515" s="155"/>
      <c r="BT515" s="155"/>
      <c r="BU515" s="155"/>
      <c r="BV515" s="155"/>
      <c r="BW515" s="155"/>
      <c r="BX515" s="155"/>
      <c r="BY515" s="155"/>
      <c r="CB515" s="155"/>
      <c r="CC515" s="155"/>
      <c r="CD515" s="155"/>
      <c r="CE515" s="155"/>
      <c r="CF515" s="155"/>
      <c r="CG515" s="155"/>
      <c r="CH515" s="155"/>
      <c r="CI515" s="155"/>
      <c r="CJ515" s="155"/>
      <c r="CK515" s="155"/>
      <c r="CL515" s="155"/>
      <c r="CM515" s="155"/>
      <c r="CN515" s="155"/>
      <c r="CO515" s="155"/>
      <c r="CP515" s="155"/>
      <c r="CQ515" s="155"/>
      <c r="CR515" s="155"/>
      <c r="CS515" s="155"/>
      <c r="CT515" s="155"/>
      <c r="CU515" s="155"/>
      <c r="CV515" s="155"/>
      <c r="CW515" s="155"/>
      <c r="CX515" s="155"/>
      <c r="CY515" s="155"/>
      <c r="CZ515" s="155"/>
      <c r="DA515" s="155"/>
      <c r="DB515" s="155"/>
      <c r="DC515" s="155"/>
      <c r="DD515" s="155"/>
      <c r="DE515" s="155"/>
      <c r="DF515" s="155"/>
      <c r="DG515" s="155"/>
      <c r="DH515" s="155"/>
      <c r="DI515" s="155"/>
      <c r="DJ515" s="155"/>
      <c r="DK515" s="155"/>
      <c r="DL515" s="155"/>
      <c r="DM515" s="155"/>
      <c r="DN515" s="155"/>
      <c r="DO515" s="155"/>
      <c r="DP515" s="155"/>
      <c r="DQ515" s="155"/>
      <c r="DR515" s="155"/>
      <c r="DS515" s="155"/>
      <c r="DT515" s="155"/>
      <c r="DU515" s="155"/>
      <c r="DV515" s="155"/>
      <c r="DW515" s="155"/>
      <c r="DX515" s="155"/>
      <c r="DY515" s="155"/>
      <c r="DZ515" s="155"/>
      <c r="EA515" s="155"/>
      <c r="EB515" s="155"/>
      <c r="EC515" s="155"/>
      <c r="ED515" s="155"/>
      <c r="EE515" s="155"/>
      <c r="EF515" s="155"/>
      <c r="EG515" s="155"/>
      <c r="EH515" s="155"/>
      <c r="EI515" s="155"/>
      <c r="EJ515" s="155"/>
      <c r="EK515" s="155"/>
      <c r="EL515" s="155"/>
      <c r="EM515" s="155"/>
      <c r="EN515" s="155"/>
      <c r="EO515" s="155"/>
      <c r="EP515" s="155"/>
    </row>
    <row r="516" spans="13:146" s="35" customFormat="1">
      <c r="M516" s="155"/>
      <c r="AZ516" s="155"/>
      <c r="BA516" s="155"/>
      <c r="BB516" s="155"/>
      <c r="BE516" s="155"/>
      <c r="BH516" s="155"/>
      <c r="BI516" s="155"/>
      <c r="BJ516" s="155"/>
      <c r="BK516" s="155"/>
      <c r="BL516" s="155"/>
      <c r="BM516" s="155"/>
      <c r="BN516" s="155"/>
      <c r="BO516" s="155"/>
      <c r="BP516" s="155"/>
      <c r="BQ516" s="155"/>
      <c r="BR516" s="155"/>
      <c r="BS516" s="155"/>
      <c r="BT516" s="155"/>
      <c r="BU516" s="155"/>
      <c r="BV516" s="155"/>
      <c r="BW516" s="155"/>
      <c r="BX516" s="155"/>
      <c r="BY516" s="155"/>
      <c r="CB516" s="155"/>
      <c r="CC516" s="155"/>
      <c r="CD516" s="155"/>
      <c r="CE516" s="155"/>
      <c r="CF516" s="155"/>
      <c r="CG516" s="155"/>
      <c r="CH516" s="155"/>
      <c r="CI516" s="155"/>
      <c r="CJ516" s="155"/>
      <c r="CK516" s="155"/>
      <c r="CL516" s="155"/>
      <c r="CM516" s="155"/>
      <c r="CN516" s="155"/>
      <c r="CO516" s="155"/>
      <c r="CP516" s="155"/>
      <c r="CQ516" s="155"/>
      <c r="CR516" s="155"/>
      <c r="CS516" s="155"/>
      <c r="CT516" s="155"/>
      <c r="CU516" s="155"/>
      <c r="CV516" s="155"/>
      <c r="CW516" s="155"/>
      <c r="CX516" s="155"/>
      <c r="CY516" s="155"/>
      <c r="CZ516" s="155"/>
      <c r="DA516" s="155"/>
      <c r="DB516" s="155"/>
      <c r="DC516" s="155"/>
      <c r="DD516" s="155"/>
      <c r="DE516" s="155"/>
      <c r="DF516" s="155"/>
      <c r="DG516" s="155"/>
      <c r="DH516" s="155"/>
      <c r="DI516" s="155"/>
      <c r="DJ516" s="155"/>
      <c r="DK516" s="155"/>
      <c r="DL516" s="155"/>
      <c r="DM516" s="155"/>
      <c r="DN516" s="155"/>
      <c r="DO516" s="155"/>
      <c r="DP516" s="155"/>
      <c r="DQ516" s="155"/>
      <c r="DR516" s="155"/>
      <c r="DS516" s="155"/>
      <c r="DT516" s="155"/>
      <c r="DU516" s="155"/>
      <c r="DV516" s="155"/>
      <c r="DW516" s="155"/>
      <c r="DX516" s="155"/>
      <c r="DY516" s="155"/>
      <c r="DZ516" s="155"/>
      <c r="EA516" s="155"/>
      <c r="EB516" s="155"/>
      <c r="EC516" s="155"/>
      <c r="ED516" s="155"/>
      <c r="EE516" s="155"/>
      <c r="EF516" s="155"/>
      <c r="EG516" s="155"/>
      <c r="EH516" s="155"/>
      <c r="EI516" s="155"/>
      <c r="EJ516" s="155"/>
      <c r="EK516" s="155"/>
      <c r="EL516" s="155"/>
      <c r="EM516" s="155"/>
      <c r="EN516" s="155"/>
      <c r="EO516" s="155"/>
      <c r="EP516" s="155"/>
    </row>
    <row r="517" spans="13:146" s="35" customFormat="1">
      <c r="M517" s="155"/>
      <c r="AZ517" s="155"/>
      <c r="BA517" s="155"/>
      <c r="BB517" s="155"/>
      <c r="BE517" s="155"/>
      <c r="BH517" s="155"/>
      <c r="BI517" s="155"/>
      <c r="BJ517" s="155"/>
      <c r="BK517" s="155"/>
      <c r="BL517" s="155"/>
      <c r="BM517" s="155"/>
      <c r="BN517" s="155"/>
      <c r="BO517" s="155"/>
      <c r="BP517" s="155"/>
      <c r="BQ517" s="155"/>
      <c r="BR517" s="155"/>
      <c r="BS517" s="155"/>
      <c r="BT517" s="155"/>
      <c r="BU517" s="155"/>
      <c r="BV517" s="155"/>
      <c r="BW517" s="155"/>
      <c r="BX517" s="155"/>
      <c r="BY517" s="155"/>
      <c r="CB517" s="155"/>
      <c r="CC517" s="155"/>
      <c r="CD517" s="155"/>
      <c r="CE517" s="155"/>
      <c r="CF517" s="155"/>
      <c r="CG517" s="155"/>
      <c r="CH517" s="155"/>
      <c r="CI517" s="155"/>
      <c r="CJ517" s="155"/>
      <c r="CK517" s="155"/>
      <c r="CL517" s="155"/>
      <c r="CM517" s="155"/>
      <c r="CN517" s="155"/>
      <c r="CO517" s="155"/>
      <c r="CP517" s="155"/>
      <c r="CQ517" s="155"/>
      <c r="CR517" s="155"/>
      <c r="CS517" s="155"/>
      <c r="CT517" s="155"/>
      <c r="CU517" s="155"/>
      <c r="CV517" s="155"/>
      <c r="CW517" s="155"/>
      <c r="CX517" s="155"/>
      <c r="CY517" s="155"/>
      <c r="CZ517" s="155"/>
      <c r="DA517" s="155"/>
      <c r="DB517" s="155"/>
      <c r="DC517" s="155"/>
      <c r="DD517" s="155"/>
      <c r="DE517" s="155"/>
      <c r="DF517" s="155"/>
      <c r="DG517" s="155"/>
      <c r="DH517" s="155"/>
      <c r="DI517" s="155"/>
      <c r="DJ517" s="155"/>
      <c r="DK517" s="155"/>
      <c r="DL517" s="155"/>
      <c r="DM517" s="155"/>
      <c r="DN517" s="155"/>
      <c r="DO517" s="155"/>
      <c r="DP517" s="155"/>
      <c r="DQ517" s="155"/>
      <c r="DR517" s="155"/>
      <c r="DS517" s="155"/>
      <c r="DT517" s="155"/>
      <c r="DU517" s="155"/>
      <c r="DV517" s="155"/>
      <c r="DW517" s="155"/>
      <c r="DX517" s="155"/>
      <c r="DY517" s="155"/>
      <c r="DZ517" s="155"/>
      <c r="EA517" s="155"/>
      <c r="EB517" s="155"/>
      <c r="EC517" s="155"/>
      <c r="ED517" s="155"/>
      <c r="EE517" s="155"/>
      <c r="EF517" s="155"/>
      <c r="EG517" s="155"/>
      <c r="EH517" s="155"/>
      <c r="EI517" s="155"/>
      <c r="EJ517" s="155"/>
      <c r="EK517" s="155"/>
      <c r="EL517" s="155"/>
      <c r="EM517" s="155"/>
      <c r="EN517" s="155"/>
      <c r="EO517" s="155"/>
      <c r="EP517" s="155"/>
    </row>
    <row r="518" spans="13:146" s="35" customFormat="1">
      <c r="M518" s="155"/>
      <c r="AZ518" s="155"/>
      <c r="BA518" s="155"/>
      <c r="BB518" s="155"/>
      <c r="BE518" s="155"/>
      <c r="BH518" s="155"/>
      <c r="BI518" s="155"/>
      <c r="BJ518" s="155"/>
      <c r="BK518" s="155"/>
      <c r="BL518" s="155"/>
      <c r="BM518" s="155"/>
      <c r="BN518" s="155"/>
      <c r="BO518" s="155"/>
      <c r="BP518" s="155"/>
      <c r="BQ518" s="155"/>
      <c r="BR518" s="155"/>
      <c r="BS518" s="155"/>
      <c r="BT518" s="155"/>
      <c r="BU518" s="155"/>
      <c r="BV518" s="155"/>
      <c r="BW518" s="155"/>
      <c r="BX518" s="155"/>
      <c r="BY518" s="155"/>
      <c r="CB518" s="155"/>
      <c r="CC518" s="155"/>
      <c r="CD518" s="155"/>
      <c r="CE518" s="155"/>
      <c r="CF518" s="155"/>
      <c r="CG518" s="155"/>
      <c r="CH518" s="155"/>
      <c r="CI518" s="155"/>
      <c r="CJ518" s="155"/>
      <c r="CK518" s="155"/>
      <c r="CL518" s="155"/>
      <c r="CM518" s="155"/>
      <c r="CN518" s="155"/>
      <c r="CO518" s="155"/>
      <c r="CP518" s="155"/>
      <c r="CQ518" s="155"/>
      <c r="CR518" s="155"/>
      <c r="CS518" s="155"/>
      <c r="CT518" s="155"/>
      <c r="CU518" s="155"/>
      <c r="CV518" s="155"/>
      <c r="CW518" s="155"/>
      <c r="CX518" s="155"/>
      <c r="CY518" s="155"/>
      <c r="CZ518" s="155"/>
      <c r="DA518" s="155"/>
      <c r="DB518" s="155"/>
      <c r="DC518" s="155"/>
      <c r="DD518" s="155"/>
      <c r="DE518" s="155"/>
      <c r="DF518" s="155"/>
      <c r="DG518" s="155"/>
      <c r="DH518" s="155"/>
      <c r="DI518" s="155"/>
      <c r="DJ518" s="155"/>
      <c r="DK518" s="155"/>
      <c r="DL518" s="155"/>
      <c r="DM518" s="155"/>
      <c r="DN518" s="155"/>
      <c r="DO518" s="155"/>
      <c r="DP518" s="155"/>
      <c r="DQ518" s="155"/>
      <c r="DR518" s="155"/>
      <c r="DS518" s="155"/>
      <c r="DT518" s="155"/>
      <c r="DU518" s="155"/>
      <c r="DV518" s="155"/>
      <c r="DW518" s="155"/>
      <c r="DX518" s="155"/>
      <c r="DY518" s="155"/>
      <c r="DZ518" s="155"/>
      <c r="EA518" s="155"/>
      <c r="EB518" s="155"/>
      <c r="EC518" s="155"/>
      <c r="ED518" s="155"/>
      <c r="EE518" s="155"/>
      <c r="EF518" s="155"/>
      <c r="EG518" s="155"/>
      <c r="EH518" s="155"/>
      <c r="EI518" s="155"/>
      <c r="EJ518" s="155"/>
      <c r="EK518" s="155"/>
      <c r="EL518" s="155"/>
      <c r="EM518" s="155"/>
      <c r="EN518" s="155"/>
      <c r="EO518" s="155"/>
      <c r="EP518" s="155"/>
    </row>
    <row r="519" spans="13:146" s="35" customFormat="1">
      <c r="M519" s="155"/>
      <c r="AZ519" s="155"/>
      <c r="BA519" s="155"/>
      <c r="BB519" s="155"/>
      <c r="BE519" s="155"/>
      <c r="BH519" s="155"/>
      <c r="BI519" s="155"/>
      <c r="BJ519" s="155"/>
      <c r="BK519" s="155"/>
      <c r="BL519" s="155"/>
      <c r="BM519" s="155"/>
      <c r="BN519" s="155"/>
      <c r="BO519" s="155"/>
      <c r="BP519" s="155"/>
      <c r="BQ519" s="155"/>
      <c r="BR519" s="155"/>
      <c r="BS519" s="155"/>
      <c r="BT519" s="155"/>
      <c r="BU519" s="155"/>
      <c r="BV519" s="155"/>
      <c r="BW519" s="155"/>
      <c r="BX519" s="155"/>
      <c r="BY519" s="155"/>
      <c r="CB519" s="155"/>
      <c r="CC519" s="155"/>
      <c r="CD519" s="155"/>
      <c r="CE519" s="155"/>
      <c r="CF519" s="155"/>
      <c r="CG519" s="155"/>
      <c r="CH519" s="155"/>
      <c r="CI519" s="155"/>
      <c r="CJ519" s="155"/>
      <c r="CK519" s="155"/>
      <c r="CL519" s="155"/>
      <c r="CM519" s="155"/>
      <c r="CN519" s="155"/>
      <c r="CO519" s="155"/>
      <c r="CP519" s="155"/>
      <c r="CQ519" s="155"/>
      <c r="CR519" s="155"/>
      <c r="CS519" s="155"/>
      <c r="CT519" s="155"/>
      <c r="CU519" s="155"/>
      <c r="CV519" s="155"/>
      <c r="CW519" s="155"/>
      <c r="CX519" s="155"/>
      <c r="CY519" s="155"/>
      <c r="CZ519" s="155"/>
      <c r="DA519" s="155"/>
      <c r="DB519" s="155"/>
      <c r="DC519" s="155"/>
      <c r="DD519" s="155"/>
      <c r="DE519" s="155"/>
      <c r="DF519" s="155"/>
      <c r="DG519" s="155"/>
      <c r="DH519" s="155"/>
      <c r="DI519" s="155"/>
      <c r="DJ519" s="155"/>
      <c r="DK519" s="155"/>
      <c r="DL519" s="155"/>
      <c r="DM519" s="155"/>
      <c r="DN519" s="155"/>
      <c r="DO519" s="155"/>
      <c r="DP519" s="155"/>
      <c r="DQ519" s="155"/>
      <c r="DR519" s="155"/>
      <c r="DS519" s="155"/>
      <c r="DT519" s="155"/>
      <c r="DU519" s="155"/>
      <c r="DV519" s="155"/>
      <c r="DW519" s="155"/>
      <c r="DX519" s="155"/>
      <c r="DY519" s="155"/>
      <c r="DZ519" s="155"/>
      <c r="EA519" s="155"/>
      <c r="EB519" s="155"/>
      <c r="EC519" s="155"/>
      <c r="ED519" s="155"/>
      <c r="EE519" s="155"/>
      <c r="EF519" s="155"/>
      <c r="EG519" s="155"/>
      <c r="EH519" s="155"/>
      <c r="EI519" s="155"/>
      <c r="EJ519" s="155"/>
      <c r="EK519" s="155"/>
      <c r="EL519" s="155"/>
      <c r="EM519" s="155"/>
      <c r="EN519" s="155"/>
      <c r="EO519" s="155"/>
      <c r="EP519" s="155"/>
    </row>
    <row r="520" spans="13:146" s="35" customFormat="1">
      <c r="M520" s="155"/>
      <c r="AZ520" s="155"/>
      <c r="BA520" s="155"/>
      <c r="BB520" s="155"/>
      <c r="BE520" s="155"/>
      <c r="BH520" s="155"/>
      <c r="BI520" s="155"/>
      <c r="BJ520" s="155"/>
      <c r="BK520" s="155"/>
      <c r="BL520" s="155"/>
      <c r="BM520" s="155"/>
      <c r="BN520" s="155"/>
      <c r="BO520" s="155"/>
      <c r="BP520" s="155"/>
      <c r="BQ520" s="155"/>
      <c r="BR520" s="155"/>
      <c r="BS520" s="155"/>
      <c r="BT520" s="155"/>
      <c r="BU520" s="155"/>
      <c r="BV520" s="155"/>
      <c r="BW520" s="155"/>
      <c r="BX520" s="155"/>
      <c r="BY520" s="155"/>
      <c r="CB520" s="155"/>
      <c r="CC520" s="155"/>
      <c r="CD520" s="155"/>
      <c r="CE520" s="155"/>
      <c r="CF520" s="155"/>
      <c r="CG520" s="155"/>
      <c r="CH520" s="155"/>
      <c r="CI520" s="155"/>
      <c r="CJ520" s="155"/>
      <c r="CK520" s="155"/>
      <c r="CL520" s="155"/>
      <c r="CM520" s="155"/>
      <c r="CN520" s="155"/>
      <c r="CO520" s="155"/>
      <c r="CP520" s="155"/>
      <c r="CQ520" s="155"/>
      <c r="CR520" s="155"/>
      <c r="CS520" s="155"/>
      <c r="CT520" s="155"/>
      <c r="CU520" s="155"/>
      <c r="CV520" s="155"/>
      <c r="CW520" s="155"/>
      <c r="CX520" s="155"/>
      <c r="CY520" s="155"/>
      <c r="CZ520" s="155"/>
      <c r="DA520" s="155"/>
      <c r="DB520" s="155"/>
      <c r="DC520" s="155"/>
      <c r="DD520" s="155"/>
      <c r="DE520" s="155"/>
      <c r="DF520" s="155"/>
      <c r="DG520" s="155"/>
      <c r="DH520" s="155"/>
      <c r="DI520" s="155"/>
      <c r="DJ520" s="155"/>
      <c r="DK520" s="155"/>
      <c r="DL520" s="155"/>
      <c r="DM520" s="155"/>
      <c r="DN520" s="155"/>
      <c r="DO520" s="155"/>
      <c r="DP520" s="155"/>
      <c r="DQ520" s="155"/>
      <c r="DR520" s="155"/>
      <c r="DS520" s="155"/>
      <c r="DT520" s="155"/>
      <c r="DU520" s="155"/>
      <c r="DV520" s="155"/>
      <c r="DW520" s="155"/>
      <c r="DX520" s="155"/>
      <c r="DY520" s="155"/>
      <c r="DZ520" s="155"/>
      <c r="EA520" s="155"/>
      <c r="EB520" s="155"/>
      <c r="EC520" s="155"/>
      <c r="ED520" s="155"/>
      <c r="EE520" s="155"/>
      <c r="EF520" s="155"/>
      <c r="EG520" s="155"/>
      <c r="EH520" s="155"/>
      <c r="EI520" s="155"/>
      <c r="EJ520" s="155"/>
      <c r="EK520" s="155"/>
      <c r="EL520" s="155"/>
      <c r="EM520" s="155"/>
      <c r="EN520" s="155"/>
      <c r="EO520" s="155"/>
      <c r="EP520" s="155"/>
    </row>
    <row r="521" spans="13:146" s="35" customFormat="1">
      <c r="M521" s="155"/>
      <c r="AZ521" s="155"/>
      <c r="BA521" s="155"/>
      <c r="BB521" s="155"/>
      <c r="BE521" s="155"/>
      <c r="BH521" s="155"/>
      <c r="BI521" s="155"/>
      <c r="BJ521" s="155"/>
      <c r="BK521" s="155"/>
      <c r="BL521" s="155"/>
      <c r="BM521" s="155"/>
      <c r="BN521" s="155"/>
      <c r="BO521" s="155"/>
      <c r="BP521" s="155"/>
      <c r="BQ521" s="155"/>
      <c r="BR521" s="155"/>
      <c r="BS521" s="155"/>
      <c r="BT521" s="155"/>
      <c r="BU521" s="155"/>
      <c r="BV521" s="155"/>
      <c r="BW521" s="155"/>
      <c r="BX521" s="155"/>
      <c r="BY521" s="155"/>
      <c r="CB521" s="155"/>
      <c r="CC521" s="155"/>
      <c r="CD521" s="155"/>
      <c r="CE521" s="155"/>
      <c r="CF521" s="155"/>
      <c r="CG521" s="155"/>
      <c r="CH521" s="155"/>
      <c r="CI521" s="155"/>
      <c r="CJ521" s="155"/>
      <c r="CK521" s="155"/>
      <c r="CL521" s="155"/>
      <c r="CM521" s="155"/>
      <c r="CN521" s="155"/>
      <c r="CO521" s="155"/>
      <c r="CP521" s="155"/>
      <c r="CQ521" s="155"/>
      <c r="CR521" s="155"/>
      <c r="CS521" s="155"/>
      <c r="CT521" s="155"/>
      <c r="CU521" s="155"/>
      <c r="CV521" s="155"/>
      <c r="CW521" s="155"/>
      <c r="CX521" s="155"/>
      <c r="CY521" s="155"/>
      <c r="CZ521" s="155"/>
      <c r="DA521" s="155"/>
      <c r="DB521" s="155"/>
      <c r="DC521" s="155"/>
      <c r="DD521" s="155"/>
      <c r="DE521" s="155"/>
      <c r="DF521" s="155"/>
      <c r="DG521" s="155"/>
      <c r="DH521" s="155"/>
      <c r="DI521" s="155"/>
      <c r="DJ521" s="155"/>
      <c r="DK521" s="155"/>
      <c r="DL521" s="155"/>
      <c r="DM521" s="155"/>
      <c r="DN521" s="155"/>
      <c r="DO521" s="155"/>
      <c r="DP521" s="155"/>
      <c r="DQ521" s="155"/>
      <c r="DR521" s="155"/>
      <c r="DS521" s="155"/>
      <c r="DT521" s="155"/>
      <c r="DU521" s="155"/>
      <c r="DV521" s="155"/>
      <c r="DW521" s="155"/>
      <c r="DX521" s="155"/>
      <c r="DY521" s="155"/>
      <c r="DZ521" s="155"/>
      <c r="EA521" s="155"/>
      <c r="EB521" s="155"/>
      <c r="EC521" s="155"/>
      <c r="ED521" s="155"/>
      <c r="EE521" s="155"/>
      <c r="EF521" s="155"/>
      <c r="EG521" s="155"/>
      <c r="EH521" s="155"/>
      <c r="EI521" s="155"/>
      <c r="EJ521" s="155"/>
      <c r="EK521" s="155"/>
      <c r="EL521" s="155"/>
      <c r="EM521" s="155"/>
      <c r="EN521" s="155"/>
      <c r="EO521" s="155"/>
      <c r="EP521" s="155"/>
    </row>
    <row r="522" spans="13:146" s="35" customFormat="1">
      <c r="M522" s="155"/>
      <c r="AZ522" s="155"/>
      <c r="BA522" s="155"/>
      <c r="BB522" s="155"/>
      <c r="BE522" s="155"/>
      <c r="BH522" s="155"/>
      <c r="BI522" s="155"/>
      <c r="BJ522" s="155"/>
      <c r="BK522" s="155"/>
      <c r="BL522" s="155"/>
      <c r="BM522" s="155"/>
      <c r="BN522" s="155"/>
      <c r="BO522" s="155"/>
      <c r="BP522" s="155"/>
      <c r="BQ522" s="155"/>
      <c r="BR522" s="155"/>
      <c r="BS522" s="155"/>
      <c r="BT522" s="155"/>
      <c r="BU522" s="155"/>
      <c r="BV522" s="155"/>
      <c r="BW522" s="155"/>
      <c r="BX522" s="155"/>
      <c r="BY522" s="155"/>
      <c r="CB522" s="155"/>
      <c r="CC522" s="155"/>
      <c r="CD522" s="155"/>
      <c r="CE522" s="155"/>
      <c r="CF522" s="155"/>
      <c r="CG522" s="155"/>
      <c r="CH522" s="155"/>
      <c r="CI522" s="155"/>
      <c r="CJ522" s="155"/>
      <c r="CK522" s="155"/>
      <c r="CL522" s="155"/>
      <c r="CM522" s="155"/>
      <c r="CN522" s="155"/>
      <c r="CO522" s="155"/>
      <c r="CP522" s="155"/>
      <c r="CQ522" s="155"/>
      <c r="CR522" s="155"/>
      <c r="CS522" s="155"/>
      <c r="CT522" s="155"/>
      <c r="CU522" s="155"/>
      <c r="CV522" s="155"/>
      <c r="CW522" s="155"/>
      <c r="CX522" s="155"/>
      <c r="CY522" s="155"/>
      <c r="CZ522" s="155"/>
      <c r="DA522" s="155"/>
      <c r="DB522" s="155"/>
      <c r="DC522" s="155"/>
      <c r="DD522" s="155"/>
      <c r="DE522" s="155"/>
      <c r="DF522" s="155"/>
      <c r="DG522" s="155"/>
      <c r="DH522" s="155"/>
      <c r="DI522" s="155"/>
      <c r="DJ522" s="155"/>
      <c r="DK522" s="155"/>
      <c r="DL522" s="155"/>
      <c r="DM522" s="155"/>
      <c r="DN522" s="155"/>
      <c r="DO522" s="155"/>
      <c r="DP522" s="155"/>
      <c r="DQ522" s="155"/>
      <c r="DR522" s="155"/>
      <c r="DS522" s="155"/>
      <c r="DT522" s="155"/>
      <c r="DU522" s="155"/>
      <c r="DV522" s="155"/>
      <c r="DW522" s="155"/>
      <c r="DX522" s="155"/>
      <c r="DY522" s="155"/>
      <c r="DZ522" s="155"/>
      <c r="EA522" s="155"/>
      <c r="EB522" s="155"/>
      <c r="EC522" s="155"/>
      <c r="ED522" s="155"/>
      <c r="EE522" s="155"/>
      <c r="EF522" s="155"/>
      <c r="EG522" s="155"/>
      <c r="EH522" s="155"/>
      <c r="EI522" s="155"/>
      <c r="EJ522" s="155"/>
      <c r="EK522" s="155"/>
      <c r="EL522" s="155"/>
      <c r="EM522" s="155"/>
      <c r="EN522" s="155"/>
      <c r="EO522" s="155"/>
      <c r="EP522" s="155"/>
    </row>
    <row r="523" spans="13:146" s="35" customFormat="1">
      <c r="M523" s="155"/>
      <c r="AZ523" s="155"/>
      <c r="BA523" s="155"/>
      <c r="BB523" s="155"/>
      <c r="BE523" s="155"/>
      <c r="BH523" s="155"/>
      <c r="BI523" s="155"/>
      <c r="BJ523" s="155"/>
      <c r="BK523" s="155"/>
      <c r="BL523" s="155"/>
      <c r="BM523" s="155"/>
      <c r="BN523" s="155"/>
      <c r="BO523" s="155"/>
      <c r="BP523" s="155"/>
      <c r="BQ523" s="155"/>
      <c r="BR523" s="155"/>
      <c r="BS523" s="155"/>
      <c r="BT523" s="155"/>
      <c r="BU523" s="155"/>
      <c r="BV523" s="155"/>
      <c r="BW523" s="155"/>
      <c r="BX523" s="155"/>
      <c r="BY523" s="155"/>
      <c r="CB523" s="155"/>
      <c r="CC523" s="155"/>
      <c r="CD523" s="155"/>
      <c r="CE523" s="155"/>
      <c r="CF523" s="155"/>
      <c r="CG523" s="155"/>
      <c r="CH523" s="155"/>
      <c r="CI523" s="155"/>
      <c r="CJ523" s="155"/>
      <c r="CK523" s="155"/>
      <c r="CL523" s="155"/>
      <c r="CM523" s="155"/>
      <c r="CN523" s="155"/>
      <c r="CO523" s="155"/>
      <c r="CP523" s="155"/>
      <c r="CQ523" s="155"/>
      <c r="CR523" s="155"/>
      <c r="CS523" s="155"/>
      <c r="CT523" s="155"/>
      <c r="CU523" s="155"/>
      <c r="CV523" s="155"/>
      <c r="CW523" s="155"/>
      <c r="CX523" s="155"/>
      <c r="CY523" s="155"/>
      <c r="CZ523" s="155"/>
      <c r="DA523" s="155"/>
      <c r="DB523" s="155"/>
      <c r="DC523" s="155"/>
      <c r="DD523" s="155"/>
      <c r="DE523" s="155"/>
      <c r="DF523" s="155"/>
      <c r="DG523" s="155"/>
      <c r="DH523" s="155"/>
      <c r="DI523" s="155"/>
      <c r="DJ523" s="155"/>
      <c r="DK523" s="155"/>
      <c r="DL523" s="155"/>
      <c r="DM523" s="155"/>
      <c r="DN523" s="155"/>
      <c r="DO523" s="155"/>
      <c r="DP523" s="155"/>
      <c r="DQ523" s="155"/>
      <c r="DR523" s="155"/>
      <c r="DS523" s="155"/>
      <c r="DT523" s="155"/>
      <c r="DU523" s="155"/>
      <c r="DV523" s="155"/>
      <c r="DW523" s="155"/>
      <c r="DX523" s="155"/>
      <c r="DY523" s="155"/>
      <c r="DZ523" s="155"/>
      <c r="EA523" s="155"/>
      <c r="EB523" s="155"/>
      <c r="EC523" s="155"/>
      <c r="ED523" s="155"/>
      <c r="EE523" s="155"/>
      <c r="EF523" s="155"/>
      <c r="EG523" s="155"/>
      <c r="EH523" s="155"/>
      <c r="EI523" s="155"/>
      <c r="EJ523" s="155"/>
      <c r="EK523" s="155"/>
      <c r="EL523" s="155"/>
      <c r="EM523" s="155"/>
      <c r="EN523" s="155"/>
      <c r="EO523" s="155"/>
      <c r="EP523" s="155"/>
    </row>
    <row r="524" spans="13:146" s="35" customFormat="1">
      <c r="M524" s="155"/>
      <c r="AZ524" s="155"/>
      <c r="BA524" s="155"/>
      <c r="BB524" s="155"/>
      <c r="BE524" s="155"/>
      <c r="BH524" s="155"/>
      <c r="BI524" s="155"/>
      <c r="BJ524" s="155"/>
      <c r="BK524" s="155"/>
      <c r="BL524" s="155"/>
      <c r="BM524" s="155"/>
      <c r="BN524" s="155"/>
      <c r="BO524" s="155"/>
      <c r="BP524" s="155"/>
      <c r="BQ524" s="155"/>
      <c r="BR524" s="155"/>
      <c r="BS524" s="155"/>
      <c r="BT524" s="155"/>
      <c r="BU524" s="155"/>
      <c r="BV524" s="155"/>
      <c r="BW524" s="155"/>
      <c r="BX524" s="155"/>
      <c r="BY524" s="155"/>
      <c r="CB524" s="155"/>
      <c r="CC524" s="155"/>
      <c r="CD524" s="155"/>
      <c r="CE524" s="155"/>
      <c r="CF524" s="155"/>
      <c r="CG524" s="155"/>
      <c r="CH524" s="155"/>
      <c r="CI524" s="155"/>
      <c r="CJ524" s="155"/>
      <c r="CK524" s="155"/>
      <c r="CL524" s="155"/>
      <c r="CM524" s="155"/>
      <c r="CN524" s="155"/>
      <c r="CO524" s="155"/>
      <c r="CP524" s="155"/>
      <c r="CQ524" s="155"/>
      <c r="CR524" s="155"/>
      <c r="CS524" s="155"/>
      <c r="CT524" s="155"/>
      <c r="CU524" s="155"/>
      <c r="CV524" s="155"/>
      <c r="CW524" s="155"/>
      <c r="CX524" s="155"/>
      <c r="CY524" s="155"/>
      <c r="CZ524" s="155"/>
      <c r="DA524" s="155"/>
      <c r="DB524" s="155"/>
      <c r="DC524" s="155"/>
      <c r="DD524" s="155"/>
      <c r="DE524" s="155"/>
      <c r="DF524" s="155"/>
      <c r="DG524" s="155"/>
      <c r="DH524" s="155"/>
      <c r="DI524" s="155"/>
      <c r="DJ524" s="155"/>
      <c r="DK524" s="155"/>
      <c r="DL524" s="155"/>
      <c r="DM524" s="155"/>
      <c r="DN524" s="155"/>
      <c r="DO524" s="155"/>
      <c r="DP524" s="155"/>
      <c r="DQ524" s="155"/>
      <c r="DR524" s="155"/>
      <c r="DS524" s="155"/>
      <c r="DT524" s="155"/>
      <c r="DU524" s="155"/>
      <c r="DV524" s="155"/>
      <c r="DW524" s="155"/>
      <c r="DX524" s="155"/>
      <c r="DY524" s="155"/>
      <c r="DZ524" s="155"/>
      <c r="EA524" s="155"/>
      <c r="EB524" s="155"/>
      <c r="EC524" s="155"/>
      <c r="ED524" s="155"/>
      <c r="EE524" s="155"/>
      <c r="EF524" s="155"/>
      <c r="EG524" s="155"/>
      <c r="EH524" s="155"/>
      <c r="EI524" s="155"/>
      <c r="EJ524" s="155"/>
      <c r="EK524" s="155"/>
      <c r="EL524" s="155"/>
      <c r="EM524" s="155"/>
      <c r="EN524" s="155"/>
      <c r="EO524" s="155"/>
      <c r="EP524" s="155"/>
    </row>
    <row r="525" spans="13:146" s="35" customFormat="1">
      <c r="M525" s="155"/>
      <c r="AZ525" s="155"/>
      <c r="BA525" s="155"/>
      <c r="BB525" s="155"/>
      <c r="BE525" s="155"/>
      <c r="BH525" s="155"/>
      <c r="BI525" s="155"/>
      <c r="BJ525" s="155"/>
      <c r="BK525" s="155"/>
      <c r="BL525" s="155"/>
      <c r="BM525" s="155"/>
      <c r="BN525" s="155"/>
      <c r="BO525" s="155"/>
      <c r="BP525" s="155"/>
      <c r="BQ525" s="155"/>
      <c r="BR525" s="155"/>
      <c r="BS525" s="155"/>
      <c r="BT525" s="155"/>
      <c r="BU525" s="155"/>
      <c r="BV525" s="155"/>
      <c r="BW525" s="155"/>
      <c r="BX525" s="155"/>
      <c r="BY525" s="155"/>
      <c r="CB525" s="155"/>
      <c r="CC525" s="155"/>
      <c r="CD525" s="155"/>
      <c r="CE525" s="155"/>
      <c r="CF525" s="155"/>
      <c r="CG525" s="155"/>
      <c r="CH525" s="155"/>
      <c r="CI525" s="155"/>
      <c r="CJ525" s="155"/>
      <c r="CK525" s="155"/>
      <c r="CL525" s="155"/>
      <c r="CM525" s="155"/>
      <c r="CN525" s="155"/>
      <c r="CO525" s="155"/>
      <c r="CP525" s="155"/>
      <c r="CQ525" s="155"/>
      <c r="CR525" s="155"/>
      <c r="CS525" s="155"/>
      <c r="CT525" s="155"/>
      <c r="CU525" s="155"/>
      <c r="CV525" s="155"/>
      <c r="CW525" s="155"/>
      <c r="CX525" s="155"/>
      <c r="CY525" s="155"/>
      <c r="CZ525" s="155"/>
      <c r="DA525" s="155"/>
      <c r="DB525" s="155"/>
      <c r="DC525" s="155"/>
      <c r="DD525" s="155"/>
      <c r="DE525" s="155"/>
      <c r="DF525" s="155"/>
      <c r="DG525" s="155"/>
      <c r="DH525" s="155"/>
      <c r="DI525" s="155"/>
      <c r="DJ525" s="155"/>
      <c r="DK525" s="155"/>
      <c r="DL525" s="155"/>
      <c r="DM525" s="155"/>
      <c r="DN525" s="155"/>
      <c r="DO525" s="155"/>
      <c r="DP525" s="155"/>
      <c r="DQ525" s="155"/>
      <c r="DR525" s="155"/>
      <c r="DS525" s="155"/>
      <c r="DT525" s="155"/>
      <c r="DU525" s="155"/>
      <c r="DV525" s="155"/>
      <c r="DW525" s="155"/>
      <c r="DX525" s="155"/>
      <c r="DY525" s="155"/>
      <c r="DZ525" s="155"/>
      <c r="EA525" s="155"/>
      <c r="EB525" s="155"/>
      <c r="EC525" s="155"/>
      <c r="ED525" s="155"/>
      <c r="EE525" s="155"/>
      <c r="EF525" s="155"/>
      <c r="EG525" s="155"/>
      <c r="EH525" s="155"/>
      <c r="EI525" s="155"/>
      <c r="EJ525" s="155"/>
      <c r="EK525" s="155"/>
      <c r="EL525" s="155"/>
      <c r="EM525" s="155"/>
      <c r="EN525" s="155"/>
      <c r="EO525" s="155"/>
      <c r="EP525" s="155"/>
    </row>
    <row r="526" spans="13:146" s="35" customFormat="1">
      <c r="M526" s="155"/>
      <c r="AZ526" s="155"/>
      <c r="BA526" s="155"/>
      <c r="BB526" s="155"/>
      <c r="BE526" s="155"/>
      <c r="BH526" s="155"/>
      <c r="BI526" s="155"/>
      <c r="BJ526" s="155"/>
      <c r="BK526" s="155"/>
      <c r="BL526" s="155"/>
      <c r="BM526" s="155"/>
      <c r="BN526" s="155"/>
      <c r="BO526" s="155"/>
      <c r="BP526" s="155"/>
      <c r="BQ526" s="155"/>
      <c r="BR526" s="155"/>
      <c r="BS526" s="155"/>
      <c r="BT526" s="155"/>
      <c r="BU526" s="155"/>
      <c r="BV526" s="155"/>
      <c r="BW526" s="155"/>
      <c r="BX526" s="155"/>
      <c r="BY526" s="155"/>
      <c r="CB526" s="155"/>
      <c r="CC526" s="155"/>
      <c r="CD526" s="155"/>
      <c r="CE526" s="155"/>
      <c r="CF526" s="155"/>
      <c r="CG526" s="155"/>
      <c r="CH526" s="155"/>
      <c r="CI526" s="155"/>
      <c r="CJ526" s="155"/>
      <c r="CK526" s="155"/>
      <c r="CL526" s="155"/>
      <c r="CM526" s="155"/>
      <c r="CN526" s="155"/>
      <c r="CO526" s="155"/>
      <c r="CP526" s="155"/>
      <c r="CQ526" s="155"/>
      <c r="CR526" s="155"/>
      <c r="CS526" s="155"/>
      <c r="CT526" s="155"/>
      <c r="CU526" s="155"/>
      <c r="CV526" s="155"/>
      <c r="CW526" s="155"/>
      <c r="CX526" s="155"/>
      <c r="CY526" s="155"/>
      <c r="CZ526" s="155"/>
      <c r="DA526" s="155"/>
      <c r="DB526" s="155"/>
      <c r="DC526" s="155"/>
      <c r="DD526" s="155"/>
      <c r="DE526" s="155"/>
      <c r="DF526" s="155"/>
      <c r="DG526" s="155"/>
      <c r="DH526" s="155"/>
      <c r="DI526" s="155"/>
      <c r="DJ526" s="155"/>
      <c r="DK526" s="155"/>
      <c r="DL526" s="155"/>
      <c r="DM526" s="155"/>
      <c r="DN526" s="155"/>
      <c r="DO526" s="155"/>
      <c r="DP526" s="155"/>
      <c r="DQ526" s="155"/>
      <c r="DR526" s="155"/>
      <c r="DS526" s="155"/>
      <c r="DT526" s="155"/>
      <c r="DU526" s="155"/>
      <c r="DV526" s="155"/>
      <c r="DW526" s="155"/>
      <c r="DX526" s="155"/>
      <c r="DY526" s="155"/>
      <c r="DZ526" s="155"/>
      <c r="EA526" s="155"/>
      <c r="EB526" s="155"/>
      <c r="EC526" s="155"/>
      <c r="ED526" s="155"/>
      <c r="EE526" s="155"/>
      <c r="EF526" s="155"/>
      <c r="EG526" s="155"/>
      <c r="EH526" s="155"/>
      <c r="EI526" s="155"/>
      <c r="EJ526" s="155"/>
      <c r="EK526" s="155"/>
      <c r="EL526" s="155"/>
      <c r="EM526" s="155"/>
      <c r="EN526" s="155"/>
      <c r="EO526" s="155"/>
      <c r="EP526" s="155"/>
    </row>
    <row r="527" spans="13:146" s="35" customFormat="1">
      <c r="M527" s="155"/>
      <c r="AZ527" s="155"/>
      <c r="BA527" s="155"/>
      <c r="BB527" s="155"/>
      <c r="BE527" s="155"/>
      <c r="BH527" s="155"/>
      <c r="BI527" s="155"/>
      <c r="BJ527" s="155"/>
      <c r="BK527" s="155"/>
      <c r="BL527" s="155"/>
      <c r="BM527" s="155"/>
      <c r="BN527" s="155"/>
      <c r="BO527" s="155"/>
      <c r="BP527" s="155"/>
      <c r="BQ527" s="155"/>
      <c r="BR527" s="155"/>
      <c r="BS527" s="155"/>
      <c r="BT527" s="155"/>
      <c r="BU527" s="155"/>
      <c r="BV527" s="155"/>
      <c r="BW527" s="155"/>
      <c r="BX527" s="155"/>
      <c r="BY527" s="155"/>
      <c r="CB527" s="155"/>
      <c r="CC527" s="155"/>
      <c r="CD527" s="155"/>
      <c r="CE527" s="155"/>
      <c r="CF527" s="155"/>
      <c r="CG527" s="155"/>
      <c r="CH527" s="155"/>
      <c r="CI527" s="155"/>
      <c r="CJ527" s="155"/>
      <c r="CK527" s="155"/>
      <c r="CL527" s="155"/>
      <c r="CM527" s="155"/>
      <c r="CN527" s="155"/>
      <c r="CO527" s="155"/>
      <c r="CP527" s="155"/>
      <c r="CQ527" s="155"/>
      <c r="CR527" s="155"/>
      <c r="CS527" s="155"/>
      <c r="CT527" s="155"/>
      <c r="CU527" s="155"/>
      <c r="CV527" s="155"/>
      <c r="CW527" s="155"/>
      <c r="CX527" s="155"/>
      <c r="CY527" s="155"/>
      <c r="CZ527" s="155"/>
      <c r="DA527" s="155"/>
      <c r="DB527" s="155"/>
      <c r="DC527" s="155"/>
      <c r="DD527" s="155"/>
      <c r="DE527" s="155"/>
      <c r="DF527" s="155"/>
      <c r="DG527" s="155"/>
      <c r="DH527" s="155"/>
      <c r="DI527" s="155"/>
      <c r="DJ527" s="155"/>
      <c r="DK527" s="155"/>
      <c r="DL527" s="155"/>
      <c r="DM527" s="155"/>
      <c r="DN527" s="155"/>
      <c r="DO527" s="155"/>
      <c r="DP527" s="155"/>
      <c r="DQ527" s="155"/>
      <c r="DR527" s="155"/>
      <c r="DS527" s="155"/>
      <c r="DT527" s="155"/>
      <c r="DU527" s="155"/>
      <c r="DV527" s="155"/>
      <c r="DW527" s="155"/>
      <c r="DX527" s="155"/>
      <c r="DY527" s="155"/>
      <c r="DZ527" s="155"/>
      <c r="EA527" s="155"/>
      <c r="EB527" s="155"/>
      <c r="EC527" s="155"/>
      <c r="ED527" s="155"/>
      <c r="EE527" s="155"/>
      <c r="EF527" s="155"/>
      <c r="EG527" s="155"/>
      <c r="EH527" s="155"/>
      <c r="EI527" s="155"/>
      <c r="EJ527" s="155"/>
      <c r="EK527" s="155"/>
      <c r="EL527" s="155"/>
      <c r="EM527" s="155"/>
      <c r="EN527" s="155"/>
      <c r="EO527" s="155"/>
      <c r="EP527" s="155"/>
    </row>
    <row r="528" spans="13:146" s="35" customFormat="1">
      <c r="M528" s="155"/>
      <c r="AZ528" s="155"/>
      <c r="BA528" s="155"/>
      <c r="BB528" s="155"/>
      <c r="BE528" s="155"/>
      <c r="BH528" s="155"/>
      <c r="BI528" s="155"/>
      <c r="BJ528" s="155"/>
      <c r="BK528" s="155"/>
      <c r="BL528" s="155"/>
      <c r="BM528" s="155"/>
      <c r="BN528" s="155"/>
      <c r="BO528" s="155"/>
      <c r="BP528" s="155"/>
      <c r="BQ528" s="155"/>
      <c r="BR528" s="155"/>
      <c r="BS528" s="155"/>
      <c r="BT528" s="155"/>
      <c r="BU528" s="155"/>
      <c r="BV528" s="155"/>
      <c r="BW528" s="155"/>
      <c r="BX528" s="155"/>
      <c r="BY528" s="155"/>
      <c r="CB528" s="155"/>
      <c r="CC528" s="155"/>
      <c r="CD528" s="155"/>
      <c r="CE528" s="155"/>
      <c r="CF528" s="155"/>
      <c r="CG528" s="155"/>
      <c r="CH528" s="155"/>
      <c r="CI528" s="155"/>
      <c r="CJ528" s="155"/>
      <c r="CK528" s="155"/>
      <c r="CL528" s="155"/>
      <c r="CM528" s="155"/>
      <c r="CN528" s="155"/>
      <c r="CO528" s="155"/>
      <c r="CP528" s="155"/>
      <c r="CQ528" s="155"/>
      <c r="CR528" s="155"/>
      <c r="CS528" s="155"/>
      <c r="CT528" s="155"/>
      <c r="CU528" s="155"/>
      <c r="CV528" s="155"/>
      <c r="CW528" s="155"/>
      <c r="CX528" s="155"/>
      <c r="CY528" s="155"/>
      <c r="CZ528" s="155"/>
      <c r="DA528" s="155"/>
      <c r="DB528" s="155"/>
      <c r="DC528" s="155"/>
      <c r="DD528" s="155"/>
      <c r="DE528" s="155"/>
      <c r="DF528" s="155"/>
      <c r="DG528" s="155"/>
      <c r="DH528" s="155"/>
      <c r="DI528" s="155"/>
      <c r="DJ528" s="155"/>
      <c r="DK528" s="155"/>
      <c r="DL528" s="155"/>
      <c r="DM528" s="155"/>
      <c r="DN528" s="155"/>
      <c r="DO528" s="155"/>
      <c r="DP528" s="155"/>
      <c r="DQ528" s="155"/>
      <c r="DR528" s="155"/>
      <c r="DS528" s="155"/>
      <c r="DT528" s="155"/>
      <c r="DU528" s="155"/>
      <c r="DV528" s="155"/>
      <c r="DW528" s="155"/>
      <c r="DX528" s="155"/>
      <c r="DY528" s="155"/>
      <c r="DZ528" s="155"/>
      <c r="EA528" s="155"/>
      <c r="EB528" s="155"/>
      <c r="EC528" s="155"/>
      <c r="ED528" s="155"/>
      <c r="EE528" s="155"/>
      <c r="EF528" s="155"/>
      <c r="EG528" s="155"/>
      <c r="EH528" s="155"/>
      <c r="EI528" s="155"/>
      <c r="EJ528" s="155"/>
      <c r="EK528" s="155"/>
      <c r="EL528" s="155"/>
      <c r="EM528" s="155"/>
      <c r="EN528" s="155"/>
      <c r="EO528" s="155"/>
      <c r="EP528" s="155"/>
    </row>
    <row r="529" spans="13:146" s="35" customFormat="1">
      <c r="M529" s="155"/>
      <c r="AZ529" s="155"/>
      <c r="BA529" s="155"/>
      <c r="BB529" s="155"/>
      <c r="BE529" s="155"/>
      <c r="BH529" s="155"/>
      <c r="BI529" s="155"/>
      <c r="BJ529" s="155"/>
      <c r="BK529" s="155"/>
      <c r="BL529" s="155"/>
      <c r="BM529" s="155"/>
      <c r="BN529" s="155"/>
      <c r="BO529" s="155"/>
      <c r="BP529" s="155"/>
      <c r="BQ529" s="155"/>
      <c r="BR529" s="155"/>
      <c r="BS529" s="155"/>
      <c r="BT529" s="155"/>
      <c r="BU529" s="155"/>
      <c r="BV529" s="155"/>
      <c r="BW529" s="155"/>
      <c r="BX529" s="155"/>
      <c r="BY529" s="155"/>
      <c r="CB529" s="155"/>
      <c r="CC529" s="155"/>
      <c r="CD529" s="155"/>
      <c r="CE529" s="155"/>
      <c r="CF529" s="155"/>
      <c r="CG529" s="155"/>
      <c r="CH529" s="155"/>
      <c r="CI529" s="155"/>
      <c r="CJ529" s="155"/>
      <c r="CK529" s="155"/>
      <c r="CL529" s="155"/>
      <c r="CM529" s="155"/>
      <c r="CN529" s="155"/>
      <c r="CO529" s="155"/>
      <c r="CP529" s="155"/>
      <c r="CQ529" s="155"/>
      <c r="CR529" s="155"/>
      <c r="CS529" s="155"/>
      <c r="CT529" s="155"/>
      <c r="CU529" s="155"/>
      <c r="CV529" s="155"/>
      <c r="CW529" s="155"/>
      <c r="CX529" s="155"/>
      <c r="CY529" s="155"/>
      <c r="CZ529" s="155"/>
      <c r="DA529" s="155"/>
      <c r="DB529" s="155"/>
      <c r="DC529" s="155"/>
      <c r="DD529" s="155"/>
      <c r="DE529" s="155"/>
      <c r="DF529" s="155"/>
      <c r="DG529" s="155"/>
      <c r="DH529" s="155"/>
      <c r="DI529" s="155"/>
      <c r="DJ529" s="155"/>
      <c r="DK529" s="155"/>
      <c r="DL529" s="155"/>
      <c r="DM529" s="155"/>
      <c r="DN529" s="155"/>
      <c r="DO529" s="155"/>
      <c r="DP529" s="155"/>
      <c r="DQ529" s="155"/>
      <c r="DR529" s="155"/>
      <c r="DS529" s="155"/>
      <c r="DT529" s="155"/>
      <c r="DU529" s="155"/>
      <c r="DV529" s="155"/>
      <c r="DW529" s="155"/>
      <c r="DX529" s="155"/>
      <c r="DY529" s="155"/>
      <c r="DZ529" s="155"/>
      <c r="EA529" s="155"/>
      <c r="EB529" s="155"/>
      <c r="EC529" s="155"/>
      <c r="ED529" s="155"/>
      <c r="EE529" s="155"/>
      <c r="EF529" s="155"/>
      <c r="EG529" s="155"/>
      <c r="EH529" s="155"/>
      <c r="EI529" s="155"/>
      <c r="EJ529" s="155"/>
      <c r="EK529" s="155"/>
      <c r="EL529" s="155"/>
      <c r="EM529" s="155"/>
      <c r="EN529" s="155"/>
      <c r="EO529" s="155"/>
      <c r="EP529" s="155"/>
    </row>
    <row r="530" spans="13:146" s="35" customFormat="1">
      <c r="M530" s="155"/>
      <c r="AZ530" s="155"/>
      <c r="BA530" s="155"/>
      <c r="BB530" s="155"/>
      <c r="BE530" s="155"/>
      <c r="BH530" s="155"/>
      <c r="BI530" s="155"/>
      <c r="BJ530" s="155"/>
      <c r="BK530" s="155"/>
      <c r="BL530" s="155"/>
      <c r="BM530" s="155"/>
      <c r="BN530" s="155"/>
      <c r="BO530" s="155"/>
      <c r="BP530" s="155"/>
      <c r="BQ530" s="155"/>
      <c r="BR530" s="155"/>
      <c r="BS530" s="155"/>
      <c r="BT530" s="155"/>
      <c r="BU530" s="155"/>
      <c r="BV530" s="155"/>
      <c r="BW530" s="155"/>
      <c r="BX530" s="155"/>
      <c r="BY530" s="155"/>
      <c r="CB530" s="155"/>
      <c r="CC530" s="155"/>
      <c r="CD530" s="155"/>
      <c r="CE530" s="155"/>
      <c r="CF530" s="155"/>
      <c r="CG530" s="155"/>
      <c r="CH530" s="155"/>
      <c r="CI530" s="155"/>
      <c r="CJ530" s="155"/>
      <c r="CK530" s="155"/>
      <c r="CL530" s="155"/>
      <c r="CM530" s="155"/>
      <c r="CN530" s="155"/>
      <c r="CO530" s="155"/>
      <c r="CP530" s="155"/>
      <c r="CQ530" s="155"/>
      <c r="CR530" s="155"/>
      <c r="CS530" s="155"/>
      <c r="CT530" s="155"/>
      <c r="CU530" s="155"/>
      <c r="CV530" s="155"/>
      <c r="CW530" s="155"/>
      <c r="CX530" s="155"/>
      <c r="CY530" s="155"/>
      <c r="CZ530" s="155"/>
      <c r="DA530" s="155"/>
      <c r="DB530" s="155"/>
      <c r="DC530" s="155"/>
      <c r="DD530" s="155"/>
      <c r="DE530" s="155"/>
      <c r="DF530" s="155"/>
      <c r="DG530" s="155"/>
      <c r="DH530" s="155"/>
      <c r="DI530" s="155"/>
      <c r="DJ530" s="155"/>
      <c r="DK530" s="155"/>
      <c r="DL530" s="155"/>
      <c r="DM530" s="155"/>
      <c r="DN530" s="155"/>
      <c r="DO530" s="155"/>
      <c r="DP530" s="155"/>
      <c r="DQ530" s="155"/>
      <c r="DR530" s="155"/>
      <c r="DS530" s="155"/>
      <c r="DT530" s="155"/>
      <c r="DU530" s="155"/>
      <c r="DV530" s="155"/>
      <c r="DW530" s="155"/>
      <c r="DX530" s="155"/>
      <c r="DY530" s="155"/>
      <c r="DZ530" s="155"/>
      <c r="EA530" s="155"/>
      <c r="EB530" s="155"/>
      <c r="EC530" s="155"/>
      <c r="ED530" s="155"/>
      <c r="EE530" s="155"/>
      <c r="EF530" s="155"/>
      <c r="EG530" s="155"/>
      <c r="EH530" s="155"/>
      <c r="EI530" s="155"/>
      <c r="EJ530" s="155"/>
      <c r="EK530" s="155"/>
      <c r="EL530" s="155"/>
      <c r="EM530" s="155"/>
      <c r="EN530" s="155"/>
      <c r="EO530" s="155"/>
      <c r="EP530" s="155"/>
    </row>
    <row r="531" spans="13:146" s="35" customFormat="1">
      <c r="M531" s="155"/>
      <c r="AZ531" s="155"/>
      <c r="BA531" s="155"/>
      <c r="BB531" s="155"/>
      <c r="BE531" s="155"/>
      <c r="BH531" s="155"/>
      <c r="BI531" s="155"/>
      <c r="BJ531" s="155"/>
      <c r="BK531" s="155"/>
      <c r="BL531" s="155"/>
      <c r="BM531" s="155"/>
      <c r="BN531" s="155"/>
      <c r="BO531" s="155"/>
      <c r="BP531" s="155"/>
      <c r="BQ531" s="155"/>
      <c r="BR531" s="155"/>
      <c r="BS531" s="155"/>
      <c r="BT531" s="155"/>
      <c r="BU531" s="155"/>
      <c r="BV531" s="155"/>
      <c r="BW531" s="155"/>
      <c r="BX531" s="155"/>
      <c r="BY531" s="155"/>
      <c r="CB531" s="155"/>
      <c r="CC531" s="155"/>
      <c r="CD531" s="155"/>
      <c r="CE531" s="155"/>
      <c r="CF531" s="155"/>
      <c r="CG531" s="155"/>
      <c r="CH531" s="155"/>
      <c r="CI531" s="155"/>
      <c r="CJ531" s="155"/>
      <c r="CK531" s="155"/>
      <c r="CL531" s="155"/>
      <c r="CM531" s="155"/>
      <c r="CN531" s="155"/>
      <c r="CO531" s="155"/>
      <c r="CP531" s="155"/>
      <c r="CQ531" s="155"/>
      <c r="CR531" s="155"/>
      <c r="CS531" s="155"/>
      <c r="CT531" s="155"/>
      <c r="CU531" s="155"/>
      <c r="CV531" s="155"/>
      <c r="CW531" s="155"/>
      <c r="CX531" s="155"/>
      <c r="CY531" s="155"/>
      <c r="CZ531" s="155"/>
      <c r="DA531" s="155"/>
      <c r="DB531" s="155"/>
      <c r="DC531" s="155"/>
      <c r="DD531" s="155"/>
      <c r="DE531" s="155"/>
      <c r="DF531" s="155"/>
      <c r="DG531" s="155"/>
      <c r="DH531" s="155"/>
      <c r="DI531" s="155"/>
      <c r="DJ531" s="155"/>
      <c r="DK531" s="155"/>
      <c r="DL531" s="155"/>
      <c r="DM531" s="155"/>
      <c r="DN531" s="155"/>
      <c r="DO531" s="155"/>
      <c r="DP531" s="155"/>
      <c r="DQ531" s="155"/>
      <c r="DR531" s="155"/>
      <c r="DS531" s="155"/>
      <c r="DT531" s="155"/>
      <c r="DU531" s="155"/>
      <c r="DV531" s="155"/>
      <c r="DW531" s="155"/>
      <c r="DX531" s="155"/>
      <c r="DY531" s="155"/>
      <c r="DZ531" s="155"/>
      <c r="EA531" s="155"/>
      <c r="EB531" s="155"/>
      <c r="EC531" s="155"/>
      <c r="ED531" s="155"/>
      <c r="EE531" s="155"/>
      <c r="EF531" s="155"/>
      <c r="EG531" s="155"/>
      <c r="EH531" s="155"/>
      <c r="EI531" s="155"/>
      <c r="EJ531" s="155"/>
      <c r="EK531" s="155"/>
      <c r="EL531" s="155"/>
      <c r="EM531" s="155"/>
      <c r="EN531" s="155"/>
      <c r="EO531" s="155"/>
      <c r="EP531" s="155"/>
    </row>
    <row r="532" spans="13:146" s="35" customFormat="1">
      <c r="M532" s="155"/>
      <c r="AZ532" s="155"/>
      <c r="BA532" s="155"/>
      <c r="BB532" s="155"/>
      <c r="BE532" s="155"/>
      <c r="BH532" s="155"/>
      <c r="BI532" s="155"/>
      <c r="BJ532" s="155"/>
      <c r="BK532" s="155"/>
      <c r="BL532" s="155"/>
      <c r="BM532" s="155"/>
      <c r="BN532" s="155"/>
      <c r="BO532" s="155"/>
      <c r="BP532" s="155"/>
      <c r="BQ532" s="155"/>
      <c r="BR532" s="155"/>
      <c r="BS532" s="155"/>
      <c r="BT532" s="155"/>
      <c r="BU532" s="155"/>
      <c r="BV532" s="155"/>
      <c r="BW532" s="155"/>
      <c r="BX532" s="155"/>
      <c r="BY532" s="155"/>
      <c r="CB532" s="155"/>
      <c r="CC532" s="155"/>
      <c r="CD532" s="155"/>
      <c r="CE532" s="155"/>
      <c r="CF532" s="155"/>
      <c r="CG532" s="155"/>
      <c r="CH532" s="155"/>
      <c r="CI532" s="155"/>
      <c r="CJ532" s="155"/>
      <c r="CK532" s="155"/>
      <c r="CL532" s="155"/>
      <c r="CM532" s="155"/>
      <c r="CN532" s="155"/>
      <c r="CO532" s="155"/>
      <c r="CP532" s="155"/>
      <c r="CQ532" s="155"/>
      <c r="CR532" s="155"/>
      <c r="CS532" s="155"/>
      <c r="CT532" s="155"/>
      <c r="CU532" s="155"/>
      <c r="CV532" s="155"/>
      <c r="CW532" s="155"/>
      <c r="CX532" s="155"/>
      <c r="CY532" s="155"/>
      <c r="CZ532" s="155"/>
      <c r="DA532" s="155"/>
      <c r="DB532" s="155"/>
      <c r="DC532" s="155"/>
      <c r="DD532" s="155"/>
      <c r="DE532" s="155"/>
      <c r="DF532" s="155"/>
      <c r="DG532" s="155"/>
      <c r="DH532" s="155"/>
      <c r="DI532" s="155"/>
      <c r="DJ532" s="155"/>
      <c r="DK532" s="155"/>
      <c r="DL532" s="155"/>
      <c r="DM532" s="155"/>
      <c r="DN532" s="155"/>
      <c r="DO532" s="155"/>
      <c r="DP532" s="155"/>
      <c r="DQ532" s="155"/>
      <c r="DR532" s="155"/>
      <c r="DS532" s="155"/>
      <c r="DT532" s="155"/>
      <c r="DU532" s="155"/>
      <c r="DV532" s="155"/>
      <c r="DW532" s="155"/>
      <c r="DX532" s="155"/>
      <c r="DY532" s="155"/>
      <c r="DZ532" s="155"/>
      <c r="EA532" s="155"/>
      <c r="EB532" s="155"/>
      <c r="EC532" s="155"/>
      <c r="ED532" s="155"/>
      <c r="EE532" s="155"/>
      <c r="EF532" s="155"/>
      <c r="EG532" s="155"/>
      <c r="EH532" s="155"/>
      <c r="EI532" s="155"/>
      <c r="EJ532" s="155"/>
      <c r="EK532" s="155"/>
      <c r="EL532" s="155"/>
      <c r="EM532" s="155"/>
      <c r="EN532" s="155"/>
      <c r="EO532" s="155"/>
      <c r="EP532" s="155"/>
    </row>
    <row r="533" spans="13:146" s="35" customFormat="1">
      <c r="M533" s="155"/>
      <c r="AZ533" s="155"/>
      <c r="BA533" s="155"/>
      <c r="BB533" s="155"/>
      <c r="BE533" s="155"/>
      <c r="BH533" s="155"/>
      <c r="BI533" s="155"/>
      <c r="BJ533" s="155"/>
      <c r="BK533" s="155"/>
      <c r="BL533" s="155"/>
      <c r="BM533" s="155"/>
      <c r="BN533" s="155"/>
      <c r="BO533" s="155"/>
      <c r="BP533" s="155"/>
      <c r="BQ533" s="155"/>
      <c r="BR533" s="155"/>
      <c r="BS533" s="155"/>
      <c r="BT533" s="155"/>
      <c r="BU533" s="155"/>
      <c r="BV533" s="155"/>
      <c r="BW533" s="155"/>
      <c r="BX533" s="155"/>
      <c r="BY533" s="155"/>
      <c r="CB533" s="155"/>
      <c r="CC533" s="155"/>
      <c r="CD533" s="155"/>
      <c r="CE533" s="155"/>
      <c r="CF533" s="155"/>
      <c r="CG533" s="155"/>
      <c r="CH533" s="155"/>
      <c r="CI533" s="155"/>
      <c r="CJ533" s="155"/>
      <c r="CK533" s="155"/>
      <c r="CL533" s="155"/>
      <c r="CM533" s="155"/>
      <c r="CN533" s="155"/>
      <c r="CO533" s="155"/>
      <c r="CP533" s="155"/>
      <c r="CQ533" s="155"/>
      <c r="CR533" s="155"/>
      <c r="CS533" s="155"/>
      <c r="CT533" s="155"/>
      <c r="CU533" s="155"/>
      <c r="CV533" s="155"/>
      <c r="CW533" s="155"/>
      <c r="CX533" s="155"/>
      <c r="CY533" s="155"/>
      <c r="CZ533" s="155"/>
      <c r="DA533" s="155"/>
      <c r="DB533" s="155"/>
      <c r="DC533" s="155"/>
      <c r="DD533" s="155"/>
      <c r="DE533" s="155"/>
      <c r="DF533" s="155"/>
      <c r="DG533" s="155"/>
      <c r="DH533" s="155"/>
      <c r="DI533" s="155"/>
      <c r="DJ533" s="155"/>
      <c r="DK533" s="155"/>
      <c r="DL533" s="155"/>
      <c r="DM533" s="155"/>
      <c r="DN533" s="155"/>
      <c r="DO533" s="155"/>
      <c r="DP533" s="155"/>
      <c r="DQ533" s="155"/>
      <c r="DR533" s="155"/>
      <c r="DS533" s="155"/>
      <c r="DT533" s="155"/>
      <c r="DU533" s="155"/>
      <c r="DV533" s="155"/>
      <c r="DW533" s="155"/>
      <c r="DX533" s="155"/>
      <c r="DY533" s="155"/>
      <c r="DZ533" s="155"/>
      <c r="EA533" s="155"/>
      <c r="EB533" s="155"/>
      <c r="EC533" s="155"/>
      <c r="ED533" s="155"/>
      <c r="EE533" s="155"/>
      <c r="EF533" s="155"/>
      <c r="EG533" s="155"/>
      <c r="EH533" s="155"/>
      <c r="EI533" s="155"/>
      <c r="EJ533" s="155"/>
      <c r="EK533" s="155"/>
      <c r="EL533" s="155"/>
      <c r="EM533" s="155"/>
      <c r="EN533" s="155"/>
      <c r="EO533" s="155"/>
      <c r="EP533" s="155"/>
    </row>
    <row r="534" spans="13:146" s="35" customFormat="1">
      <c r="M534" s="155"/>
      <c r="AZ534" s="155"/>
      <c r="BA534" s="155"/>
      <c r="BB534" s="155"/>
      <c r="BE534" s="155"/>
      <c r="BH534" s="155"/>
      <c r="BI534" s="155"/>
      <c r="BJ534" s="155"/>
      <c r="BK534" s="155"/>
      <c r="BL534" s="155"/>
      <c r="BM534" s="155"/>
      <c r="BN534" s="155"/>
      <c r="BO534" s="155"/>
      <c r="BP534" s="155"/>
      <c r="BQ534" s="155"/>
      <c r="BR534" s="155"/>
      <c r="BS534" s="155"/>
      <c r="BT534" s="155"/>
      <c r="BU534" s="155"/>
      <c r="BV534" s="155"/>
      <c r="BW534" s="155"/>
      <c r="BX534" s="155"/>
      <c r="BY534" s="155"/>
      <c r="CB534" s="155"/>
      <c r="CC534" s="155"/>
      <c r="CD534" s="155"/>
      <c r="CE534" s="155"/>
      <c r="CF534" s="155"/>
      <c r="CG534" s="155"/>
      <c r="CH534" s="155"/>
      <c r="CI534" s="155"/>
      <c r="CJ534" s="155"/>
      <c r="CK534" s="155"/>
      <c r="CL534" s="155"/>
      <c r="CM534" s="155"/>
      <c r="CN534" s="155"/>
      <c r="CO534" s="155"/>
      <c r="CP534" s="155"/>
      <c r="CQ534" s="155"/>
      <c r="CR534" s="155"/>
      <c r="CS534" s="155"/>
      <c r="CT534" s="155"/>
      <c r="CU534" s="155"/>
      <c r="CV534" s="155"/>
      <c r="CW534" s="155"/>
      <c r="CX534" s="155"/>
      <c r="CY534" s="155"/>
      <c r="CZ534" s="155"/>
      <c r="DA534" s="155"/>
      <c r="DB534" s="155"/>
      <c r="DC534" s="155"/>
      <c r="DD534" s="155"/>
      <c r="DE534" s="155"/>
      <c r="DF534" s="155"/>
      <c r="DG534" s="155"/>
      <c r="DH534" s="155"/>
      <c r="DI534" s="155"/>
      <c r="DJ534" s="155"/>
      <c r="DK534" s="155"/>
      <c r="DL534" s="155"/>
      <c r="DM534" s="155"/>
      <c r="DN534" s="155"/>
      <c r="DO534" s="155"/>
      <c r="DP534" s="155"/>
      <c r="DQ534" s="155"/>
      <c r="DR534" s="155"/>
      <c r="DS534" s="155"/>
      <c r="DT534" s="155"/>
      <c r="DU534" s="155"/>
      <c r="DV534" s="155"/>
      <c r="DW534" s="155"/>
      <c r="DX534" s="155"/>
      <c r="DY534" s="155"/>
      <c r="DZ534" s="155"/>
      <c r="EA534" s="155"/>
      <c r="EB534" s="155"/>
      <c r="EC534" s="155"/>
      <c r="ED534" s="155"/>
      <c r="EE534" s="155"/>
      <c r="EF534" s="155"/>
      <c r="EG534" s="155"/>
      <c r="EH534" s="155"/>
      <c r="EI534" s="155"/>
      <c r="EJ534" s="155"/>
      <c r="EK534" s="155"/>
      <c r="EL534" s="155"/>
      <c r="EM534" s="155"/>
      <c r="EN534" s="155"/>
      <c r="EO534" s="155"/>
      <c r="EP534" s="155"/>
    </row>
    <row r="535" spans="13:146" s="35" customFormat="1">
      <c r="M535" s="155"/>
      <c r="AZ535" s="155"/>
      <c r="BA535" s="155"/>
      <c r="BB535" s="155"/>
      <c r="BE535" s="155"/>
      <c r="BH535" s="155"/>
      <c r="BI535" s="155"/>
      <c r="BJ535" s="155"/>
      <c r="BK535" s="155"/>
      <c r="BL535" s="155"/>
      <c r="BM535" s="155"/>
      <c r="BN535" s="155"/>
      <c r="BO535" s="155"/>
      <c r="BP535" s="155"/>
      <c r="BQ535" s="155"/>
      <c r="BR535" s="155"/>
      <c r="BS535" s="155"/>
      <c r="BT535" s="155"/>
      <c r="BU535" s="155"/>
      <c r="BV535" s="155"/>
      <c r="BW535" s="155"/>
      <c r="BX535" s="155"/>
      <c r="BY535" s="155"/>
      <c r="CB535" s="155"/>
      <c r="CC535" s="155"/>
      <c r="CD535" s="155"/>
      <c r="CE535" s="155"/>
      <c r="CF535" s="155"/>
      <c r="CG535" s="155"/>
      <c r="CH535" s="155"/>
      <c r="CI535" s="155"/>
      <c r="CJ535" s="155"/>
      <c r="CK535" s="155"/>
      <c r="CL535" s="155"/>
      <c r="CM535" s="155"/>
      <c r="CN535" s="155"/>
      <c r="CO535" s="155"/>
      <c r="CP535" s="155"/>
      <c r="CQ535" s="155"/>
      <c r="CR535" s="155"/>
      <c r="CS535" s="155"/>
      <c r="CT535" s="155"/>
      <c r="CU535" s="155"/>
      <c r="CV535" s="155"/>
      <c r="CW535" s="155"/>
      <c r="CX535" s="155"/>
      <c r="CY535" s="155"/>
      <c r="CZ535" s="155"/>
      <c r="DA535" s="155"/>
      <c r="DB535" s="155"/>
      <c r="DC535" s="155"/>
      <c r="DD535" s="155"/>
      <c r="DE535" s="155"/>
      <c r="DF535" s="155"/>
      <c r="DG535" s="155"/>
      <c r="DH535" s="155"/>
      <c r="DI535" s="155"/>
      <c r="DJ535" s="155"/>
      <c r="DK535" s="155"/>
      <c r="DL535" s="155"/>
      <c r="DM535" s="155"/>
      <c r="DN535" s="155"/>
      <c r="DO535" s="155"/>
      <c r="DP535" s="155"/>
      <c r="DQ535" s="155"/>
      <c r="DR535" s="155"/>
      <c r="DS535" s="155"/>
      <c r="DT535" s="155"/>
      <c r="DU535" s="155"/>
      <c r="DV535" s="155"/>
      <c r="DW535" s="155"/>
      <c r="DX535" s="155"/>
      <c r="DY535" s="155"/>
      <c r="DZ535" s="155"/>
      <c r="EA535" s="155"/>
      <c r="EB535" s="155"/>
      <c r="EC535" s="155"/>
      <c r="ED535" s="155"/>
      <c r="EE535" s="155"/>
      <c r="EF535" s="155"/>
      <c r="EG535" s="155"/>
      <c r="EH535" s="155"/>
      <c r="EI535" s="155"/>
      <c r="EJ535" s="155"/>
      <c r="EK535" s="155"/>
      <c r="EL535" s="155"/>
      <c r="EM535" s="155"/>
      <c r="EN535" s="155"/>
      <c r="EO535" s="155"/>
      <c r="EP535" s="155"/>
    </row>
    <row r="536" spans="13:146" s="35" customFormat="1">
      <c r="M536" s="155"/>
      <c r="AZ536" s="155"/>
      <c r="BA536" s="155"/>
      <c r="BB536" s="155"/>
      <c r="BE536" s="155"/>
      <c r="BH536" s="155"/>
      <c r="BI536" s="155"/>
      <c r="BJ536" s="155"/>
      <c r="BK536" s="155"/>
      <c r="BL536" s="155"/>
      <c r="BM536" s="155"/>
      <c r="BN536" s="155"/>
      <c r="BO536" s="155"/>
      <c r="BP536" s="155"/>
      <c r="BQ536" s="155"/>
      <c r="BR536" s="155"/>
      <c r="BS536" s="155"/>
      <c r="BT536" s="155"/>
      <c r="BU536" s="155"/>
      <c r="BV536" s="155"/>
      <c r="BW536" s="155"/>
      <c r="BX536" s="155"/>
      <c r="BY536" s="155"/>
      <c r="CB536" s="155"/>
      <c r="CC536" s="155"/>
      <c r="CD536" s="155"/>
      <c r="CE536" s="155"/>
      <c r="CF536" s="155"/>
      <c r="CG536" s="155"/>
      <c r="CH536" s="155"/>
      <c r="CI536" s="155"/>
      <c r="CJ536" s="155"/>
      <c r="CK536" s="155"/>
      <c r="CL536" s="155"/>
      <c r="CM536" s="155"/>
      <c r="CN536" s="155"/>
      <c r="CO536" s="155"/>
      <c r="CP536" s="155"/>
      <c r="CQ536" s="155"/>
      <c r="CR536" s="155"/>
      <c r="CS536" s="155"/>
      <c r="CT536" s="155"/>
      <c r="CU536" s="155"/>
      <c r="CV536" s="155"/>
      <c r="CW536" s="155"/>
      <c r="CX536" s="155"/>
      <c r="CY536" s="155"/>
      <c r="CZ536" s="155"/>
      <c r="DA536" s="155"/>
      <c r="DB536" s="155"/>
      <c r="DC536" s="155"/>
      <c r="DD536" s="155"/>
      <c r="DE536" s="155"/>
      <c r="DF536" s="155"/>
      <c r="DG536" s="155"/>
      <c r="DH536" s="155"/>
      <c r="DI536" s="155"/>
      <c r="DJ536" s="155"/>
      <c r="DK536" s="155"/>
      <c r="DL536" s="155"/>
      <c r="DM536" s="155"/>
      <c r="DN536" s="155"/>
      <c r="DO536" s="155"/>
      <c r="DP536" s="155"/>
      <c r="DQ536" s="155"/>
      <c r="DR536" s="155"/>
      <c r="DS536" s="155"/>
      <c r="DT536" s="155"/>
      <c r="DU536" s="155"/>
      <c r="DV536" s="155"/>
      <c r="DW536" s="155"/>
      <c r="DX536" s="155"/>
      <c r="DY536" s="155"/>
      <c r="DZ536" s="155"/>
      <c r="EA536" s="155"/>
      <c r="EB536" s="155"/>
      <c r="EC536" s="155"/>
      <c r="ED536" s="155"/>
      <c r="EE536" s="155"/>
      <c r="EF536" s="155"/>
      <c r="EG536" s="155"/>
      <c r="EH536" s="155"/>
      <c r="EI536" s="155"/>
      <c r="EJ536" s="155"/>
      <c r="EK536" s="155"/>
      <c r="EL536" s="155"/>
      <c r="EM536" s="155"/>
      <c r="EN536" s="155"/>
      <c r="EO536" s="155"/>
      <c r="EP536" s="155"/>
    </row>
    <row r="537" spans="13:146" s="35" customFormat="1">
      <c r="M537" s="155"/>
      <c r="AZ537" s="155"/>
      <c r="BA537" s="155"/>
      <c r="BB537" s="155"/>
      <c r="BE537" s="155"/>
      <c r="BH537" s="155"/>
      <c r="BI537" s="155"/>
      <c r="BJ537" s="155"/>
      <c r="BK537" s="155"/>
      <c r="BL537" s="155"/>
      <c r="BM537" s="155"/>
      <c r="BN537" s="155"/>
      <c r="BO537" s="155"/>
      <c r="BP537" s="155"/>
      <c r="BQ537" s="155"/>
      <c r="BR537" s="155"/>
      <c r="BS537" s="155"/>
      <c r="BT537" s="155"/>
      <c r="BU537" s="155"/>
      <c r="BV537" s="155"/>
      <c r="BW537" s="155"/>
      <c r="BX537" s="155"/>
      <c r="BY537" s="155"/>
      <c r="CB537" s="155"/>
      <c r="CC537" s="155"/>
      <c r="CD537" s="155"/>
      <c r="CE537" s="155"/>
      <c r="CF537" s="155"/>
      <c r="CG537" s="155"/>
      <c r="CH537" s="155"/>
      <c r="CI537" s="155"/>
      <c r="CJ537" s="155"/>
      <c r="CK537" s="155"/>
      <c r="CL537" s="155"/>
      <c r="CM537" s="155"/>
      <c r="CN537" s="155"/>
      <c r="CO537" s="155"/>
      <c r="CP537" s="155"/>
      <c r="CQ537" s="155"/>
      <c r="CR537" s="155"/>
      <c r="CS537" s="155"/>
      <c r="CT537" s="155"/>
      <c r="CU537" s="155"/>
      <c r="CV537" s="155"/>
      <c r="CW537" s="155"/>
      <c r="CX537" s="155"/>
      <c r="CY537" s="155"/>
      <c r="CZ537" s="155"/>
      <c r="DA537" s="155"/>
      <c r="DB537" s="155"/>
      <c r="DC537" s="155"/>
      <c r="DD537" s="155"/>
      <c r="DE537" s="155"/>
      <c r="DF537" s="155"/>
      <c r="DG537" s="155"/>
      <c r="DH537" s="155"/>
      <c r="DI537" s="155"/>
      <c r="DJ537" s="155"/>
      <c r="DK537" s="155"/>
      <c r="DL537" s="155"/>
      <c r="DM537" s="155"/>
      <c r="DN537" s="155"/>
      <c r="DO537" s="155"/>
      <c r="DP537" s="155"/>
      <c r="DQ537" s="155"/>
      <c r="DR537" s="155"/>
      <c r="DS537" s="155"/>
      <c r="DT537" s="155"/>
      <c r="DU537" s="155"/>
      <c r="DV537" s="155"/>
      <c r="DW537" s="155"/>
      <c r="DX537" s="155"/>
      <c r="DY537" s="155"/>
      <c r="DZ537" s="155"/>
      <c r="EA537" s="155"/>
      <c r="EB537" s="155"/>
      <c r="EC537" s="155"/>
      <c r="ED537" s="155"/>
      <c r="EE537" s="155"/>
      <c r="EF537" s="155"/>
      <c r="EG537" s="155"/>
      <c r="EH537" s="155"/>
      <c r="EI537" s="155"/>
      <c r="EJ537" s="155"/>
      <c r="EK537" s="155"/>
      <c r="EL537" s="155"/>
      <c r="EM537" s="155"/>
      <c r="EN537" s="155"/>
      <c r="EO537" s="155"/>
      <c r="EP537" s="155"/>
    </row>
    <row r="538" spans="13:146" s="35" customFormat="1">
      <c r="M538" s="155"/>
      <c r="AZ538" s="155"/>
      <c r="BA538" s="155"/>
      <c r="BB538" s="155"/>
      <c r="BE538" s="155"/>
      <c r="BH538" s="155"/>
      <c r="BI538" s="155"/>
      <c r="BJ538" s="155"/>
      <c r="BK538" s="155"/>
      <c r="BL538" s="155"/>
      <c r="BM538" s="155"/>
      <c r="BN538" s="155"/>
      <c r="BO538" s="155"/>
      <c r="BP538" s="155"/>
      <c r="BQ538" s="155"/>
      <c r="BR538" s="155"/>
      <c r="BS538" s="155"/>
      <c r="BT538" s="155"/>
      <c r="BU538" s="155"/>
      <c r="BV538" s="155"/>
      <c r="BW538" s="155"/>
      <c r="BX538" s="155"/>
      <c r="BY538" s="155"/>
      <c r="CB538" s="155"/>
      <c r="CC538" s="155"/>
      <c r="CD538" s="155"/>
      <c r="CE538" s="155"/>
      <c r="CF538" s="155"/>
      <c r="CG538" s="155"/>
      <c r="CH538" s="155"/>
      <c r="CI538" s="155"/>
      <c r="CJ538" s="155"/>
      <c r="CK538" s="155"/>
      <c r="CL538" s="155"/>
      <c r="CM538" s="155"/>
      <c r="CN538" s="155"/>
      <c r="CO538" s="155"/>
      <c r="CP538" s="155"/>
      <c r="CQ538" s="155"/>
      <c r="CR538" s="155"/>
      <c r="CS538" s="155"/>
      <c r="CT538" s="155"/>
      <c r="CU538" s="155"/>
      <c r="CV538" s="155"/>
      <c r="CW538" s="155"/>
      <c r="CX538" s="155"/>
      <c r="CY538" s="155"/>
      <c r="CZ538" s="155"/>
      <c r="DA538" s="155"/>
      <c r="DB538" s="155"/>
      <c r="DC538" s="155"/>
      <c r="DD538" s="155"/>
      <c r="DE538" s="155"/>
      <c r="DF538" s="155"/>
      <c r="DG538" s="155"/>
      <c r="DH538" s="155"/>
      <c r="DI538" s="155"/>
      <c r="DJ538" s="155"/>
      <c r="DK538" s="155"/>
      <c r="DL538" s="155"/>
      <c r="DM538" s="155"/>
      <c r="DN538" s="155"/>
      <c r="DO538" s="155"/>
      <c r="DP538" s="155"/>
      <c r="DQ538" s="155"/>
      <c r="DR538" s="155"/>
      <c r="DS538" s="155"/>
      <c r="DT538" s="155"/>
      <c r="DU538" s="155"/>
      <c r="DV538" s="155"/>
      <c r="DW538" s="155"/>
      <c r="DX538" s="155"/>
      <c r="DY538" s="155"/>
      <c r="DZ538" s="155"/>
      <c r="EA538" s="155"/>
      <c r="EB538" s="155"/>
      <c r="EC538" s="155"/>
      <c r="ED538" s="155"/>
      <c r="EE538" s="155"/>
      <c r="EF538" s="155"/>
      <c r="EG538" s="155"/>
      <c r="EH538" s="155"/>
      <c r="EI538" s="155"/>
      <c r="EJ538" s="155"/>
      <c r="EK538" s="155"/>
      <c r="EL538" s="155"/>
      <c r="EM538" s="155"/>
      <c r="EN538" s="155"/>
      <c r="EO538" s="155"/>
      <c r="EP538" s="155"/>
    </row>
    <row r="539" spans="13:146" s="35" customFormat="1">
      <c r="M539" s="155"/>
      <c r="AZ539" s="155"/>
      <c r="BA539" s="155"/>
      <c r="BB539" s="155"/>
      <c r="BE539" s="155"/>
      <c r="BH539" s="155"/>
      <c r="BI539" s="155"/>
      <c r="BJ539" s="155"/>
      <c r="BK539" s="155"/>
      <c r="BL539" s="155"/>
      <c r="BM539" s="155"/>
      <c r="BN539" s="155"/>
      <c r="BO539" s="155"/>
      <c r="BP539" s="155"/>
      <c r="BQ539" s="155"/>
      <c r="BR539" s="155"/>
      <c r="BS539" s="155"/>
      <c r="BT539" s="155"/>
      <c r="BU539" s="155"/>
      <c r="BV539" s="155"/>
      <c r="BW539" s="155"/>
      <c r="BX539" s="155"/>
      <c r="BY539" s="155"/>
      <c r="CB539" s="155"/>
      <c r="CC539" s="155"/>
      <c r="CD539" s="155"/>
      <c r="CE539" s="155"/>
      <c r="CF539" s="155"/>
      <c r="CG539" s="155"/>
      <c r="CH539" s="155"/>
      <c r="CI539" s="155"/>
      <c r="CJ539" s="155"/>
      <c r="CK539" s="155"/>
      <c r="CL539" s="155"/>
      <c r="CM539" s="155"/>
      <c r="CN539" s="155"/>
      <c r="CO539" s="155"/>
      <c r="CP539" s="155"/>
      <c r="CQ539" s="155"/>
      <c r="CR539" s="155"/>
      <c r="CS539" s="155"/>
      <c r="CT539" s="155"/>
      <c r="CU539" s="155"/>
      <c r="CV539" s="155"/>
      <c r="CW539" s="155"/>
      <c r="CX539" s="155"/>
      <c r="CY539" s="155"/>
      <c r="CZ539" s="155"/>
      <c r="DA539" s="155"/>
      <c r="DB539" s="155"/>
      <c r="DC539" s="155"/>
      <c r="DD539" s="155"/>
      <c r="DE539" s="155"/>
      <c r="DF539" s="155"/>
      <c r="DG539" s="155"/>
      <c r="DH539" s="155"/>
      <c r="DI539" s="155"/>
      <c r="DJ539" s="155"/>
      <c r="DK539" s="155"/>
      <c r="DL539" s="155"/>
      <c r="DM539" s="155"/>
      <c r="DN539" s="155"/>
      <c r="DO539" s="155"/>
      <c r="DP539" s="155"/>
      <c r="DQ539" s="155"/>
      <c r="DR539" s="155"/>
      <c r="DS539" s="155"/>
      <c r="DT539" s="155"/>
      <c r="DU539" s="155"/>
      <c r="DV539" s="155"/>
      <c r="DW539" s="155"/>
      <c r="DX539" s="155"/>
      <c r="DY539" s="155"/>
      <c r="DZ539" s="155"/>
      <c r="EA539" s="155"/>
      <c r="EB539" s="155"/>
      <c r="EC539" s="155"/>
      <c r="ED539" s="155"/>
      <c r="EE539" s="155"/>
      <c r="EF539" s="155"/>
      <c r="EG539" s="155"/>
      <c r="EH539" s="155"/>
      <c r="EI539" s="155"/>
      <c r="EJ539" s="155"/>
      <c r="EK539" s="155"/>
      <c r="EL539" s="155"/>
      <c r="EM539" s="155"/>
      <c r="EN539" s="155"/>
      <c r="EO539" s="155"/>
      <c r="EP539" s="155"/>
    </row>
    <row r="540" spans="13:146" s="35" customFormat="1">
      <c r="M540" s="155"/>
      <c r="AZ540" s="155"/>
      <c r="BA540" s="155"/>
      <c r="BB540" s="155"/>
      <c r="BE540" s="155"/>
      <c r="BH540" s="155"/>
      <c r="BI540" s="155"/>
      <c r="BJ540" s="155"/>
      <c r="BK540" s="155"/>
      <c r="BL540" s="155"/>
      <c r="BM540" s="155"/>
      <c r="BN540" s="155"/>
      <c r="BO540" s="155"/>
      <c r="BP540" s="155"/>
      <c r="BQ540" s="155"/>
      <c r="BR540" s="155"/>
      <c r="BS540" s="155"/>
      <c r="BT540" s="155"/>
      <c r="BU540" s="155"/>
      <c r="BV540" s="155"/>
      <c r="BW540" s="155"/>
      <c r="BX540" s="155"/>
      <c r="BY540" s="155"/>
      <c r="CB540" s="155"/>
      <c r="CC540" s="155"/>
      <c r="CD540" s="155"/>
      <c r="CE540" s="155"/>
      <c r="CF540" s="155"/>
      <c r="CG540" s="155"/>
      <c r="CH540" s="155"/>
      <c r="CI540" s="155"/>
      <c r="CJ540" s="155"/>
      <c r="CK540" s="155"/>
      <c r="CL540" s="155"/>
      <c r="CM540" s="155"/>
      <c r="CN540" s="155"/>
      <c r="CO540" s="155"/>
      <c r="CP540" s="155"/>
      <c r="CQ540" s="155"/>
      <c r="CR540" s="155"/>
      <c r="CS540" s="155"/>
      <c r="CT540" s="155"/>
      <c r="CU540" s="155"/>
      <c r="CV540" s="155"/>
      <c r="CW540" s="155"/>
      <c r="CX540" s="155"/>
      <c r="CY540" s="155"/>
      <c r="CZ540" s="155"/>
      <c r="DA540" s="155"/>
      <c r="DB540" s="155"/>
      <c r="DC540" s="155"/>
      <c r="DD540" s="155"/>
      <c r="DE540" s="155"/>
      <c r="DF540" s="155"/>
      <c r="DG540" s="155"/>
      <c r="DH540" s="155"/>
      <c r="DI540" s="155"/>
      <c r="DJ540" s="155"/>
      <c r="DK540" s="155"/>
      <c r="DL540" s="155"/>
      <c r="DM540" s="155"/>
      <c r="DN540" s="155"/>
      <c r="DO540" s="155"/>
      <c r="DP540" s="155"/>
      <c r="DQ540" s="155"/>
      <c r="DR540" s="155"/>
      <c r="DS540" s="155"/>
      <c r="DT540" s="155"/>
      <c r="DU540" s="155"/>
      <c r="DV540" s="155"/>
      <c r="DW540" s="155"/>
      <c r="DX540" s="155"/>
      <c r="DY540" s="155"/>
      <c r="DZ540" s="155"/>
      <c r="EA540" s="155"/>
      <c r="EB540" s="155"/>
      <c r="EC540" s="155"/>
      <c r="ED540" s="155"/>
      <c r="EE540" s="155"/>
      <c r="EF540" s="155"/>
      <c r="EG540" s="155"/>
      <c r="EH540" s="155"/>
      <c r="EI540" s="155"/>
      <c r="EJ540" s="155"/>
      <c r="EK540" s="155"/>
      <c r="EL540" s="155"/>
      <c r="EM540" s="155"/>
      <c r="EN540" s="155"/>
      <c r="EO540" s="155"/>
      <c r="EP540" s="155"/>
    </row>
    <row r="541" spans="13:146" s="35" customFormat="1">
      <c r="M541" s="155"/>
      <c r="AZ541" s="155"/>
      <c r="BA541" s="155"/>
      <c r="BB541" s="155"/>
      <c r="BE541" s="155"/>
      <c r="BH541" s="155"/>
      <c r="BI541" s="155"/>
      <c r="BJ541" s="155"/>
      <c r="BK541" s="155"/>
      <c r="BL541" s="155"/>
      <c r="BM541" s="155"/>
      <c r="BN541" s="155"/>
      <c r="BO541" s="155"/>
      <c r="BP541" s="155"/>
      <c r="BQ541" s="155"/>
      <c r="BR541" s="155"/>
      <c r="BS541" s="155"/>
      <c r="BT541" s="155"/>
      <c r="BU541" s="155"/>
      <c r="BV541" s="155"/>
      <c r="BW541" s="155"/>
      <c r="BX541" s="155"/>
      <c r="BY541" s="155"/>
      <c r="CB541" s="155"/>
      <c r="CC541" s="155"/>
      <c r="CD541" s="155"/>
      <c r="CE541" s="155"/>
      <c r="CF541" s="155"/>
      <c r="CG541" s="155"/>
      <c r="CH541" s="155"/>
      <c r="CI541" s="155"/>
      <c r="CJ541" s="155"/>
      <c r="CK541" s="155"/>
      <c r="CL541" s="155"/>
      <c r="CM541" s="155"/>
      <c r="CN541" s="155"/>
      <c r="CO541" s="155"/>
      <c r="CP541" s="155"/>
      <c r="CQ541" s="155"/>
      <c r="CR541" s="155"/>
      <c r="CS541" s="155"/>
      <c r="CT541" s="155"/>
      <c r="CU541" s="155"/>
      <c r="CV541" s="155"/>
      <c r="CW541" s="155"/>
      <c r="CX541" s="155"/>
      <c r="CY541" s="155"/>
      <c r="CZ541" s="155"/>
      <c r="DA541" s="155"/>
      <c r="DB541" s="155"/>
      <c r="DC541" s="155"/>
      <c r="DD541" s="155"/>
      <c r="DE541" s="155"/>
      <c r="DF541" s="155"/>
      <c r="DG541" s="155"/>
      <c r="DH541" s="155"/>
      <c r="DI541" s="155"/>
      <c r="DJ541" s="155"/>
      <c r="DK541" s="155"/>
      <c r="DL541" s="155"/>
      <c r="DM541" s="155"/>
      <c r="DN541" s="155"/>
      <c r="DO541" s="155"/>
      <c r="DP541" s="155"/>
      <c r="DQ541" s="155"/>
      <c r="DR541" s="155"/>
      <c r="DS541" s="155"/>
      <c r="DT541" s="155"/>
      <c r="DU541" s="155"/>
      <c r="DV541" s="155"/>
      <c r="DW541" s="155"/>
      <c r="DX541" s="155"/>
      <c r="DY541" s="155"/>
      <c r="DZ541" s="155"/>
      <c r="EA541" s="155"/>
      <c r="EB541" s="155"/>
      <c r="EC541" s="155"/>
      <c r="ED541" s="155"/>
      <c r="EE541" s="155"/>
      <c r="EF541" s="155"/>
      <c r="EG541" s="155"/>
      <c r="EH541" s="155"/>
      <c r="EI541" s="155"/>
      <c r="EJ541" s="155"/>
      <c r="EK541" s="155"/>
      <c r="EL541" s="155"/>
      <c r="EM541" s="155"/>
      <c r="EN541" s="155"/>
      <c r="EO541" s="155"/>
      <c r="EP541" s="155"/>
    </row>
    <row r="542" spans="13:146" s="35" customFormat="1">
      <c r="M542" s="155"/>
      <c r="AZ542" s="155"/>
      <c r="BA542" s="155"/>
      <c r="BB542" s="155"/>
      <c r="BE542" s="155"/>
      <c r="BH542" s="155"/>
      <c r="BI542" s="155"/>
      <c r="BJ542" s="155"/>
      <c r="BK542" s="155"/>
      <c r="BL542" s="155"/>
      <c r="BM542" s="155"/>
      <c r="BN542" s="155"/>
      <c r="BO542" s="155"/>
      <c r="BP542" s="155"/>
      <c r="BQ542" s="155"/>
      <c r="BR542" s="155"/>
      <c r="BS542" s="155"/>
      <c r="BT542" s="155"/>
      <c r="BU542" s="155"/>
      <c r="BV542" s="155"/>
      <c r="BW542" s="155"/>
      <c r="BX542" s="155"/>
      <c r="BY542" s="155"/>
      <c r="CB542" s="155"/>
      <c r="CC542" s="155"/>
      <c r="CD542" s="155"/>
      <c r="CE542" s="155"/>
      <c r="CF542" s="155"/>
      <c r="CG542" s="155"/>
      <c r="CH542" s="155"/>
      <c r="CI542" s="155"/>
      <c r="CJ542" s="155"/>
      <c r="CK542" s="155"/>
      <c r="CL542" s="155"/>
      <c r="CM542" s="155"/>
      <c r="CN542" s="155"/>
      <c r="CO542" s="155"/>
      <c r="CP542" s="155"/>
      <c r="CQ542" s="155"/>
      <c r="CR542" s="155"/>
      <c r="CS542" s="155"/>
      <c r="CT542" s="155"/>
      <c r="CU542" s="155"/>
      <c r="CV542" s="155"/>
      <c r="CW542" s="155"/>
      <c r="CX542" s="155"/>
      <c r="CY542" s="155"/>
      <c r="CZ542" s="155"/>
      <c r="DA542" s="155"/>
      <c r="DB542" s="155"/>
      <c r="DC542" s="155"/>
      <c r="DD542" s="155"/>
      <c r="DE542" s="155"/>
      <c r="DF542" s="155"/>
      <c r="DG542" s="155"/>
      <c r="DH542" s="155"/>
      <c r="DI542" s="155"/>
      <c r="DJ542" s="155"/>
      <c r="DK542" s="155"/>
      <c r="DL542" s="155"/>
      <c r="DM542" s="155"/>
      <c r="DN542" s="155"/>
      <c r="DO542" s="155"/>
      <c r="DP542" s="155"/>
      <c r="DQ542" s="155"/>
      <c r="DR542" s="155"/>
      <c r="DS542" s="155"/>
      <c r="DT542" s="155"/>
      <c r="DU542" s="155"/>
      <c r="DV542" s="155"/>
      <c r="DW542" s="155"/>
      <c r="DX542" s="155"/>
      <c r="DY542" s="155"/>
      <c r="DZ542" s="155"/>
      <c r="EA542" s="155"/>
      <c r="EB542" s="155"/>
      <c r="EC542" s="155"/>
      <c r="ED542" s="155"/>
      <c r="EE542" s="155"/>
      <c r="EF542" s="155"/>
      <c r="EG542" s="155"/>
      <c r="EH542" s="155"/>
      <c r="EI542" s="155"/>
      <c r="EJ542" s="155"/>
      <c r="EK542" s="155"/>
      <c r="EL542" s="155"/>
      <c r="EM542" s="155"/>
      <c r="EN542" s="155"/>
      <c r="EO542" s="155"/>
      <c r="EP542" s="155"/>
    </row>
    <row r="543" spans="13:146" s="35" customFormat="1">
      <c r="M543" s="155"/>
      <c r="AZ543" s="155"/>
      <c r="BA543" s="155"/>
      <c r="BB543" s="155"/>
      <c r="BE543" s="155"/>
      <c r="BH543" s="155"/>
      <c r="BI543" s="155"/>
      <c r="BJ543" s="155"/>
      <c r="BK543" s="155"/>
      <c r="BL543" s="155"/>
      <c r="BM543" s="155"/>
      <c r="BN543" s="155"/>
      <c r="BO543" s="155"/>
      <c r="BP543" s="155"/>
      <c r="BQ543" s="155"/>
      <c r="BR543" s="155"/>
      <c r="BS543" s="155"/>
      <c r="BT543" s="155"/>
      <c r="BU543" s="155"/>
      <c r="BV543" s="155"/>
      <c r="BW543" s="155"/>
      <c r="BX543" s="155"/>
      <c r="BY543" s="155"/>
      <c r="CB543" s="155"/>
      <c r="CC543" s="155"/>
      <c r="CD543" s="155"/>
      <c r="CE543" s="155"/>
      <c r="CF543" s="155"/>
      <c r="CG543" s="155"/>
      <c r="CH543" s="155"/>
      <c r="CI543" s="155"/>
      <c r="CJ543" s="155"/>
      <c r="CK543" s="155"/>
      <c r="CL543" s="155"/>
      <c r="CM543" s="155"/>
      <c r="CN543" s="155"/>
      <c r="CO543" s="155"/>
      <c r="CP543" s="155"/>
      <c r="CQ543" s="155"/>
      <c r="CR543" s="155"/>
      <c r="CS543" s="155"/>
      <c r="CT543" s="155"/>
      <c r="CU543" s="155"/>
      <c r="CV543" s="155"/>
      <c r="CW543" s="155"/>
      <c r="CX543" s="155"/>
      <c r="CY543" s="155"/>
      <c r="CZ543" s="155"/>
      <c r="DA543" s="155"/>
      <c r="DB543" s="155"/>
      <c r="DC543" s="155"/>
      <c r="DD543" s="155"/>
      <c r="DE543" s="155"/>
      <c r="DF543" s="155"/>
      <c r="DG543" s="155"/>
      <c r="DH543" s="155"/>
      <c r="DI543" s="155"/>
      <c r="DJ543" s="155"/>
      <c r="DK543" s="155"/>
      <c r="DL543" s="155"/>
      <c r="DM543" s="155"/>
      <c r="DN543" s="155"/>
      <c r="DO543" s="155"/>
      <c r="DP543" s="155"/>
      <c r="DQ543" s="155"/>
      <c r="DR543" s="155"/>
      <c r="DS543" s="155"/>
      <c r="DT543" s="155"/>
      <c r="DU543" s="155"/>
      <c r="DV543" s="155"/>
      <c r="DW543" s="155"/>
      <c r="DX543" s="155"/>
      <c r="DY543" s="155"/>
      <c r="DZ543" s="155"/>
      <c r="EA543" s="155"/>
      <c r="EB543" s="155"/>
      <c r="EC543" s="155"/>
      <c r="ED543" s="155"/>
      <c r="EE543" s="155"/>
      <c r="EF543" s="155"/>
      <c r="EG543" s="155"/>
      <c r="EH543" s="155"/>
      <c r="EI543" s="155"/>
      <c r="EJ543" s="155"/>
      <c r="EK543" s="155"/>
      <c r="EL543" s="155"/>
      <c r="EM543" s="155"/>
      <c r="EN543" s="155"/>
      <c r="EO543" s="155"/>
      <c r="EP543" s="155"/>
    </row>
    <row r="544" spans="13:146" s="35" customFormat="1">
      <c r="M544" s="155"/>
      <c r="AZ544" s="155"/>
      <c r="BA544" s="155"/>
      <c r="BB544" s="155"/>
      <c r="BE544" s="155"/>
      <c r="BH544" s="155"/>
      <c r="BI544" s="155"/>
      <c r="BJ544" s="155"/>
      <c r="BK544" s="155"/>
      <c r="BL544" s="155"/>
      <c r="BM544" s="155"/>
      <c r="BN544" s="155"/>
      <c r="BO544" s="155"/>
      <c r="BP544" s="155"/>
      <c r="BQ544" s="155"/>
      <c r="BR544" s="155"/>
      <c r="BS544" s="155"/>
      <c r="BT544" s="155"/>
      <c r="BU544" s="155"/>
      <c r="BV544" s="155"/>
      <c r="BW544" s="155"/>
      <c r="BX544" s="155"/>
      <c r="BY544" s="155"/>
      <c r="CB544" s="155"/>
      <c r="CC544" s="155"/>
      <c r="CD544" s="155"/>
      <c r="CE544" s="155"/>
      <c r="CF544" s="155"/>
      <c r="CG544" s="155"/>
      <c r="CH544" s="155"/>
      <c r="CI544" s="155"/>
      <c r="CJ544" s="155"/>
      <c r="CK544" s="155"/>
      <c r="CL544" s="155"/>
      <c r="CM544" s="155"/>
      <c r="CN544" s="155"/>
      <c r="CO544" s="155"/>
      <c r="CP544" s="155"/>
      <c r="CQ544" s="155"/>
      <c r="CR544" s="155"/>
      <c r="CS544" s="155"/>
      <c r="CT544" s="155"/>
      <c r="CU544" s="155"/>
      <c r="CV544" s="155"/>
      <c r="CW544" s="155"/>
      <c r="CX544" s="155"/>
      <c r="CY544" s="155"/>
      <c r="CZ544" s="155"/>
      <c r="DA544" s="155"/>
      <c r="DB544" s="155"/>
      <c r="DC544" s="155"/>
      <c r="DD544" s="155"/>
      <c r="DE544" s="155"/>
      <c r="DF544" s="155"/>
      <c r="DG544" s="155"/>
      <c r="DH544" s="155"/>
      <c r="DI544" s="155"/>
      <c r="DJ544" s="155"/>
      <c r="DK544" s="155"/>
      <c r="DL544" s="155"/>
      <c r="DM544" s="155"/>
      <c r="DN544" s="155"/>
      <c r="DO544" s="155"/>
      <c r="DP544" s="155"/>
      <c r="DQ544" s="155"/>
      <c r="DR544" s="155"/>
      <c r="DS544" s="155"/>
      <c r="DT544" s="155"/>
      <c r="DU544" s="155"/>
      <c r="DV544" s="155"/>
      <c r="DW544" s="155"/>
      <c r="DX544" s="155"/>
      <c r="DY544" s="155"/>
      <c r="DZ544" s="155"/>
      <c r="EA544" s="155"/>
      <c r="EB544" s="155"/>
      <c r="EC544" s="155"/>
      <c r="ED544" s="155"/>
      <c r="EE544" s="155"/>
      <c r="EF544" s="155"/>
      <c r="EG544" s="155"/>
      <c r="EH544" s="155"/>
      <c r="EI544" s="155"/>
      <c r="EJ544" s="155"/>
      <c r="EK544" s="155"/>
      <c r="EL544" s="155"/>
      <c r="EM544" s="155"/>
      <c r="EN544" s="155"/>
      <c r="EO544" s="155"/>
      <c r="EP544" s="155"/>
    </row>
    <row r="545" spans="13:146" s="35" customFormat="1">
      <c r="M545" s="155"/>
      <c r="AZ545" s="155"/>
      <c r="BA545" s="155"/>
      <c r="BB545" s="155"/>
      <c r="BE545" s="155"/>
      <c r="BH545" s="155"/>
      <c r="BI545" s="155"/>
      <c r="BJ545" s="155"/>
      <c r="BK545" s="155"/>
      <c r="BL545" s="155"/>
      <c r="BM545" s="155"/>
      <c r="BN545" s="155"/>
      <c r="BO545" s="155"/>
      <c r="BP545" s="155"/>
      <c r="BQ545" s="155"/>
      <c r="BR545" s="155"/>
      <c r="BS545" s="155"/>
      <c r="BT545" s="155"/>
      <c r="BU545" s="155"/>
      <c r="BV545" s="155"/>
      <c r="BW545" s="155"/>
      <c r="BX545" s="155"/>
      <c r="BY545" s="155"/>
      <c r="CB545" s="155"/>
      <c r="CC545" s="155"/>
      <c r="CD545" s="155"/>
      <c r="CE545" s="155"/>
      <c r="CF545" s="155"/>
      <c r="CG545" s="155"/>
      <c r="CH545" s="155"/>
      <c r="CI545" s="155"/>
      <c r="CJ545" s="155"/>
      <c r="CK545" s="155"/>
      <c r="CL545" s="155"/>
      <c r="CM545" s="155"/>
      <c r="CN545" s="155"/>
      <c r="CO545" s="155"/>
      <c r="CP545" s="155"/>
      <c r="CQ545" s="155"/>
      <c r="CR545" s="155"/>
      <c r="CS545" s="155"/>
      <c r="CT545" s="155"/>
      <c r="CU545" s="155"/>
      <c r="CV545" s="155"/>
      <c r="CW545" s="155"/>
      <c r="CX545" s="155"/>
      <c r="CY545" s="155"/>
      <c r="CZ545" s="155"/>
      <c r="DA545" s="155"/>
      <c r="DB545" s="155"/>
      <c r="DC545" s="155"/>
      <c r="DD545" s="155"/>
      <c r="DE545" s="155"/>
      <c r="DF545" s="155"/>
      <c r="DG545" s="155"/>
      <c r="DH545" s="155"/>
      <c r="DI545" s="155"/>
      <c r="DJ545" s="155"/>
      <c r="DK545" s="155"/>
      <c r="DL545" s="155"/>
      <c r="DM545" s="155"/>
      <c r="DN545" s="155"/>
      <c r="DO545" s="155"/>
      <c r="DP545" s="155"/>
      <c r="DQ545" s="155"/>
      <c r="DR545" s="155"/>
      <c r="DS545" s="155"/>
      <c r="DT545" s="155"/>
      <c r="DU545" s="155"/>
      <c r="DV545" s="155"/>
      <c r="DW545" s="155"/>
      <c r="DX545" s="155"/>
      <c r="DY545" s="155"/>
      <c r="DZ545" s="155"/>
      <c r="EA545" s="155"/>
      <c r="EB545" s="155"/>
      <c r="EC545" s="155"/>
      <c r="ED545" s="155"/>
      <c r="EE545" s="155"/>
      <c r="EF545" s="155"/>
      <c r="EG545" s="155"/>
      <c r="EH545" s="155"/>
      <c r="EI545" s="155"/>
      <c r="EJ545" s="155"/>
      <c r="EK545" s="155"/>
      <c r="EL545" s="155"/>
      <c r="EM545" s="155"/>
      <c r="EN545" s="155"/>
      <c r="EO545" s="155"/>
      <c r="EP545" s="155"/>
    </row>
    <row r="546" spans="13:146" s="35" customFormat="1">
      <c r="M546" s="155"/>
      <c r="AZ546" s="155"/>
      <c r="BA546" s="155"/>
      <c r="BB546" s="155"/>
      <c r="BE546" s="155"/>
      <c r="BH546" s="155"/>
      <c r="BI546" s="155"/>
      <c r="BJ546" s="155"/>
      <c r="BK546" s="155"/>
      <c r="BL546" s="155"/>
      <c r="BM546" s="155"/>
      <c r="BN546" s="155"/>
      <c r="BO546" s="155"/>
      <c r="BP546" s="155"/>
      <c r="BQ546" s="155"/>
      <c r="BR546" s="155"/>
      <c r="BS546" s="155"/>
      <c r="BT546" s="155"/>
      <c r="BU546" s="155"/>
      <c r="BV546" s="155"/>
      <c r="BW546" s="155"/>
      <c r="BX546" s="155"/>
      <c r="BY546" s="155"/>
      <c r="CB546" s="155"/>
      <c r="CC546" s="155"/>
      <c r="CD546" s="155"/>
      <c r="CE546" s="155"/>
      <c r="CF546" s="155"/>
      <c r="CG546" s="155"/>
      <c r="CH546" s="155"/>
      <c r="CI546" s="155"/>
      <c r="CJ546" s="155"/>
      <c r="CK546" s="155"/>
      <c r="CL546" s="155"/>
      <c r="CM546" s="155"/>
      <c r="CN546" s="155"/>
      <c r="CO546" s="155"/>
      <c r="CP546" s="155"/>
      <c r="CQ546" s="155"/>
      <c r="CR546" s="155"/>
      <c r="CS546" s="155"/>
      <c r="CT546" s="155"/>
      <c r="CU546" s="155"/>
      <c r="CV546" s="155"/>
      <c r="CW546" s="155"/>
      <c r="CX546" s="155"/>
      <c r="CY546" s="155"/>
      <c r="CZ546" s="155"/>
      <c r="DA546" s="155"/>
      <c r="DB546" s="155"/>
      <c r="DC546" s="155"/>
      <c r="DD546" s="155"/>
      <c r="DE546" s="155"/>
      <c r="DF546" s="155"/>
      <c r="DG546" s="155"/>
      <c r="DH546" s="155"/>
      <c r="DI546" s="155"/>
      <c r="DJ546" s="155"/>
      <c r="DK546" s="155"/>
      <c r="DL546" s="155"/>
      <c r="DM546" s="155"/>
      <c r="DN546" s="155"/>
      <c r="DO546" s="155"/>
      <c r="DP546" s="155"/>
      <c r="DQ546" s="155"/>
      <c r="DR546" s="155"/>
      <c r="DS546" s="155"/>
      <c r="DT546" s="155"/>
      <c r="DU546" s="155"/>
      <c r="DV546" s="155"/>
      <c r="DW546" s="155"/>
      <c r="DX546" s="155"/>
      <c r="DY546" s="155"/>
      <c r="DZ546" s="155"/>
      <c r="EA546" s="155"/>
      <c r="EB546" s="155"/>
      <c r="EC546" s="155"/>
      <c r="ED546" s="155"/>
      <c r="EE546" s="155"/>
      <c r="EF546" s="155"/>
      <c r="EG546" s="155"/>
      <c r="EH546" s="155"/>
      <c r="EI546" s="155"/>
      <c r="EJ546" s="155"/>
      <c r="EK546" s="155"/>
      <c r="EL546" s="155"/>
      <c r="EM546" s="155"/>
      <c r="EN546" s="155"/>
      <c r="EO546" s="155"/>
      <c r="EP546" s="155"/>
    </row>
    <row r="547" spans="13:146" s="35" customFormat="1">
      <c r="M547" s="155"/>
      <c r="AZ547" s="155"/>
      <c r="BA547" s="155"/>
      <c r="BB547" s="155"/>
      <c r="BE547" s="155"/>
      <c r="BH547" s="155"/>
      <c r="BI547" s="155"/>
      <c r="BJ547" s="155"/>
      <c r="BK547" s="155"/>
      <c r="BL547" s="155"/>
      <c r="BM547" s="155"/>
      <c r="BN547" s="155"/>
      <c r="BO547" s="155"/>
      <c r="BP547" s="155"/>
      <c r="BQ547" s="155"/>
      <c r="BR547" s="155"/>
      <c r="BS547" s="155"/>
      <c r="BT547" s="155"/>
      <c r="BU547" s="155"/>
      <c r="BV547" s="155"/>
      <c r="BW547" s="155"/>
      <c r="BX547" s="155"/>
      <c r="BY547" s="155"/>
      <c r="CB547" s="155"/>
      <c r="CC547" s="155"/>
      <c r="CD547" s="155"/>
      <c r="CE547" s="155"/>
      <c r="CF547" s="155"/>
      <c r="CG547" s="155"/>
      <c r="CH547" s="155"/>
      <c r="CI547" s="155"/>
      <c r="CJ547" s="155"/>
      <c r="CK547" s="155"/>
      <c r="CL547" s="155"/>
      <c r="CM547" s="155"/>
      <c r="CN547" s="155"/>
      <c r="CO547" s="155"/>
      <c r="CP547" s="155"/>
      <c r="CQ547" s="155"/>
      <c r="CR547" s="155"/>
      <c r="CS547" s="155"/>
      <c r="CT547" s="155"/>
      <c r="CU547" s="155"/>
      <c r="CV547" s="155"/>
      <c r="CW547" s="155"/>
      <c r="CX547" s="155"/>
      <c r="CY547" s="155"/>
      <c r="CZ547" s="155"/>
      <c r="DA547" s="155"/>
      <c r="DB547" s="155"/>
      <c r="DC547" s="155"/>
      <c r="DD547" s="155"/>
      <c r="DE547" s="155"/>
      <c r="DF547" s="155"/>
      <c r="DG547" s="155"/>
      <c r="DH547" s="155"/>
      <c r="DI547" s="155"/>
      <c r="DJ547" s="155"/>
      <c r="DK547" s="155"/>
      <c r="DL547" s="155"/>
      <c r="DM547" s="155"/>
      <c r="DN547" s="155"/>
      <c r="DO547" s="155"/>
      <c r="DP547" s="155"/>
      <c r="DQ547" s="155"/>
      <c r="DR547" s="155"/>
      <c r="DS547" s="155"/>
      <c r="DT547" s="155"/>
      <c r="DU547" s="155"/>
      <c r="DV547" s="155"/>
      <c r="DW547" s="155"/>
      <c r="DX547" s="155"/>
      <c r="DY547" s="155"/>
      <c r="DZ547" s="155"/>
      <c r="EA547" s="155"/>
      <c r="EB547" s="155"/>
      <c r="EC547" s="155"/>
      <c r="ED547" s="155"/>
      <c r="EE547" s="155"/>
      <c r="EF547" s="155"/>
      <c r="EG547" s="155"/>
      <c r="EH547" s="155"/>
      <c r="EI547" s="155"/>
      <c r="EJ547" s="155"/>
      <c r="EK547" s="155"/>
      <c r="EL547" s="155"/>
      <c r="EM547" s="155"/>
      <c r="EN547" s="155"/>
      <c r="EO547" s="155"/>
      <c r="EP547" s="155"/>
    </row>
    <row r="548" spans="13:146" s="35" customFormat="1">
      <c r="M548" s="155"/>
      <c r="AZ548" s="155"/>
      <c r="BA548" s="155"/>
      <c r="BB548" s="155"/>
      <c r="BE548" s="155"/>
      <c r="BH548" s="155"/>
      <c r="BI548" s="155"/>
      <c r="BJ548" s="155"/>
      <c r="BK548" s="155"/>
      <c r="BL548" s="155"/>
      <c r="BM548" s="155"/>
      <c r="BN548" s="155"/>
      <c r="BO548" s="155"/>
      <c r="BP548" s="155"/>
      <c r="BQ548" s="155"/>
      <c r="BR548" s="155"/>
      <c r="BS548" s="155"/>
      <c r="BT548" s="155"/>
      <c r="BU548" s="155"/>
      <c r="BV548" s="155"/>
      <c r="BW548" s="155"/>
      <c r="BX548" s="155"/>
      <c r="BY548" s="155"/>
      <c r="CB548" s="155"/>
      <c r="CC548" s="155"/>
      <c r="CD548" s="155"/>
      <c r="CE548" s="155"/>
      <c r="CF548" s="155"/>
      <c r="CG548" s="155"/>
      <c r="CH548" s="155"/>
      <c r="CI548" s="155"/>
      <c r="CJ548" s="155"/>
      <c r="CK548" s="155"/>
      <c r="CL548" s="155"/>
      <c r="CM548" s="155"/>
      <c r="CN548" s="155"/>
      <c r="CO548" s="155"/>
      <c r="CP548" s="155"/>
      <c r="CQ548" s="155"/>
      <c r="CR548" s="155"/>
      <c r="CS548" s="155"/>
      <c r="CT548" s="155"/>
      <c r="CU548" s="155"/>
      <c r="CV548" s="155"/>
      <c r="CW548" s="155"/>
      <c r="CX548" s="155"/>
      <c r="CY548" s="155"/>
      <c r="CZ548" s="155"/>
      <c r="DA548" s="155"/>
      <c r="DB548" s="155"/>
      <c r="DC548" s="155"/>
      <c r="DD548" s="155"/>
      <c r="DE548" s="155"/>
      <c r="DF548" s="155"/>
      <c r="DG548" s="155"/>
      <c r="DH548" s="155"/>
      <c r="DI548" s="155"/>
      <c r="DJ548" s="155"/>
      <c r="DK548" s="155"/>
      <c r="DL548" s="155"/>
      <c r="DM548" s="155"/>
      <c r="DN548" s="155"/>
      <c r="DO548" s="155"/>
      <c r="DP548" s="155"/>
      <c r="DQ548" s="155"/>
      <c r="DR548" s="155"/>
      <c r="DS548" s="155"/>
      <c r="DT548" s="155"/>
      <c r="DU548" s="155"/>
      <c r="DV548" s="155"/>
      <c r="DW548" s="155"/>
      <c r="DX548" s="155"/>
      <c r="DY548" s="155"/>
      <c r="DZ548" s="155"/>
      <c r="EA548" s="155"/>
      <c r="EB548" s="155"/>
      <c r="EC548" s="155"/>
      <c r="ED548" s="155"/>
      <c r="EE548" s="155"/>
      <c r="EF548" s="155"/>
      <c r="EG548" s="155"/>
      <c r="EH548" s="155"/>
      <c r="EI548" s="155"/>
      <c r="EJ548" s="155"/>
      <c r="EK548" s="155"/>
      <c r="EL548" s="155"/>
      <c r="EM548" s="155"/>
      <c r="EN548" s="155"/>
      <c r="EO548" s="155"/>
      <c r="EP548" s="155"/>
    </row>
    <row r="549" spans="13:146" s="35" customFormat="1">
      <c r="M549" s="155"/>
      <c r="AZ549" s="155"/>
      <c r="BA549" s="155"/>
      <c r="BB549" s="155"/>
      <c r="BE549" s="155"/>
      <c r="BH549" s="155"/>
      <c r="BI549" s="155"/>
      <c r="BJ549" s="155"/>
      <c r="BK549" s="155"/>
      <c r="BL549" s="155"/>
      <c r="BM549" s="155"/>
      <c r="BN549" s="155"/>
      <c r="BO549" s="155"/>
      <c r="BP549" s="155"/>
      <c r="BQ549" s="155"/>
      <c r="BR549" s="155"/>
      <c r="BS549" s="155"/>
      <c r="BT549" s="155"/>
      <c r="BU549" s="155"/>
      <c r="BV549" s="155"/>
      <c r="BW549" s="155"/>
      <c r="BX549" s="155"/>
      <c r="BY549" s="155"/>
      <c r="CB549" s="155"/>
      <c r="CC549" s="155"/>
      <c r="CD549" s="155"/>
      <c r="CE549" s="155"/>
      <c r="CF549" s="155"/>
      <c r="CG549" s="155"/>
      <c r="CH549" s="155"/>
      <c r="CI549" s="155"/>
      <c r="CJ549" s="155"/>
      <c r="CK549" s="155"/>
      <c r="CL549" s="155"/>
      <c r="CM549" s="155"/>
      <c r="CN549" s="155"/>
      <c r="CO549" s="155"/>
      <c r="CP549" s="155"/>
      <c r="CQ549" s="155"/>
      <c r="CR549" s="155"/>
      <c r="CS549" s="155"/>
      <c r="CT549" s="155"/>
      <c r="CU549" s="155"/>
      <c r="CV549" s="155"/>
      <c r="CW549" s="155"/>
      <c r="CX549" s="155"/>
      <c r="CY549" s="155"/>
      <c r="CZ549" s="155"/>
      <c r="DA549" s="155"/>
      <c r="DB549" s="155"/>
      <c r="DC549" s="155"/>
      <c r="DD549" s="155"/>
      <c r="DE549" s="155"/>
      <c r="DF549" s="155"/>
      <c r="DG549" s="155"/>
      <c r="DH549" s="155"/>
      <c r="DI549" s="155"/>
      <c r="DJ549" s="155"/>
      <c r="DK549" s="155"/>
      <c r="DL549" s="155"/>
      <c r="DM549" s="155"/>
      <c r="DN549" s="155"/>
      <c r="DO549" s="155"/>
      <c r="DP549" s="155"/>
      <c r="DQ549" s="155"/>
      <c r="DR549" s="155"/>
      <c r="DS549" s="155"/>
      <c r="DT549" s="155"/>
      <c r="DU549" s="155"/>
      <c r="DV549" s="155"/>
      <c r="DW549" s="155"/>
      <c r="DX549" s="155"/>
      <c r="DY549" s="155"/>
      <c r="DZ549" s="155"/>
      <c r="EA549" s="155"/>
      <c r="EB549" s="155"/>
      <c r="EC549" s="155"/>
      <c r="ED549" s="155"/>
      <c r="EE549" s="155"/>
      <c r="EF549" s="155"/>
      <c r="EG549" s="155"/>
      <c r="EH549" s="155"/>
      <c r="EI549" s="155"/>
      <c r="EJ549" s="155"/>
      <c r="EK549" s="155"/>
      <c r="EL549" s="155"/>
      <c r="EM549" s="155"/>
      <c r="EN549" s="155"/>
      <c r="EO549" s="155"/>
      <c r="EP549" s="155"/>
    </row>
    <row r="550" spans="13:146" s="35" customFormat="1">
      <c r="M550" s="155"/>
      <c r="AZ550" s="155"/>
      <c r="BA550" s="155"/>
      <c r="BB550" s="155"/>
      <c r="BE550" s="155"/>
      <c r="BH550" s="155"/>
      <c r="BI550" s="155"/>
      <c r="BJ550" s="155"/>
      <c r="BK550" s="155"/>
      <c r="BL550" s="155"/>
      <c r="BM550" s="155"/>
      <c r="BN550" s="155"/>
      <c r="BO550" s="155"/>
      <c r="BP550" s="155"/>
      <c r="BQ550" s="155"/>
      <c r="BR550" s="155"/>
      <c r="BS550" s="155"/>
      <c r="BT550" s="155"/>
      <c r="BU550" s="155"/>
      <c r="BV550" s="155"/>
      <c r="BW550" s="155"/>
      <c r="BX550" s="155"/>
      <c r="BY550" s="155"/>
      <c r="CB550" s="155"/>
      <c r="CC550" s="155"/>
      <c r="CD550" s="155"/>
      <c r="CE550" s="155"/>
      <c r="CF550" s="155"/>
      <c r="CG550" s="155"/>
      <c r="CH550" s="155"/>
      <c r="CI550" s="155"/>
      <c r="CJ550" s="155"/>
      <c r="CK550" s="155"/>
      <c r="CL550" s="155"/>
      <c r="CM550" s="155"/>
      <c r="CN550" s="155"/>
      <c r="CO550" s="155"/>
      <c r="CP550" s="155"/>
      <c r="CQ550" s="155"/>
      <c r="CR550" s="155"/>
      <c r="CS550" s="155"/>
      <c r="CT550" s="155"/>
      <c r="CU550" s="155"/>
      <c r="CV550" s="155"/>
      <c r="CW550" s="155"/>
      <c r="CX550" s="155"/>
      <c r="CY550" s="155"/>
      <c r="CZ550" s="155"/>
      <c r="DA550" s="155"/>
      <c r="DB550" s="155"/>
      <c r="DC550" s="155"/>
      <c r="DD550" s="155"/>
      <c r="DE550" s="155"/>
      <c r="DF550" s="155"/>
      <c r="DG550" s="155"/>
      <c r="DH550" s="155"/>
      <c r="DI550" s="155"/>
      <c r="DJ550" s="155"/>
      <c r="DK550" s="155"/>
      <c r="DL550" s="155"/>
      <c r="DM550" s="155"/>
      <c r="DN550" s="155"/>
      <c r="DO550" s="155"/>
      <c r="DP550" s="155"/>
      <c r="DQ550" s="155"/>
      <c r="DR550" s="155"/>
      <c r="DS550" s="155"/>
      <c r="DT550" s="155"/>
      <c r="DU550" s="155"/>
      <c r="DV550" s="155"/>
      <c r="DW550" s="155"/>
      <c r="DX550" s="155"/>
      <c r="DY550" s="155"/>
      <c r="DZ550" s="155"/>
      <c r="EA550" s="155"/>
      <c r="EB550" s="155"/>
      <c r="EC550" s="155"/>
      <c r="ED550" s="155"/>
      <c r="EE550" s="155"/>
      <c r="EF550" s="155"/>
      <c r="EG550" s="155"/>
      <c r="EH550" s="155"/>
      <c r="EI550" s="155"/>
      <c r="EJ550" s="155"/>
      <c r="EK550" s="155"/>
      <c r="EL550" s="155"/>
      <c r="EM550" s="155"/>
      <c r="EN550" s="155"/>
      <c r="EO550" s="155"/>
      <c r="EP550" s="155"/>
    </row>
    <row r="551" spans="13:146" s="35" customFormat="1">
      <c r="M551" s="155"/>
      <c r="AZ551" s="155"/>
      <c r="BA551" s="155"/>
      <c r="BB551" s="155"/>
      <c r="BE551" s="155"/>
      <c r="BH551" s="155"/>
      <c r="BI551" s="155"/>
      <c r="BJ551" s="155"/>
      <c r="BK551" s="155"/>
      <c r="BL551" s="155"/>
      <c r="BM551" s="155"/>
      <c r="BN551" s="155"/>
      <c r="BO551" s="155"/>
      <c r="BP551" s="155"/>
      <c r="BQ551" s="155"/>
      <c r="BR551" s="155"/>
      <c r="BS551" s="155"/>
      <c r="BT551" s="155"/>
      <c r="BU551" s="155"/>
      <c r="BV551" s="155"/>
      <c r="BW551" s="155"/>
      <c r="BX551" s="155"/>
      <c r="BY551" s="155"/>
      <c r="CB551" s="155"/>
      <c r="CC551" s="155"/>
      <c r="CD551" s="155"/>
      <c r="CE551" s="155"/>
      <c r="CF551" s="155"/>
      <c r="CG551" s="155"/>
      <c r="CH551" s="155"/>
      <c r="CI551" s="155"/>
      <c r="CJ551" s="155"/>
      <c r="CK551" s="155"/>
      <c r="CL551" s="155"/>
      <c r="CM551" s="155"/>
      <c r="CN551" s="155"/>
      <c r="CO551" s="155"/>
      <c r="CP551" s="155"/>
      <c r="CQ551" s="155"/>
      <c r="CR551" s="155"/>
      <c r="CS551" s="155"/>
      <c r="CT551" s="155"/>
      <c r="CU551" s="155"/>
      <c r="CV551" s="155"/>
      <c r="CW551" s="155"/>
      <c r="CX551" s="155"/>
      <c r="CY551" s="155"/>
      <c r="CZ551" s="155"/>
      <c r="DA551" s="155"/>
      <c r="DB551" s="155"/>
      <c r="DC551" s="155"/>
      <c r="DD551" s="155"/>
      <c r="DE551" s="155"/>
      <c r="DF551" s="155"/>
      <c r="DG551" s="155"/>
      <c r="DH551" s="155"/>
      <c r="DI551" s="155"/>
      <c r="DJ551" s="155"/>
      <c r="DK551" s="155"/>
      <c r="DL551" s="155"/>
      <c r="DM551" s="155"/>
      <c r="DN551" s="155"/>
      <c r="DO551" s="155"/>
      <c r="DP551" s="155"/>
      <c r="DQ551" s="155"/>
      <c r="DR551" s="155"/>
      <c r="DS551" s="155"/>
      <c r="DT551" s="155"/>
      <c r="DU551" s="155"/>
      <c r="DV551" s="155"/>
      <c r="DW551" s="155"/>
      <c r="DX551" s="155"/>
      <c r="DY551" s="155"/>
      <c r="DZ551" s="155"/>
      <c r="EA551" s="155"/>
      <c r="EB551" s="155"/>
      <c r="EC551" s="155"/>
      <c r="ED551" s="155"/>
      <c r="EE551" s="155"/>
      <c r="EF551" s="155"/>
      <c r="EG551" s="155"/>
      <c r="EH551" s="155"/>
      <c r="EI551" s="155"/>
      <c r="EJ551" s="155"/>
      <c r="EK551" s="155"/>
      <c r="EL551" s="155"/>
      <c r="EM551" s="155"/>
      <c r="EN551" s="155"/>
      <c r="EO551" s="155"/>
      <c r="EP551" s="155"/>
    </row>
    <row r="552" spans="13:146" s="35" customFormat="1">
      <c r="M552" s="155"/>
      <c r="AZ552" s="155"/>
      <c r="BA552" s="155"/>
      <c r="BB552" s="155"/>
      <c r="BE552" s="155"/>
      <c r="BH552" s="155"/>
      <c r="BI552" s="155"/>
      <c r="BJ552" s="155"/>
      <c r="BK552" s="155"/>
      <c r="BL552" s="155"/>
      <c r="BM552" s="155"/>
      <c r="BN552" s="155"/>
      <c r="BO552" s="155"/>
      <c r="BP552" s="155"/>
      <c r="BQ552" s="155"/>
      <c r="BR552" s="155"/>
      <c r="BS552" s="155"/>
      <c r="BT552" s="155"/>
      <c r="BU552" s="155"/>
      <c r="BV552" s="155"/>
      <c r="BW552" s="155"/>
      <c r="BX552" s="155"/>
      <c r="BY552" s="155"/>
      <c r="CB552" s="155"/>
      <c r="CC552" s="155"/>
      <c r="CD552" s="155"/>
      <c r="CE552" s="155"/>
      <c r="CF552" s="155"/>
      <c r="CG552" s="155"/>
      <c r="CH552" s="155"/>
      <c r="CI552" s="155"/>
      <c r="CJ552" s="155"/>
      <c r="CK552" s="155"/>
      <c r="CL552" s="155"/>
      <c r="CM552" s="155"/>
      <c r="CN552" s="155"/>
      <c r="CO552" s="155"/>
      <c r="CP552" s="155"/>
      <c r="CQ552" s="155"/>
      <c r="CR552" s="155"/>
      <c r="CS552" s="155"/>
      <c r="CT552" s="155"/>
      <c r="CU552" s="155"/>
      <c r="CV552" s="155"/>
      <c r="CW552" s="155"/>
      <c r="CX552" s="155"/>
      <c r="CY552" s="155"/>
      <c r="CZ552" s="155"/>
      <c r="DA552" s="155"/>
      <c r="DB552" s="155"/>
      <c r="DC552" s="155"/>
      <c r="DD552" s="155"/>
      <c r="DE552" s="155"/>
      <c r="DF552" s="155"/>
      <c r="DG552" s="155"/>
      <c r="DH552" s="155"/>
      <c r="DI552" s="155"/>
      <c r="DJ552" s="155"/>
      <c r="DK552" s="155"/>
      <c r="DL552" s="155"/>
      <c r="DM552" s="155"/>
      <c r="DN552" s="155"/>
      <c r="DO552" s="155"/>
      <c r="DP552" s="155"/>
      <c r="DQ552" s="155"/>
      <c r="DR552" s="155"/>
      <c r="DS552" s="155"/>
      <c r="DT552" s="155"/>
      <c r="DU552" s="155"/>
      <c r="DV552" s="155"/>
      <c r="DW552" s="155"/>
      <c r="DX552" s="155"/>
      <c r="DY552" s="155"/>
      <c r="DZ552" s="155"/>
      <c r="EA552" s="155"/>
      <c r="EB552" s="155"/>
      <c r="EC552" s="155"/>
      <c r="ED552" s="155"/>
      <c r="EE552" s="155"/>
      <c r="EF552" s="155"/>
      <c r="EG552" s="155"/>
      <c r="EH552" s="155"/>
      <c r="EI552" s="155"/>
      <c r="EJ552" s="155"/>
      <c r="EK552" s="155"/>
      <c r="EL552" s="155"/>
      <c r="EM552" s="155"/>
      <c r="EN552" s="155"/>
      <c r="EO552" s="155"/>
      <c r="EP552" s="155"/>
    </row>
    <row r="553" spans="13:146" s="35" customFormat="1">
      <c r="M553" s="155"/>
      <c r="AZ553" s="155"/>
      <c r="BA553" s="155"/>
      <c r="BB553" s="155"/>
      <c r="BE553" s="155"/>
      <c r="BH553" s="155"/>
      <c r="BI553" s="155"/>
      <c r="BJ553" s="155"/>
      <c r="BK553" s="155"/>
      <c r="BL553" s="155"/>
      <c r="BM553" s="155"/>
      <c r="BN553" s="155"/>
      <c r="BO553" s="155"/>
      <c r="BP553" s="155"/>
      <c r="BQ553" s="155"/>
      <c r="BR553" s="155"/>
      <c r="BS553" s="155"/>
      <c r="BT553" s="155"/>
      <c r="BU553" s="155"/>
      <c r="BV553" s="155"/>
      <c r="BW553" s="155"/>
      <c r="BX553" s="155"/>
      <c r="BY553" s="155"/>
      <c r="CB553" s="155"/>
      <c r="CC553" s="155"/>
      <c r="CD553" s="155"/>
      <c r="CE553" s="155"/>
      <c r="CF553" s="155"/>
      <c r="CG553" s="155"/>
      <c r="CH553" s="155"/>
      <c r="CI553" s="155"/>
      <c r="CJ553" s="155"/>
      <c r="CK553" s="155"/>
      <c r="CL553" s="155"/>
      <c r="CM553" s="155"/>
      <c r="CN553" s="155"/>
      <c r="CO553" s="155"/>
      <c r="CP553" s="155"/>
      <c r="CQ553" s="155"/>
      <c r="CR553" s="155"/>
      <c r="CS553" s="155"/>
      <c r="CT553" s="155"/>
      <c r="CU553" s="155"/>
      <c r="CV553" s="155"/>
      <c r="CW553" s="155"/>
      <c r="CX553" s="155"/>
      <c r="CY553" s="155"/>
      <c r="CZ553" s="155"/>
      <c r="DA553" s="155"/>
      <c r="DB553" s="155"/>
      <c r="DC553" s="155"/>
      <c r="DD553" s="155"/>
      <c r="DE553" s="155"/>
      <c r="DF553" s="155"/>
      <c r="DG553" s="155"/>
      <c r="DH553" s="155"/>
      <c r="DI553" s="155"/>
      <c r="DJ553" s="155"/>
      <c r="DK553" s="155"/>
      <c r="DL553" s="155"/>
      <c r="DM553" s="155"/>
      <c r="DN553" s="155"/>
      <c r="DO553" s="155"/>
      <c r="DP553" s="155"/>
      <c r="DQ553" s="155"/>
      <c r="DR553" s="155"/>
      <c r="DS553" s="155"/>
      <c r="DT553" s="155"/>
      <c r="DU553" s="155"/>
      <c r="DV553" s="155"/>
      <c r="DW553" s="155"/>
      <c r="DX553" s="155"/>
      <c r="DY553" s="155"/>
      <c r="DZ553" s="155"/>
      <c r="EA553" s="155"/>
      <c r="EB553" s="155"/>
      <c r="EC553" s="155"/>
      <c r="ED553" s="155"/>
      <c r="EE553" s="155"/>
      <c r="EF553" s="155"/>
      <c r="EG553" s="155"/>
      <c r="EH553" s="155"/>
      <c r="EI553" s="155"/>
      <c r="EJ553" s="155"/>
      <c r="EK553" s="155"/>
      <c r="EL553" s="155"/>
      <c r="EM553" s="155"/>
      <c r="EN553" s="155"/>
      <c r="EO553" s="155"/>
      <c r="EP553" s="155"/>
    </row>
    <row r="554" spans="13:146" s="35" customFormat="1">
      <c r="M554" s="155"/>
      <c r="AZ554" s="155"/>
      <c r="BA554" s="155"/>
      <c r="BB554" s="155"/>
      <c r="BE554" s="155"/>
      <c r="BH554" s="155"/>
      <c r="BI554" s="155"/>
      <c r="BJ554" s="155"/>
      <c r="BK554" s="155"/>
      <c r="BL554" s="155"/>
      <c r="BM554" s="155"/>
      <c r="BN554" s="155"/>
      <c r="BO554" s="155"/>
      <c r="BP554" s="155"/>
      <c r="BQ554" s="155"/>
      <c r="BR554" s="155"/>
      <c r="BS554" s="155"/>
      <c r="BT554" s="155"/>
      <c r="BU554" s="155"/>
      <c r="BV554" s="155"/>
      <c r="BW554" s="155"/>
      <c r="BX554" s="155"/>
      <c r="BY554" s="155"/>
      <c r="CB554" s="155"/>
      <c r="CC554" s="155"/>
      <c r="CD554" s="155"/>
      <c r="CE554" s="155"/>
      <c r="CF554" s="155"/>
      <c r="CG554" s="155"/>
      <c r="CH554" s="155"/>
      <c r="CI554" s="155"/>
      <c r="CJ554" s="155"/>
      <c r="CK554" s="155"/>
      <c r="CL554" s="155"/>
      <c r="CM554" s="155"/>
      <c r="CN554" s="155"/>
      <c r="CO554" s="155"/>
      <c r="CP554" s="155"/>
      <c r="CQ554" s="155"/>
      <c r="CR554" s="155"/>
      <c r="CS554" s="155"/>
      <c r="CT554" s="155"/>
      <c r="CU554" s="155"/>
      <c r="CV554" s="155"/>
      <c r="CW554" s="155"/>
      <c r="CX554" s="155"/>
      <c r="CY554" s="155"/>
      <c r="CZ554" s="155"/>
      <c r="DA554" s="155"/>
      <c r="DB554" s="155"/>
      <c r="DC554" s="155"/>
      <c r="DD554" s="155"/>
      <c r="DE554" s="155"/>
      <c r="DF554" s="155"/>
      <c r="DG554" s="155"/>
      <c r="DH554" s="155"/>
      <c r="DI554" s="155"/>
      <c r="DJ554" s="155"/>
      <c r="DK554" s="155"/>
      <c r="DL554" s="155"/>
      <c r="DM554" s="155"/>
      <c r="DN554" s="155"/>
      <c r="DO554" s="155"/>
      <c r="DP554" s="155"/>
      <c r="DQ554" s="155"/>
      <c r="DR554" s="155"/>
      <c r="DS554" s="155"/>
      <c r="DT554" s="155"/>
      <c r="DU554" s="155"/>
      <c r="DV554" s="155"/>
      <c r="DW554" s="155"/>
      <c r="DX554" s="155"/>
      <c r="DY554" s="155"/>
      <c r="DZ554" s="155"/>
      <c r="EA554" s="155"/>
      <c r="EB554" s="155"/>
      <c r="EC554" s="155"/>
      <c r="ED554" s="155"/>
      <c r="EE554" s="155"/>
      <c r="EF554" s="155"/>
      <c r="EG554" s="155"/>
      <c r="EH554" s="155"/>
      <c r="EI554" s="155"/>
      <c r="EJ554" s="155"/>
      <c r="EK554" s="155"/>
      <c r="EL554" s="155"/>
      <c r="EM554" s="155"/>
      <c r="EN554" s="155"/>
      <c r="EO554" s="155"/>
      <c r="EP554" s="155"/>
    </row>
    <row r="555" spans="13:146" s="35" customFormat="1">
      <c r="M555" s="155"/>
      <c r="AZ555" s="155"/>
      <c r="BA555" s="155"/>
      <c r="BB555" s="155"/>
      <c r="BE555" s="155"/>
      <c r="BH555" s="155"/>
      <c r="BI555" s="155"/>
      <c r="BJ555" s="155"/>
      <c r="BK555" s="155"/>
      <c r="BL555" s="155"/>
      <c r="BM555" s="155"/>
      <c r="BN555" s="155"/>
      <c r="BO555" s="155"/>
      <c r="BP555" s="155"/>
      <c r="BQ555" s="155"/>
      <c r="BR555" s="155"/>
      <c r="BS555" s="155"/>
      <c r="BT555" s="155"/>
      <c r="BU555" s="155"/>
      <c r="BV555" s="155"/>
      <c r="BW555" s="155"/>
      <c r="BX555" s="155"/>
      <c r="BY555" s="155"/>
      <c r="CB555" s="155"/>
      <c r="CC555" s="155"/>
      <c r="CD555" s="155"/>
      <c r="CE555" s="155"/>
      <c r="CF555" s="155"/>
      <c r="CG555" s="155"/>
      <c r="CH555" s="155"/>
      <c r="CI555" s="155"/>
      <c r="CJ555" s="155"/>
      <c r="CK555" s="155"/>
      <c r="CL555" s="155"/>
      <c r="CM555" s="155"/>
      <c r="CN555" s="155"/>
      <c r="CO555" s="155"/>
      <c r="CP555" s="155"/>
      <c r="CQ555" s="155"/>
      <c r="CR555" s="155"/>
      <c r="CS555" s="155"/>
      <c r="CT555" s="155"/>
      <c r="CU555" s="155"/>
      <c r="CV555" s="155"/>
      <c r="CW555" s="155"/>
      <c r="CX555" s="155"/>
      <c r="CY555" s="155"/>
      <c r="CZ555" s="155"/>
      <c r="DA555" s="155"/>
      <c r="DB555" s="155"/>
      <c r="DC555" s="155"/>
      <c r="DD555" s="155"/>
      <c r="DE555" s="155"/>
      <c r="DF555" s="155"/>
      <c r="DG555" s="155"/>
      <c r="DH555" s="155"/>
      <c r="DI555" s="155"/>
      <c r="DJ555" s="155"/>
      <c r="DK555" s="155"/>
      <c r="DL555" s="155"/>
      <c r="DM555" s="155"/>
      <c r="DN555" s="155"/>
      <c r="DO555" s="155"/>
      <c r="DP555" s="155"/>
      <c r="DQ555" s="155"/>
      <c r="DR555" s="155"/>
      <c r="DS555" s="155"/>
      <c r="DT555" s="155"/>
      <c r="DU555" s="155"/>
      <c r="DV555" s="155"/>
      <c r="DW555" s="155"/>
      <c r="DX555" s="155"/>
      <c r="DY555" s="155"/>
      <c r="DZ555" s="155"/>
      <c r="EA555" s="155"/>
      <c r="EB555" s="155"/>
      <c r="EC555" s="155"/>
      <c r="ED555" s="155"/>
      <c r="EE555" s="155"/>
      <c r="EF555" s="155"/>
      <c r="EG555" s="155"/>
      <c r="EH555" s="155"/>
      <c r="EI555" s="155"/>
      <c r="EJ555" s="155"/>
      <c r="EK555" s="155"/>
      <c r="EL555" s="155"/>
      <c r="EM555" s="155"/>
      <c r="EN555" s="155"/>
      <c r="EO555" s="155"/>
      <c r="EP555" s="155"/>
    </row>
    <row r="556" spans="13:146" s="35" customFormat="1">
      <c r="M556" s="155"/>
      <c r="AZ556" s="155"/>
      <c r="BA556" s="155"/>
      <c r="BB556" s="155"/>
      <c r="BE556" s="155"/>
      <c r="BH556" s="155"/>
      <c r="BI556" s="155"/>
      <c r="BJ556" s="155"/>
      <c r="BK556" s="155"/>
      <c r="BL556" s="155"/>
      <c r="BM556" s="155"/>
      <c r="BN556" s="155"/>
      <c r="BO556" s="155"/>
      <c r="BP556" s="155"/>
      <c r="BQ556" s="155"/>
      <c r="BR556" s="155"/>
      <c r="BS556" s="155"/>
      <c r="BT556" s="155"/>
      <c r="BU556" s="155"/>
      <c r="BV556" s="155"/>
      <c r="BW556" s="155"/>
      <c r="BX556" s="155"/>
      <c r="BY556" s="155"/>
      <c r="CB556" s="155"/>
      <c r="CC556" s="155"/>
      <c r="CD556" s="155"/>
      <c r="CE556" s="155"/>
      <c r="CF556" s="155"/>
      <c r="CG556" s="155"/>
      <c r="CH556" s="155"/>
      <c r="CI556" s="155"/>
      <c r="CJ556" s="155"/>
      <c r="CK556" s="155"/>
      <c r="CL556" s="155"/>
      <c r="CM556" s="155"/>
      <c r="CN556" s="155"/>
      <c r="CO556" s="155"/>
      <c r="CP556" s="155"/>
      <c r="CQ556" s="155"/>
      <c r="CR556" s="155"/>
      <c r="CS556" s="155"/>
      <c r="CT556" s="155"/>
      <c r="CU556" s="155"/>
      <c r="CV556" s="155"/>
      <c r="CW556" s="155"/>
      <c r="CX556" s="155"/>
      <c r="CY556" s="155"/>
      <c r="CZ556" s="155"/>
      <c r="DA556" s="155"/>
      <c r="DB556" s="155"/>
      <c r="DC556" s="155"/>
      <c r="DD556" s="155"/>
      <c r="DE556" s="155"/>
      <c r="DF556" s="155"/>
      <c r="DG556" s="155"/>
      <c r="DH556" s="155"/>
      <c r="DI556" s="155"/>
      <c r="DJ556" s="155"/>
      <c r="DK556" s="155"/>
      <c r="DL556" s="155"/>
      <c r="DM556" s="155"/>
      <c r="DN556" s="155"/>
      <c r="DO556" s="155"/>
      <c r="DP556" s="155"/>
      <c r="DQ556" s="155"/>
      <c r="DR556" s="155"/>
      <c r="DS556" s="155"/>
      <c r="DT556" s="155"/>
      <c r="DU556" s="155"/>
      <c r="DV556" s="155"/>
      <c r="DW556" s="155"/>
      <c r="DX556" s="155"/>
      <c r="DY556" s="155"/>
      <c r="DZ556" s="155"/>
      <c r="EA556" s="155"/>
      <c r="EB556" s="155"/>
      <c r="EC556" s="155"/>
      <c r="ED556" s="155"/>
      <c r="EE556" s="155"/>
      <c r="EF556" s="155"/>
      <c r="EG556" s="155"/>
      <c r="EH556" s="155"/>
      <c r="EI556" s="155"/>
      <c r="EJ556" s="155"/>
      <c r="EK556" s="155"/>
      <c r="EL556" s="155"/>
      <c r="EM556" s="155"/>
      <c r="EN556" s="155"/>
      <c r="EO556" s="155"/>
      <c r="EP556" s="155"/>
    </row>
    <row r="557" spans="13:146" s="35" customFormat="1">
      <c r="M557" s="155"/>
      <c r="AZ557" s="155"/>
      <c r="BA557" s="155"/>
      <c r="BB557" s="155"/>
      <c r="BE557" s="155"/>
      <c r="BH557" s="155"/>
      <c r="BI557" s="155"/>
      <c r="BJ557" s="155"/>
      <c r="BK557" s="155"/>
      <c r="BL557" s="155"/>
      <c r="BM557" s="155"/>
      <c r="BN557" s="155"/>
      <c r="BO557" s="155"/>
      <c r="BP557" s="155"/>
      <c r="BQ557" s="155"/>
      <c r="BR557" s="155"/>
      <c r="BS557" s="155"/>
      <c r="BT557" s="155"/>
      <c r="BU557" s="155"/>
      <c r="BV557" s="155"/>
      <c r="BW557" s="155"/>
      <c r="BX557" s="155"/>
      <c r="BY557" s="155"/>
      <c r="CB557" s="155"/>
      <c r="CC557" s="155"/>
      <c r="CD557" s="155"/>
      <c r="CE557" s="155"/>
      <c r="CF557" s="155"/>
      <c r="CG557" s="155"/>
      <c r="CH557" s="155"/>
      <c r="CI557" s="155"/>
      <c r="CJ557" s="155"/>
      <c r="CK557" s="155"/>
      <c r="CL557" s="155"/>
      <c r="CM557" s="155"/>
      <c r="CN557" s="155"/>
      <c r="CO557" s="155"/>
      <c r="CP557" s="155"/>
      <c r="CQ557" s="155"/>
      <c r="CR557" s="155"/>
      <c r="CS557" s="155"/>
      <c r="CT557" s="155"/>
      <c r="CU557" s="155"/>
      <c r="CV557" s="155"/>
      <c r="CW557" s="155"/>
      <c r="CX557" s="155"/>
      <c r="CY557" s="155"/>
      <c r="CZ557" s="155"/>
      <c r="DA557" s="155"/>
      <c r="DB557" s="155"/>
      <c r="DC557" s="155"/>
      <c r="DD557" s="155"/>
      <c r="DE557" s="155"/>
      <c r="DF557" s="155"/>
      <c r="DG557" s="155"/>
      <c r="DH557" s="155"/>
      <c r="DI557" s="155"/>
      <c r="DJ557" s="155"/>
      <c r="DK557" s="155"/>
      <c r="DL557" s="155"/>
      <c r="DM557" s="155"/>
      <c r="DN557" s="155"/>
      <c r="DO557" s="155"/>
      <c r="DP557" s="155"/>
      <c r="DQ557" s="155"/>
      <c r="DR557" s="155"/>
      <c r="DS557" s="155"/>
      <c r="DT557" s="155"/>
      <c r="DU557" s="155"/>
      <c r="DV557" s="155"/>
      <c r="DW557" s="155"/>
      <c r="DX557" s="155"/>
      <c r="DY557" s="155"/>
      <c r="DZ557" s="155"/>
      <c r="EA557" s="155"/>
      <c r="EB557" s="155"/>
      <c r="EC557" s="155"/>
      <c r="ED557" s="155"/>
      <c r="EE557" s="155"/>
      <c r="EF557" s="155"/>
      <c r="EG557" s="155"/>
      <c r="EH557" s="155"/>
      <c r="EI557" s="155"/>
      <c r="EJ557" s="155"/>
      <c r="EK557" s="155"/>
      <c r="EL557" s="155"/>
      <c r="EM557" s="155"/>
      <c r="EN557" s="155"/>
      <c r="EO557" s="155"/>
      <c r="EP557" s="155"/>
    </row>
    <row r="558" spans="13:146" s="35" customFormat="1">
      <c r="M558" s="155"/>
      <c r="AZ558" s="155"/>
      <c r="BA558" s="155"/>
      <c r="BB558" s="155"/>
      <c r="BE558" s="155"/>
      <c r="BH558" s="155"/>
      <c r="BI558" s="155"/>
      <c r="BJ558" s="155"/>
      <c r="BK558" s="155"/>
      <c r="BL558" s="155"/>
      <c r="BM558" s="155"/>
      <c r="BN558" s="155"/>
      <c r="BO558" s="155"/>
      <c r="BP558" s="155"/>
      <c r="BQ558" s="155"/>
      <c r="BR558" s="155"/>
      <c r="BS558" s="155"/>
      <c r="BT558" s="155"/>
      <c r="BU558" s="155"/>
      <c r="BV558" s="155"/>
      <c r="BW558" s="155"/>
      <c r="BX558" s="155"/>
      <c r="BY558" s="155"/>
      <c r="CB558" s="155"/>
      <c r="CC558" s="155"/>
      <c r="CD558" s="155"/>
      <c r="CE558" s="155"/>
      <c r="CF558" s="155"/>
      <c r="CG558" s="155"/>
      <c r="CH558" s="155"/>
      <c r="CI558" s="155"/>
      <c r="CJ558" s="155"/>
      <c r="CK558" s="155"/>
      <c r="CL558" s="155"/>
      <c r="CM558" s="155"/>
      <c r="CN558" s="155"/>
      <c r="CO558" s="155"/>
      <c r="CP558" s="155"/>
      <c r="CQ558" s="155"/>
      <c r="CR558" s="155"/>
      <c r="CS558" s="155"/>
      <c r="CT558" s="155"/>
      <c r="CU558" s="155"/>
      <c r="CV558" s="155"/>
      <c r="CW558" s="155"/>
      <c r="CX558" s="155"/>
      <c r="CY558" s="155"/>
      <c r="CZ558" s="155"/>
      <c r="DA558" s="155"/>
      <c r="DB558" s="155"/>
      <c r="DC558" s="155"/>
      <c r="DD558" s="155"/>
      <c r="DE558" s="155"/>
      <c r="DF558" s="155"/>
      <c r="DG558" s="155"/>
      <c r="DH558" s="155"/>
      <c r="DI558" s="155"/>
      <c r="DJ558" s="155"/>
      <c r="DK558" s="155"/>
      <c r="DL558" s="155"/>
      <c r="DM558" s="155"/>
      <c r="DN558" s="155"/>
      <c r="DO558" s="155"/>
      <c r="DP558" s="155"/>
      <c r="DQ558" s="155"/>
      <c r="DR558" s="155"/>
      <c r="DS558" s="155"/>
      <c r="DT558" s="155"/>
      <c r="DU558" s="155"/>
      <c r="DV558" s="155"/>
      <c r="DW558" s="155"/>
      <c r="DX558" s="155"/>
      <c r="DY558" s="155"/>
      <c r="DZ558" s="155"/>
      <c r="EA558" s="155"/>
      <c r="EB558" s="155"/>
      <c r="EC558" s="155"/>
      <c r="ED558" s="155"/>
      <c r="EE558" s="155"/>
      <c r="EF558" s="155"/>
      <c r="EG558" s="155"/>
      <c r="EH558" s="155"/>
      <c r="EI558" s="155"/>
      <c r="EJ558" s="155"/>
      <c r="EK558" s="155"/>
      <c r="EL558" s="155"/>
      <c r="EM558" s="155"/>
      <c r="EN558" s="155"/>
      <c r="EO558" s="155"/>
      <c r="EP558" s="155"/>
    </row>
    <row r="559" spans="13:146" s="35" customFormat="1">
      <c r="M559" s="155"/>
      <c r="AZ559" s="155"/>
      <c r="BA559" s="155"/>
      <c r="BB559" s="155"/>
      <c r="BE559" s="155"/>
      <c r="BH559" s="155"/>
      <c r="BI559" s="155"/>
      <c r="BJ559" s="155"/>
      <c r="BK559" s="155"/>
      <c r="BL559" s="155"/>
      <c r="BM559" s="155"/>
      <c r="BN559" s="155"/>
      <c r="BO559" s="155"/>
      <c r="BP559" s="155"/>
      <c r="BQ559" s="155"/>
      <c r="BR559" s="155"/>
      <c r="BS559" s="155"/>
      <c r="BT559" s="155"/>
      <c r="BU559" s="155"/>
      <c r="BV559" s="155"/>
      <c r="BW559" s="155"/>
      <c r="BX559" s="155"/>
      <c r="BY559" s="155"/>
      <c r="CB559" s="155"/>
      <c r="CC559" s="155"/>
      <c r="CD559" s="155"/>
      <c r="CE559" s="155"/>
      <c r="CF559" s="155"/>
      <c r="CG559" s="155"/>
      <c r="CH559" s="155"/>
      <c r="CI559" s="155"/>
      <c r="CJ559" s="155"/>
      <c r="CK559" s="155"/>
      <c r="CL559" s="155"/>
      <c r="CM559" s="155"/>
      <c r="CN559" s="155"/>
      <c r="CO559" s="155"/>
      <c r="CP559" s="155"/>
      <c r="CQ559" s="155"/>
      <c r="CR559" s="155"/>
      <c r="CS559" s="155"/>
      <c r="CT559" s="155"/>
      <c r="CU559" s="155"/>
      <c r="CV559" s="155"/>
      <c r="CW559" s="155"/>
      <c r="CX559" s="155"/>
      <c r="CY559" s="155"/>
      <c r="CZ559" s="155"/>
      <c r="DA559" s="155"/>
      <c r="DB559" s="155"/>
      <c r="DC559" s="155"/>
      <c r="DD559" s="155"/>
      <c r="DE559" s="155"/>
      <c r="DF559" s="155"/>
      <c r="DG559" s="155"/>
      <c r="DH559" s="155"/>
      <c r="DI559" s="155"/>
      <c r="DJ559" s="155"/>
      <c r="DK559" s="155"/>
      <c r="DL559" s="155"/>
      <c r="DM559" s="155"/>
      <c r="DN559" s="155"/>
      <c r="DO559" s="155"/>
      <c r="DP559" s="155"/>
      <c r="DQ559" s="155"/>
      <c r="DR559" s="155"/>
      <c r="DS559" s="155"/>
      <c r="DT559" s="155"/>
      <c r="DU559" s="155"/>
      <c r="DV559" s="155"/>
      <c r="DW559" s="155"/>
      <c r="DX559" s="155"/>
      <c r="DY559" s="155"/>
      <c r="DZ559" s="155"/>
      <c r="EA559" s="155"/>
      <c r="EB559" s="155"/>
      <c r="EC559" s="155"/>
      <c r="ED559" s="155"/>
      <c r="EE559" s="155"/>
      <c r="EF559" s="155"/>
      <c r="EG559" s="155"/>
      <c r="EH559" s="155"/>
      <c r="EI559" s="155"/>
      <c r="EJ559" s="155"/>
      <c r="EK559" s="155"/>
      <c r="EL559" s="155"/>
      <c r="EM559" s="155"/>
      <c r="EN559" s="155"/>
      <c r="EO559" s="155"/>
      <c r="EP559" s="155"/>
    </row>
    <row r="560" spans="13:146" s="35" customFormat="1">
      <c r="M560" s="155"/>
      <c r="AZ560" s="155"/>
      <c r="BA560" s="155"/>
      <c r="BB560" s="155"/>
      <c r="BE560" s="155"/>
      <c r="BH560" s="155"/>
      <c r="BI560" s="155"/>
      <c r="BJ560" s="155"/>
      <c r="BK560" s="155"/>
      <c r="BL560" s="155"/>
      <c r="BM560" s="155"/>
      <c r="BN560" s="155"/>
      <c r="BO560" s="155"/>
      <c r="BP560" s="155"/>
      <c r="BQ560" s="155"/>
      <c r="BR560" s="155"/>
      <c r="BS560" s="155"/>
      <c r="BT560" s="155"/>
      <c r="BU560" s="155"/>
      <c r="BV560" s="155"/>
      <c r="BW560" s="155"/>
      <c r="BX560" s="155"/>
      <c r="BY560" s="155"/>
      <c r="CB560" s="155"/>
      <c r="CC560" s="155"/>
      <c r="CD560" s="155"/>
      <c r="CE560" s="155"/>
      <c r="CF560" s="155"/>
      <c r="CG560" s="155"/>
      <c r="CH560" s="155"/>
      <c r="CI560" s="155"/>
      <c r="CJ560" s="155"/>
      <c r="CK560" s="155"/>
      <c r="CL560" s="155"/>
      <c r="CM560" s="155"/>
      <c r="CN560" s="155"/>
      <c r="CO560" s="155"/>
      <c r="CP560" s="155"/>
      <c r="CQ560" s="155"/>
      <c r="CR560" s="155"/>
      <c r="CS560" s="155"/>
      <c r="CT560" s="155"/>
      <c r="CU560" s="155"/>
      <c r="CV560" s="155"/>
      <c r="CW560" s="155"/>
      <c r="CX560" s="155"/>
      <c r="CY560" s="155"/>
      <c r="CZ560" s="155"/>
      <c r="DA560" s="155"/>
      <c r="DB560" s="155"/>
      <c r="DC560" s="155"/>
      <c r="DD560" s="155"/>
      <c r="DE560" s="155"/>
      <c r="DF560" s="155"/>
      <c r="DG560" s="155"/>
      <c r="DH560" s="155"/>
      <c r="DI560" s="155"/>
      <c r="DJ560" s="155"/>
      <c r="DK560" s="155"/>
      <c r="DL560" s="155"/>
      <c r="DM560" s="155"/>
      <c r="DN560" s="155"/>
      <c r="DO560" s="155"/>
      <c r="DP560" s="155"/>
      <c r="DQ560" s="155"/>
      <c r="DR560" s="155"/>
      <c r="DS560" s="155"/>
      <c r="DT560" s="155"/>
      <c r="DU560" s="155"/>
      <c r="DV560" s="155"/>
      <c r="DW560" s="155"/>
      <c r="DX560" s="155"/>
      <c r="DY560" s="155"/>
      <c r="DZ560" s="155"/>
      <c r="EA560" s="155"/>
      <c r="EB560" s="155"/>
      <c r="EC560" s="155"/>
      <c r="ED560" s="155"/>
      <c r="EE560" s="155"/>
      <c r="EF560" s="155"/>
      <c r="EG560" s="155"/>
      <c r="EH560" s="155"/>
      <c r="EI560" s="155"/>
      <c r="EJ560" s="155"/>
      <c r="EK560" s="155"/>
      <c r="EL560" s="155"/>
      <c r="EM560" s="155"/>
      <c r="EN560" s="155"/>
      <c r="EO560" s="155"/>
      <c r="EP560" s="155"/>
    </row>
    <row r="561" spans="13:146" s="35" customFormat="1">
      <c r="M561" s="155"/>
      <c r="AZ561" s="155"/>
      <c r="BA561" s="155"/>
      <c r="BB561" s="155"/>
      <c r="BE561" s="155"/>
      <c r="BH561" s="155"/>
      <c r="BI561" s="155"/>
      <c r="BJ561" s="155"/>
      <c r="BK561" s="155"/>
      <c r="BL561" s="155"/>
      <c r="BM561" s="155"/>
      <c r="BN561" s="155"/>
      <c r="BO561" s="155"/>
      <c r="BP561" s="155"/>
      <c r="BQ561" s="155"/>
      <c r="BR561" s="155"/>
      <c r="BS561" s="155"/>
      <c r="BT561" s="155"/>
      <c r="BU561" s="155"/>
      <c r="BV561" s="155"/>
      <c r="BW561" s="155"/>
      <c r="BX561" s="155"/>
      <c r="BY561" s="155"/>
      <c r="CB561" s="155"/>
      <c r="CC561" s="155"/>
      <c r="CD561" s="155"/>
      <c r="CE561" s="155"/>
      <c r="CF561" s="155"/>
      <c r="CG561" s="155"/>
      <c r="CH561" s="155"/>
      <c r="CI561" s="155"/>
      <c r="CJ561" s="155"/>
      <c r="CK561" s="155"/>
      <c r="CL561" s="155"/>
      <c r="CM561" s="155"/>
      <c r="CN561" s="155"/>
      <c r="CO561" s="155"/>
      <c r="CP561" s="155"/>
      <c r="CQ561" s="155"/>
      <c r="CR561" s="155"/>
      <c r="CS561" s="155"/>
      <c r="CT561" s="155"/>
      <c r="CU561" s="155"/>
      <c r="CV561" s="155"/>
      <c r="CW561" s="155"/>
      <c r="CX561" s="155"/>
      <c r="CY561" s="155"/>
      <c r="CZ561" s="155"/>
      <c r="DA561" s="155"/>
      <c r="DB561" s="155"/>
      <c r="DC561" s="155"/>
      <c r="DD561" s="155"/>
      <c r="DE561" s="155"/>
      <c r="DF561" s="155"/>
      <c r="DG561" s="155"/>
      <c r="DH561" s="155"/>
      <c r="DI561" s="155"/>
      <c r="DJ561" s="155"/>
      <c r="DK561" s="155"/>
      <c r="DL561" s="155"/>
      <c r="DM561" s="155"/>
      <c r="DN561" s="155"/>
      <c r="DO561" s="155"/>
      <c r="DP561" s="155"/>
      <c r="DQ561" s="155"/>
      <c r="DR561" s="155"/>
      <c r="DS561" s="155"/>
      <c r="DT561" s="155"/>
      <c r="DU561" s="155"/>
      <c r="DV561" s="155"/>
      <c r="DW561" s="155"/>
      <c r="DX561" s="155"/>
      <c r="DY561" s="155"/>
      <c r="DZ561" s="155"/>
      <c r="EA561" s="155"/>
      <c r="EB561" s="155"/>
      <c r="EC561" s="155"/>
      <c r="ED561" s="155"/>
      <c r="EE561" s="155"/>
      <c r="EF561" s="155"/>
      <c r="EG561" s="155"/>
      <c r="EH561" s="155"/>
      <c r="EI561" s="155"/>
      <c r="EJ561" s="155"/>
      <c r="EK561" s="155"/>
      <c r="EL561" s="155"/>
      <c r="EM561" s="155"/>
      <c r="EN561" s="155"/>
      <c r="EO561" s="155"/>
      <c r="EP561" s="155"/>
    </row>
  </sheetData>
  <mergeCells count="1247">
    <mergeCell ref="A4:D4"/>
    <mergeCell ref="A5:D5"/>
    <mergeCell ref="AG99:AH100"/>
    <mergeCell ref="BE6:BF6"/>
    <mergeCell ref="BE8:BF9"/>
    <mergeCell ref="BE11:BF12"/>
    <mergeCell ref="BE14:BF15"/>
    <mergeCell ref="BE17:BF18"/>
    <mergeCell ref="BE20:BF21"/>
    <mergeCell ref="BE23:BF24"/>
    <mergeCell ref="BE26:BF27"/>
    <mergeCell ref="BE29:BF30"/>
    <mergeCell ref="BE32:BF33"/>
    <mergeCell ref="BE35:BF36"/>
    <mergeCell ref="BE38:BF39"/>
    <mergeCell ref="BE41:BF42"/>
    <mergeCell ref="BE50:BF51"/>
    <mergeCell ref="P82:Q82"/>
    <mergeCell ref="W62:X62"/>
    <mergeCell ref="Y62:Z62"/>
    <mergeCell ref="AA62:AB62"/>
    <mergeCell ref="AA63:AB63"/>
    <mergeCell ref="AC60:AD60"/>
    <mergeCell ref="AG62:AH63"/>
    <mergeCell ref="T62:U62"/>
    <mergeCell ref="Y66:Z66"/>
    <mergeCell ref="AA66:AB66"/>
    <mergeCell ref="AA57:AB57"/>
    <mergeCell ref="Y63:Z63"/>
    <mergeCell ref="Y75:Z75"/>
    <mergeCell ref="Y74:Z74"/>
    <mergeCell ref="AC66:AD66"/>
    <mergeCell ref="AG114:AH115"/>
    <mergeCell ref="AG117:AH118"/>
    <mergeCell ref="AG120:AH121"/>
    <mergeCell ref="AG123:AH124"/>
    <mergeCell ref="AG126:AH127"/>
    <mergeCell ref="AG129:AH130"/>
    <mergeCell ref="AG132:AH133"/>
    <mergeCell ref="K120:L121"/>
    <mergeCell ref="T120:U121"/>
    <mergeCell ref="AC120:AD121"/>
    <mergeCell ref="AC123:AD124"/>
    <mergeCell ref="T123:U124"/>
    <mergeCell ref="T129:U130"/>
    <mergeCell ref="K114:L115"/>
    <mergeCell ref="K105:L106"/>
    <mergeCell ref="K123:L124"/>
    <mergeCell ref="AC129:AD130"/>
    <mergeCell ref="K129:L130"/>
    <mergeCell ref="AC114:AD115"/>
    <mergeCell ref="K108:L109"/>
    <mergeCell ref="AC117:AD118"/>
    <mergeCell ref="AC105:AD106"/>
    <mergeCell ref="T114:U115"/>
    <mergeCell ref="AC126:AD127"/>
    <mergeCell ref="K132:L133"/>
    <mergeCell ref="T132:U133"/>
    <mergeCell ref="AC132:AD133"/>
    <mergeCell ref="T126:U127"/>
    <mergeCell ref="T117:U118"/>
    <mergeCell ref="K117:L118"/>
    <mergeCell ref="K126:L127"/>
    <mergeCell ref="AG105:AH106"/>
    <mergeCell ref="AG108:AH109"/>
    <mergeCell ref="AG111:AH112"/>
    <mergeCell ref="G71:H71"/>
    <mergeCell ref="AC108:AD109"/>
    <mergeCell ref="T105:U106"/>
    <mergeCell ref="T108:U109"/>
    <mergeCell ref="I74:J74"/>
    <mergeCell ref="R75:S75"/>
    <mergeCell ref="T75:U75"/>
    <mergeCell ref="I78:J78"/>
    <mergeCell ref="K78:L78"/>
    <mergeCell ref="N78:O78"/>
    <mergeCell ref="T77:U77"/>
    <mergeCell ref="AC111:AD112"/>
    <mergeCell ref="AA82:AB82"/>
    <mergeCell ref="K102:L103"/>
    <mergeCell ref="T102:U103"/>
    <mergeCell ref="K99:L100"/>
    <mergeCell ref="T99:U100"/>
    <mergeCell ref="AC99:AD100"/>
    <mergeCell ref="G75:H75"/>
    <mergeCell ref="I75:J75"/>
    <mergeCell ref="K75:L75"/>
    <mergeCell ref="P75:Q75"/>
    <mergeCell ref="AA75:AB75"/>
    <mergeCell ref="M74:M75"/>
    <mergeCell ref="T71:U71"/>
    <mergeCell ref="G74:H74"/>
    <mergeCell ref="AA74:AB74"/>
    <mergeCell ref="AA72:AB72"/>
    <mergeCell ref="Y71:Z71"/>
    <mergeCell ref="Y78:Z78"/>
    <mergeCell ref="AC102:AD103"/>
    <mergeCell ref="W72:X72"/>
    <mergeCell ref="G68:H68"/>
    <mergeCell ref="F93:H94"/>
    <mergeCell ref="F96:H97"/>
    <mergeCell ref="F99:H100"/>
    <mergeCell ref="F102:H103"/>
    <mergeCell ref="E71:F71"/>
    <mergeCell ref="W77:X77"/>
    <mergeCell ref="K65:L65"/>
    <mergeCell ref="P72:Q72"/>
    <mergeCell ref="E72:F72"/>
    <mergeCell ref="E68:F68"/>
    <mergeCell ref="BQ81:BR82"/>
    <mergeCell ref="BE53:BF54"/>
    <mergeCell ref="R78:S78"/>
    <mergeCell ref="T78:U78"/>
    <mergeCell ref="P68:Q68"/>
    <mergeCell ref="R68:S68"/>
    <mergeCell ref="T68:U68"/>
    <mergeCell ref="BK81:BL82"/>
    <mergeCell ref="AG56:AH57"/>
    <mergeCell ref="AA56:AB56"/>
    <mergeCell ref="AC56:AD56"/>
    <mergeCell ref="BH62:BI63"/>
    <mergeCell ref="BH56:BI57"/>
    <mergeCell ref="AA77:AB77"/>
    <mergeCell ref="AE56:AE57"/>
    <mergeCell ref="BK59:BL60"/>
    <mergeCell ref="BK62:BL63"/>
    <mergeCell ref="AA78:AB78"/>
    <mergeCell ref="W65:X65"/>
    <mergeCell ref="BT56:BU57"/>
    <mergeCell ref="AA45:AB45"/>
    <mergeCell ref="BQ56:BR57"/>
    <mergeCell ref="BK71:BL72"/>
    <mergeCell ref="R48:S48"/>
    <mergeCell ref="K63:L63"/>
    <mergeCell ref="W69:X69"/>
    <mergeCell ref="Y69:Z69"/>
    <mergeCell ref="AA69:AB69"/>
    <mergeCell ref="AC69:AD69"/>
    <mergeCell ref="AA71:AB71"/>
    <mergeCell ref="Y60:Z60"/>
    <mergeCell ref="T53:U53"/>
    <mergeCell ref="R56:S56"/>
    <mergeCell ref="W63:X63"/>
    <mergeCell ref="Y59:Z59"/>
    <mergeCell ref="M65:M66"/>
    <mergeCell ref="AC57:AD57"/>
    <mergeCell ref="AA59:AB59"/>
    <mergeCell ref="W57:X57"/>
    <mergeCell ref="T72:U72"/>
    <mergeCell ref="AA65:AB65"/>
    <mergeCell ref="BQ50:BR51"/>
    <mergeCell ref="V62:V63"/>
    <mergeCell ref="T69:U69"/>
    <mergeCell ref="AE53:AE54"/>
    <mergeCell ref="K71:L71"/>
    <mergeCell ref="N51:O51"/>
    <mergeCell ref="V47:V48"/>
    <mergeCell ref="P47:Q47"/>
    <mergeCell ref="R47:S47"/>
    <mergeCell ref="T59:U59"/>
    <mergeCell ref="AE47:AE48"/>
    <mergeCell ref="T48:U48"/>
    <mergeCell ref="AA51:AB51"/>
    <mergeCell ref="W66:X66"/>
    <mergeCell ref="R59:S59"/>
    <mergeCell ref="AC59:AD59"/>
    <mergeCell ref="N56:O56"/>
    <mergeCell ref="N57:O57"/>
    <mergeCell ref="K56:L56"/>
    <mergeCell ref="T60:U60"/>
    <mergeCell ref="P71:Q71"/>
    <mergeCell ref="R71:S71"/>
    <mergeCell ref="W53:X53"/>
    <mergeCell ref="R53:S53"/>
    <mergeCell ref="Y54:Z54"/>
    <mergeCell ref="Y56:Z56"/>
    <mergeCell ref="Y57:Z57"/>
    <mergeCell ref="P57:Q57"/>
    <mergeCell ref="Y68:Z68"/>
    <mergeCell ref="AA68:AB68"/>
    <mergeCell ref="AC63:AD63"/>
    <mergeCell ref="W68:X68"/>
    <mergeCell ref="T66:U66"/>
    <mergeCell ref="V68:V69"/>
    <mergeCell ref="BQ35:BR36"/>
    <mergeCell ref="BQ38:BR39"/>
    <mergeCell ref="BQ41:BR42"/>
    <mergeCell ref="BH50:BI51"/>
    <mergeCell ref="AC47:AD47"/>
    <mergeCell ref="AA48:AB48"/>
    <mergeCell ref="AC48:AD48"/>
    <mergeCell ref="W47:X47"/>
    <mergeCell ref="Y47:Z47"/>
    <mergeCell ref="W48:X48"/>
    <mergeCell ref="Y48:Z48"/>
    <mergeCell ref="AE41:AE42"/>
    <mergeCell ref="W42:X42"/>
    <mergeCell ref="AE38:AE39"/>
    <mergeCell ref="Y36:Z36"/>
    <mergeCell ref="AA36:AB36"/>
    <mergeCell ref="AC36:AD36"/>
    <mergeCell ref="AA35:AB35"/>
    <mergeCell ref="AC35:AD35"/>
    <mergeCell ref="Y35:Z35"/>
    <mergeCell ref="BK47:BL48"/>
    <mergeCell ref="BN41:BO42"/>
    <mergeCell ref="BQ47:BR48"/>
    <mergeCell ref="AC45:AD45"/>
    <mergeCell ref="BK38:BL39"/>
    <mergeCell ref="BK41:BL42"/>
    <mergeCell ref="BK44:BL45"/>
    <mergeCell ref="W51:X51"/>
    <mergeCell ref="Y51:Z51"/>
    <mergeCell ref="W50:X50"/>
    <mergeCell ref="AE50:AE51"/>
    <mergeCell ref="Y38:Z38"/>
    <mergeCell ref="BQ32:BR33"/>
    <mergeCell ref="BQ14:BR15"/>
    <mergeCell ref="BW14:BX15"/>
    <mergeCell ref="BT20:BU21"/>
    <mergeCell ref="BW20:BX21"/>
    <mergeCell ref="AM35:AN36"/>
    <mergeCell ref="AE17:AE18"/>
    <mergeCell ref="BW11:BX12"/>
    <mergeCell ref="AG35:AH36"/>
    <mergeCell ref="BQ23:BR24"/>
    <mergeCell ref="BQ26:BR27"/>
    <mergeCell ref="BQ20:BR21"/>
    <mergeCell ref="BQ11:BR12"/>
    <mergeCell ref="BN26:BO27"/>
    <mergeCell ref="BN29:BO30"/>
    <mergeCell ref="AE35:AE36"/>
    <mergeCell ref="AG20:AH21"/>
    <mergeCell ref="BQ17:BR18"/>
    <mergeCell ref="AG32:AH33"/>
    <mergeCell ref="AG26:AH27"/>
    <mergeCell ref="AM23:AN24"/>
    <mergeCell ref="AM26:AN27"/>
    <mergeCell ref="AM29:AN30"/>
    <mergeCell ref="AM32:AN33"/>
    <mergeCell ref="AG14:AH15"/>
    <mergeCell ref="AG11:AH12"/>
    <mergeCell ref="AM14:AN15"/>
    <mergeCell ref="AM17:AN18"/>
    <mergeCell ref="AM20:AN21"/>
    <mergeCell ref="BK26:BL27"/>
    <mergeCell ref="BK29:BL30"/>
    <mergeCell ref="BK32:BL33"/>
    <mergeCell ref="E32:F32"/>
    <mergeCell ref="G32:H32"/>
    <mergeCell ref="I32:J32"/>
    <mergeCell ref="G38:H38"/>
    <mergeCell ref="N35:O35"/>
    <mergeCell ref="K45:L45"/>
    <mergeCell ref="R51:S51"/>
    <mergeCell ref="N53:O53"/>
    <mergeCell ref="K32:L32"/>
    <mergeCell ref="E26:F26"/>
    <mergeCell ref="G47:H47"/>
    <mergeCell ref="W12:X12"/>
    <mergeCell ref="V14:V15"/>
    <mergeCell ref="V17:V18"/>
    <mergeCell ref="AC27:AD27"/>
    <mergeCell ref="AE26:AE27"/>
    <mergeCell ref="Y30:Z30"/>
    <mergeCell ref="AC30:AD30"/>
    <mergeCell ref="V20:V21"/>
    <mergeCell ref="Y29:Z29"/>
    <mergeCell ref="AA29:AB29"/>
    <mergeCell ref="AA30:AB30"/>
    <mergeCell ref="W29:X29"/>
    <mergeCell ref="W30:X30"/>
    <mergeCell ref="AC29:AD29"/>
    <mergeCell ref="E30:F30"/>
    <mergeCell ref="E29:F29"/>
    <mergeCell ref="K30:L30"/>
    <mergeCell ref="P30:Q30"/>
    <mergeCell ref="R30:S30"/>
    <mergeCell ref="T30:U30"/>
    <mergeCell ref="T17:U17"/>
    <mergeCell ref="G27:H27"/>
    <mergeCell ref="P29:Q29"/>
    <mergeCell ref="R29:S29"/>
    <mergeCell ref="N29:O29"/>
    <mergeCell ref="N30:O30"/>
    <mergeCell ref="T29:U29"/>
    <mergeCell ref="G29:H29"/>
    <mergeCell ref="I29:J29"/>
    <mergeCell ref="P62:Q62"/>
    <mergeCell ref="G60:H60"/>
    <mergeCell ref="K57:L57"/>
    <mergeCell ref="I60:J60"/>
    <mergeCell ref="R60:S60"/>
    <mergeCell ref="N32:O32"/>
    <mergeCell ref="P48:Q48"/>
    <mergeCell ref="N60:O60"/>
    <mergeCell ref="P60:Q60"/>
    <mergeCell ref="N33:O33"/>
    <mergeCell ref="P27:Q27"/>
    <mergeCell ref="R27:S27"/>
    <mergeCell ref="N27:O27"/>
    <mergeCell ref="G59:H59"/>
    <mergeCell ref="T54:U54"/>
    <mergeCell ref="I54:J54"/>
    <mergeCell ref="M50:M51"/>
    <mergeCell ref="G53:H53"/>
    <mergeCell ref="M53:M54"/>
    <mergeCell ref="R54:S54"/>
    <mergeCell ref="K62:L62"/>
    <mergeCell ref="K59:L59"/>
    <mergeCell ref="I56:J56"/>
    <mergeCell ref="K60:L60"/>
    <mergeCell ref="V35:V36"/>
    <mergeCell ref="W38:X38"/>
    <mergeCell ref="T56:U56"/>
    <mergeCell ref="E44:F44"/>
    <mergeCell ref="G50:H50"/>
    <mergeCell ref="I50:J50"/>
    <mergeCell ref="E62:F62"/>
    <mergeCell ref="V50:V51"/>
    <mergeCell ref="E35:F35"/>
    <mergeCell ref="W35:X35"/>
    <mergeCell ref="W36:X36"/>
    <mergeCell ref="W59:X59"/>
    <mergeCell ref="W60:X60"/>
    <mergeCell ref="V59:V60"/>
    <mergeCell ref="V56:V57"/>
    <mergeCell ref="V41:V42"/>
    <mergeCell ref="E48:F48"/>
    <mergeCell ref="K51:L51"/>
    <mergeCell ref="E51:F51"/>
    <mergeCell ref="E50:F50"/>
    <mergeCell ref="E47:F47"/>
    <mergeCell ref="G51:H51"/>
    <mergeCell ref="I51:J51"/>
    <mergeCell ref="G54:H54"/>
    <mergeCell ref="K53:L53"/>
    <mergeCell ref="E54:F54"/>
    <mergeCell ref="E59:F59"/>
    <mergeCell ref="N59:O59"/>
    <mergeCell ref="N62:O62"/>
    <mergeCell ref="P53:Q53"/>
    <mergeCell ref="I44:J44"/>
    <mergeCell ref="W54:X54"/>
    <mergeCell ref="BK74:BL75"/>
    <mergeCell ref="BK77:BL78"/>
    <mergeCell ref="N81:O81"/>
    <mergeCell ref="AA81:AB81"/>
    <mergeCell ref="P77:Q77"/>
    <mergeCell ref="M81:M82"/>
    <mergeCell ref="N77:O77"/>
    <mergeCell ref="G81:H81"/>
    <mergeCell ref="V81:V82"/>
    <mergeCell ref="M77:M78"/>
    <mergeCell ref="E78:F78"/>
    <mergeCell ref="E77:F77"/>
    <mergeCell ref="Y82:Z82"/>
    <mergeCell ref="AC72:AD72"/>
    <mergeCell ref="AG71:AH72"/>
    <mergeCell ref="AC71:AD71"/>
    <mergeCell ref="AC75:AD75"/>
    <mergeCell ref="AE77:AE78"/>
    <mergeCell ref="I81:J81"/>
    <mergeCell ref="V71:V72"/>
    <mergeCell ref="G82:H82"/>
    <mergeCell ref="AP81:AQ82"/>
    <mergeCell ref="V74:V75"/>
    <mergeCell ref="I71:J71"/>
    <mergeCell ref="G78:H78"/>
    <mergeCell ref="R77:S77"/>
    <mergeCell ref="I82:J82"/>
    <mergeCell ref="K82:L82"/>
    <mergeCell ref="N71:O71"/>
    <mergeCell ref="AE74:AE75"/>
    <mergeCell ref="R81:S81"/>
    <mergeCell ref="T81:U81"/>
    <mergeCell ref="AA38:AB38"/>
    <mergeCell ref="AC38:AD38"/>
    <mergeCell ref="AA53:AB53"/>
    <mergeCell ref="AC53:AD53"/>
    <mergeCell ref="E45:F45"/>
    <mergeCell ref="P56:Q56"/>
    <mergeCell ref="P59:Q59"/>
    <mergeCell ref="N50:O50"/>
    <mergeCell ref="P50:Q50"/>
    <mergeCell ref="P51:Q51"/>
    <mergeCell ref="K48:L48"/>
    <mergeCell ref="E41:F41"/>
    <mergeCell ref="K41:L41"/>
    <mergeCell ref="I65:J65"/>
    <mergeCell ref="P65:Q65"/>
    <mergeCell ref="AA60:AB60"/>
    <mergeCell ref="AC62:AD62"/>
    <mergeCell ref="E65:F65"/>
    <mergeCell ref="G65:H65"/>
    <mergeCell ref="AA47:AB47"/>
    <mergeCell ref="AA54:AB54"/>
    <mergeCell ref="AC54:AD54"/>
    <mergeCell ref="W56:X56"/>
    <mergeCell ref="T47:U47"/>
    <mergeCell ref="G62:H62"/>
    <mergeCell ref="M41:M42"/>
    <mergeCell ref="Y53:Z53"/>
    <mergeCell ref="Y45:Z45"/>
    <mergeCell ref="W45:X45"/>
    <mergeCell ref="E53:F53"/>
    <mergeCell ref="E63:F63"/>
    <mergeCell ref="AG81:AH82"/>
    <mergeCell ref="W82:X82"/>
    <mergeCell ref="W81:X81"/>
    <mergeCell ref="Y81:Z81"/>
    <mergeCell ref="W78:X78"/>
    <mergeCell ref="N82:O82"/>
    <mergeCell ref="AC82:AD82"/>
    <mergeCell ref="V77:V78"/>
    <mergeCell ref="R65:S65"/>
    <mergeCell ref="T65:U65"/>
    <mergeCell ref="I68:J68"/>
    <mergeCell ref="K68:L68"/>
    <mergeCell ref="I72:J72"/>
    <mergeCell ref="T63:U63"/>
    <mergeCell ref="M62:M63"/>
    <mergeCell ref="N72:O72"/>
    <mergeCell ref="P63:Q63"/>
    <mergeCell ref="AC81:AD81"/>
    <mergeCell ref="R62:S62"/>
    <mergeCell ref="I62:J62"/>
    <mergeCell ref="R63:S63"/>
    <mergeCell ref="I66:J66"/>
    <mergeCell ref="R66:S66"/>
    <mergeCell ref="A50:D51"/>
    <mergeCell ref="E57:F57"/>
    <mergeCell ref="A53:D54"/>
    <mergeCell ref="I59:J59"/>
    <mergeCell ref="E60:F60"/>
    <mergeCell ref="K47:L47"/>
    <mergeCell ref="K50:L50"/>
    <mergeCell ref="A56:D57"/>
    <mergeCell ref="V53:V54"/>
    <mergeCell ref="I53:J53"/>
    <mergeCell ref="N47:O47"/>
    <mergeCell ref="P44:Q44"/>
    <mergeCell ref="R44:S44"/>
    <mergeCell ref="K54:L54"/>
    <mergeCell ref="P54:Q54"/>
    <mergeCell ref="N54:O54"/>
    <mergeCell ref="T50:U50"/>
    <mergeCell ref="G66:H66"/>
    <mergeCell ref="N65:O65"/>
    <mergeCell ref="V65:V66"/>
    <mergeCell ref="N66:O66"/>
    <mergeCell ref="N63:O63"/>
    <mergeCell ref="C84:D85"/>
    <mergeCell ref="K84:L85"/>
    <mergeCell ref="A81:D82"/>
    <mergeCell ref="E81:F81"/>
    <mergeCell ref="A74:D75"/>
    <mergeCell ref="E75:F75"/>
    <mergeCell ref="A77:D78"/>
    <mergeCell ref="A47:D48"/>
    <mergeCell ref="M47:M48"/>
    <mergeCell ref="A59:D60"/>
    <mergeCell ref="M59:M60"/>
    <mergeCell ref="E56:F56"/>
    <mergeCell ref="G56:H56"/>
    <mergeCell ref="G57:H57"/>
    <mergeCell ref="I57:J57"/>
    <mergeCell ref="M56:M57"/>
    <mergeCell ref="A65:D66"/>
    <mergeCell ref="A71:D72"/>
    <mergeCell ref="K72:L72"/>
    <mergeCell ref="E69:F69"/>
    <mergeCell ref="E66:F66"/>
    <mergeCell ref="I63:J63"/>
    <mergeCell ref="G63:H63"/>
    <mergeCell ref="A68:D69"/>
    <mergeCell ref="E82:F82"/>
    <mergeCell ref="A62:D63"/>
    <mergeCell ref="G72:H72"/>
    <mergeCell ref="A38:D39"/>
    <mergeCell ref="E38:F38"/>
    <mergeCell ref="P45:Q45"/>
    <mergeCell ref="R45:S45"/>
    <mergeCell ref="N44:O44"/>
    <mergeCell ref="N45:O45"/>
    <mergeCell ref="G42:H42"/>
    <mergeCell ref="I42:J42"/>
    <mergeCell ref="K42:L42"/>
    <mergeCell ref="P42:Q42"/>
    <mergeCell ref="R42:S42"/>
    <mergeCell ref="Y41:Z41"/>
    <mergeCell ref="AA41:AB41"/>
    <mergeCell ref="AA42:AB42"/>
    <mergeCell ref="AC41:AD41"/>
    <mergeCell ref="Y42:Z42"/>
    <mergeCell ref="P41:Q41"/>
    <mergeCell ref="R41:S41"/>
    <mergeCell ref="N41:O41"/>
    <mergeCell ref="N42:O42"/>
    <mergeCell ref="T41:U41"/>
    <mergeCell ref="T42:U42"/>
    <mergeCell ref="G41:H41"/>
    <mergeCell ref="I41:J41"/>
    <mergeCell ref="W41:X41"/>
    <mergeCell ref="T44:U44"/>
    <mergeCell ref="Y39:Z39"/>
    <mergeCell ref="A44:D45"/>
    <mergeCell ref="M44:M45"/>
    <mergeCell ref="AC42:AD42"/>
    <mergeCell ref="E42:F42"/>
    <mergeCell ref="A41:D42"/>
    <mergeCell ref="A32:D33"/>
    <mergeCell ref="E39:F39"/>
    <mergeCell ref="G39:H39"/>
    <mergeCell ref="I39:J39"/>
    <mergeCell ref="K39:L39"/>
    <mergeCell ref="P39:Q39"/>
    <mergeCell ref="R39:S39"/>
    <mergeCell ref="T39:U39"/>
    <mergeCell ref="T38:U38"/>
    <mergeCell ref="K38:L38"/>
    <mergeCell ref="V38:V39"/>
    <mergeCell ref="M38:M39"/>
    <mergeCell ref="E36:F36"/>
    <mergeCell ref="G36:H36"/>
    <mergeCell ref="I36:J36"/>
    <mergeCell ref="K36:L36"/>
    <mergeCell ref="N36:O36"/>
    <mergeCell ref="P36:Q36"/>
    <mergeCell ref="R36:S36"/>
    <mergeCell ref="P35:Q35"/>
    <mergeCell ref="R35:S35"/>
    <mergeCell ref="T35:U35"/>
    <mergeCell ref="M32:M33"/>
    <mergeCell ref="N38:O38"/>
    <mergeCell ref="N39:O39"/>
    <mergeCell ref="P38:Q38"/>
    <mergeCell ref="R38:S38"/>
    <mergeCell ref="T36:U36"/>
    <mergeCell ref="G33:H33"/>
    <mergeCell ref="E33:F33"/>
    <mergeCell ref="K33:L33"/>
    <mergeCell ref="P33:Q33"/>
    <mergeCell ref="A29:D30"/>
    <mergeCell ref="M29:M30"/>
    <mergeCell ref="AA26:AB26"/>
    <mergeCell ref="AC26:AD26"/>
    <mergeCell ref="AA27:AB27"/>
    <mergeCell ref="G35:H35"/>
    <mergeCell ref="I35:J35"/>
    <mergeCell ref="K35:L35"/>
    <mergeCell ref="W39:X39"/>
    <mergeCell ref="K29:L29"/>
    <mergeCell ref="V29:V30"/>
    <mergeCell ref="A35:D36"/>
    <mergeCell ref="M35:M36"/>
    <mergeCell ref="AA32:AB32"/>
    <mergeCell ref="AC32:AD32"/>
    <mergeCell ref="AA33:AB33"/>
    <mergeCell ref="AC33:AD33"/>
    <mergeCell ref="R32:S32"/>
    <mergeCell ref="T32:U32"/>
    <mergeCell ref="Y32:Z32"/>
    <mergeCell ref="R33:S33"/>
    <mergeCell ref="T33:U33"/>
    <mergeCell ref="Y33:Z33"/>
    <mergeCell ref="W32:X32"/>
    <mergeCell ref="W33:X33"/>
    <mergeCell ref="V32:V33"/>
    <mergeCell ref="P32:Q32"/>
    <mergeCell ref="I33:J33"/>
    <mergeCell ref="AA39:AB39"/>
    <mergeCell ref="AC39:AD39"/>
    <mergeCell ref="G30:H30"/>
    <mergeCell ref="I30:J30"/>
    <mergeCell ref="A20:D21"/>
    <mergeCell ref="M26:M27"/>
    <mergeCell ref="AG23:AH24"/>
    <mergeCell ref="G24:H24"/>
    <mergeCell ref="I24:J24"/>
    <mergeCell ref="K24:L24"/>
    <mergeCell ref="P24:Q24"/>
    <mergeCell ref="R24:S24"/>
    <mergeCell ref="T24:U24"/>
    <mergeCell ref="Y24:Z24"/>
    <mergeCell ref="AC23:AD23"/>
    <mergeCell ref="AC24:AD24"/>
    <mergeCell ref="T23:U23"/>
    <mergeCell ref="AE23:AE24"/>
    <mergeCell ref="Y23:Z23"/>
    <mergeCell ref="AA23:AB23"/>
    <mergeCell ref="AA24:AB24"/>
    <mergeCell ref="W23:X23"/>
    <mergeCell ref="W24:X24"/>
    <mergeCell ref="A26:D27"/>
    <mergeCell ref="W20:X20"/>
    <mergeCell ref="W21:X21"/>
    <mergeCell ref="G20:H20"/>
    <mergeCell ref="I20:J20"/>
    <mergeCell ref="E20:F20"/>
    <mergeCell ref="N24:O24"/>
    <mergeCell ref="V26:V27"/>
    <mergeCell ref="P23:Q23"/>
    <mergeCell ref="N23:O23"/>
    <mergeCell ref="A23:D24"/>
    <mergeCell ref="K20:L20"/>
    <mergeCell ref="N20:O20"/>
    <mergeCell ref="E15:F15"/>
    <mergeCell ref="E14:F14"/>
    <mergeCell ref="R15:S15"/>
    <mergeCell ref="T14:U14"/>
    <mergeCell ref="P12:Q12"/>
    <mergeCell ref="E23:F23"/>
    <mergeCell ref="K26:L26"/>
    <mergeCell ref="I27:J27"/>
    <mergeCell ref="T26:U26"/>
    <mergeCell ref="T27:U27"/>
    <mergeCell ref="P14:Q14"/>
    <mergeCell ref="R14:S14"/>
    <mergeCell ref="E24:F24"/>
    <mergeCell ref="E21:F21"/>
    <mergeCell ref="R23:S23"/>
    <mergeCell ref="E27:F27"/>
    <mergeCell ref="N21:O21"/>
    <mergeCell ref="M23:M24"/>
    <mergeCell ref="G21:H21"/>
    <mergeCell ref="N26:O26"/>
    <mergeCell ref="G26:H26"/>
    <mergeCell ref="I26:J26"/>
    <mergeCell ref="I21:J21"/>
    <mergeCell ref="K21:L21"/>
    <mergeCell ref="P20:Q20"/>
    <mergeCell ref="R21:S21"/>
    <mergeCell ref="K27:L27"/>
    <mergeCell ref="T21:U21"/>
    <mergeCell ref="P26:Q26"/>
    <mergeCell ref="K17:L17"/>
    <mergeCell ref="R26:S26"/>
    <mergeCell ref="I14:J14"/>
    <mergeCell ref="CC8:CD9"/>
    <mergeCell ref="CC11:CD12"/>
    <mergeCell ref="CC14:CD15"/>
    <mergeCell ref="AA6:AB6"/>
    <mergeCell ref="W5:X6"/>
    <mergeCell ref="P6:Q6"/>
    <mergeCell ref="BN14:BO15"/>
    <mergeCell ref="T9:U9"/>
    <mergeCell ref="Y12:Z12"/>
    <mergeCell ref="W15:X15"/>
    <mergeCell ref="R12:S12"/>
    <mergeCell ref="T12:U12"/>
    <mergeCell ref="BT17:BU18"/>
    <mergeCell ref="BK6:BL6"/>
    <mergeCell ref="BK8:BL9"/>
    <mergeCell ref="BN8:BO9"/>
    <mergeCell ref="BT8:BU9"/>
    <mergeCell ref="BT11:BU12"/>
    <mergeCell ref="BT14:BU15"/>
    <mergeCell ref="T15:U15"/>
    <mergeCell ref="Y15:Z15"/>
    <mergeCell ref="AA15:AB15"/>
    <mergeCell ref="P15:Q15"/>
    <mergeCell ref="BK11:BL12"/>
    <mergeCell ref="BK14:BL15"/>
    <mergeCell ref="BK17:BL18"/>
    <mergeCell ref="CC6:CD6"/>
    <mergeCell ref="BW6:BX6"/>
    <mergeCell ref="BT6:BU6"/>
    <mergeCell ref="BW17:BX18"/>
    <mergeCell ref="BW8:BX9"/>
    <mergeCell ref="BQ8:BR9"/>
    <mergeCell ref="CF6:CG6"/>
    <mergeCell ref="BN6:BO6"/>
    <mergeCell ref="AG17:AH18"/>
    <mergeCell ref="P18:Q18"/>
    <mergeCell ref="Z1:AL1"/>
    <mergeCell ref="Z2:AL2"/>
    <mergeCell ref="M4:M6"/>
    <mergeCell ref="E4:L4"/>
    <mergeCell ref="V4:V6"/>
    <mergeCell ref="A11:D12"/>
    <mergeCell ref="A17:D18"/>
    <mergeCell ref="M17:M18"/>
    <mergeCell ref="G17:H17"/>
    <mergeCell ref="I17:J17"/>
    <mergeCell ref="I15:J15"/>
    <mergeCell ref="K15:L15"/>
    <mergeCell ref="A14:D15"/>
    <mergeCell ref="N4:U4"/>
    <mergeCell ref="R6:S6"/>
    <mergeCell ref="AG6:AH6"/>
    <mergeCell ref="AG4:AH5"/>
    <mergeCell ref="G8:H8"/>
    <mergeCell ref="I8:J8"/>
    <mergeCell ref="G5:L5"/>
    <mergeCell ref="M11:M12"/>
    <mergeCell ref="A8:D9"/>
    <mergeCell ref="CF11:CG12"/>
    <mergeCell ref="CF14:CG15"/>
    <mergeCell ref="CF17:CG18"/>
    <mergeCell ref="BZ6:CA6"/>
    <mergeCell ref="T6:U6"/>
    <mergeCell ref="BQ6:BR6"/>
    <mergeCell ref="BN47:BO48"/>
    <mergeCell ref="K6:L6"/>
    <mergeCell ref="P8:Q8"/>
    <mergeCell ref="N9:O9"/>
    <mergeCell ref="T11:U11"/>
    <mergeCell ref="AE11:AE12"/>
    <mergeCell ref="G11:H11"/>
    <mergeCell ref="I11:J11"/>
    <mergeCell ref="P11:Q11"/>
    <mergeCell ref="R11:S11"/>
    <mergeCell ref="AC9:AD9"/>
    <mergeCell ref="N5:O6"/>
    <mergeCell ref="G12:H12"/>
    <mergeCell ref="P5:U5"/>
    <mergeCell ref="N8:O8"/>
    <mergeCell ref="G15:H15"/>
    <mergeCell ref="M14:M15"/>
    <mergeCell ref="G18:H18"/>
    <mergeCell ref="I18:J18"/>
    <mergeCell ref="K18:L18"/>
    <mergeCell ref="Y5:AD5"/>
    <mergeCell ref="R9:S9"/>
    <mergeCell ref="N14:O14"/>
    <mergeCell ref="I12:J12"/>
    <mergeCell ref="AC15:AD15"/>
    <mergeCell ref="AA11:AB11"/>
    <mergeCell ref="AA12:AB12"/>
    <mergeCell ref="W11:X11"/>
    <mergeCell ref="AE14:AE15"/>
    <mergeCell ref="W14:X14"/>
    <mergeCell ref="Y14:Z14"/>
    <mergeCell ref="AA14:AB14"/>
    <mergeCell ref="K14:L14"/>
    <mergeCell ref="N15:O15"/>
    <mergeCell ref="I38:J38"/>
    <mergeCell ref="I47:J47"/>
    <mergeCell ref="G48:H48"/>
    <mergeCell ref="I48:J48"/>
    <mergeCell ref="AE44:AE45"/>
    <mergeCell ref="W44:X44"/>
    <mergeCell ref="T45:U45"/>
    <mergeCell ref="K44:L44"/>
    <mergeCell ref="V44:V45"/>
    <mergeCell ref="N48:O48"/>
    <mergeCell ref="I45:J45"/>
    <mergeCell ref="G9:H9"/>
    <mergeCell ref="I9:J9"/>
    <mergeCell ref="K9:L9"/>
    <mergeCell ref="AC8:AD8"/>
    <mergeCell ref="AE8:AE9"/>
    <mergeCell ref="W8:X8"/>
    <mergeCell ref="W9:X9"/>
    <mergeCell ref="Y8:Z8"/>
    <mergeCell ref="N11:O11"/>
    <mergeCell ref="N12:O12"/>
    <mergeCell ref="K11:L11"/>
    <mergeCell ref="V11:V12"/>
    <mergeCell ref="AE32:AE33"/>
    <mergeCell ref="G44:H44"/>
    <mergeCell ref="G45:H45"/>
    <mergeCell ref="AC14:AD14"/>
    <mergeCell ref="AA44:AB44"/>
    <mergeCell ref="AC44:AD44"/>
    <mergeCell ref="Y44:Z44"/>
    <mergeCell ref="BH6:BI6"/>
    <mergeCell ref="BH8:BI9"/>
    <mergeCell ref="BH11:BI12"/>
    <mergeCell ref="AG8:AH9"/>
    <mergeCell ref="Y6:Z6"/>
    <mergeCell ref="AC6:AD6"/>
    <mergeCell ref="AA9:AB9"/>
    <mergeCell ref="AM6:AN6"/>
    <mergeCell ref="AM8:AN9"/>
    <mergeCell ref="AM11:AN12"/>
    <mergeCell ref="AC12:AD12"/>
    <mergeCell ref="Y11:Z11"/>
    <mergeCell ref="BQ29:BR30"/>
    <mergeCell ref="E8:F8"/>
    <mergeCell ref="R8:S8"/>
    <mergeCell ref="K12:L12"/>
    <mergeCell ref="G6:H6"/>
    <mergeCell ref="I6:J6"/>
    <mergeCell ref="K8:L8"/>
    <mergeCell ref="V8:V9"/>
    <mergeCell ref="Y21:Z21"/>
    <mergeCell ref="AA21:AB21"/>
    <mergeCell ref="AC21:AD21"/>
    <mergeCell ref="AC20:AD20"/>
    <mergeCell ref="R20:S20"/>
    <mergeCell ref="T20:U20"/>
    <mergeCell ref="AE20:AE21"/>
    <mergeCell ref="Y20:Z20"/>
    <mergeCell ref="AC11:AD11"/>
    <mergeCell ref="Y9:Z9"/>
    <mergeCell ref="AA8:AB8"/>
    <mergeCell ref="T8:U8"/>
    <mergeCell ref="AE4:AE6"/>
    <mergeCell ref="W4:AD4"/>
    <mergeCell ref="P9:Q9"/>
    <mergeCell ref="T18:U18"/>
    <mergeCell ref="CF32:CG33"/>
    <mergeCell ref="BZ35:CA36"/>
    <mergeCell ref="CF38:CG39"/>
    <mergeCell ref="CF41:CG42"/>
    <mergeCell ref="CF44:CG45"/>
    <mergeCell ref="BW53:BX54"/>
    <mergeCell ref="BW59:BX60"/>
    <mergeCell ref="BW62:BX63"/>
    <mergeCell ref="BZ32:CA33"/>
    <mergeCell ref="BT23:BU24"/>
    <mergeCell ref="BT26:BU27"/>
    <mergeCell ref="BK56:BL57"/>
    <mergeCell ref="W17:X17"/>
    <mergeCell ref="Y17:Z17"/>
    <mergeCell ref="AA17:AB17"/>
    <mergeCell ref="AC17:AD17"/>
    <mergeCell ref="Y18:Z18"/>
    <mergeCell ref="AA18:AB18"/>
    <mergeCell ref="CF20:CG21"/>
    <mergeCell ref="W26:X26"/>
    <mergeCell ref="Y26:Z26"/>
    <mergeCell ref="W27:X27"/>
    <mergeCell ref="Y27:Z27"/>
    <mergeCell ref="BK20:BL21"/>
    <mergeCell ref="BW23:BX24"/>
    <mergeCell ref="BW26:BX27"/>
    <mergeCell ref="BW32:BX33"/>
    <mergeCell ref="BK23:BL24"/>
    <mergeCell ref="BK35:BL36"/>
    <mergeCell ref="BE71:BF72"/>
    <mergeCell ref="CL29:CM30"/>
    <mergeCell ref="CL50:CM51"/>
    <mergeCell ref="P66:Q66"/>
    <mergeCell ref="R82:S82"/>
    <mergeCell ref="T82:U82"/>
    <mergeCell ref="CL53:CM54"/>
    <mergeCell ref="CL56:CM57"/>
    <mergeCell ref="CL59:CM60"/>
    <mergeCell ref="CL62:CM63"/>
    <mergeCell ref="Y65:Z65"/>
    <mergeCell ref="BN50:BO51"/>
    <mergeCell ref="BN53:BO54"/>
    <mergeCell ref="BN56:BO57"/>
    <mergeCell ref="BN59:BO60"/>
    <mergeCell ref="CC56:CD57"/>
    <mergeCell ref="CC50:CD51"/>
    <mergeCell ref="CC53:CD54"/>
    <mergeCell ref="BN62:BO63"/>
    <mergeCell ref="BW56:BX57"/>
    <mergeCell ref="BW74:BX75"/>
    <mergeCell ref="BT59:BU60"/>
    <mergeCell ref="BK65:BL66"/>
    <mergeCell ref="Y72:Z72"/>
    <mergeCell ref="AC77:AD77"/>
    <mergeCell ref="BT65:BU66"/>
    <mergeCell ref="W71:X71"/>
    <mergeCell ref="BE62:BF63"/>
    <mergeCell ref="CF62:CG63"/>
    <mergeCell ref="CF74:CG75"/>
    <mergeCell ref="CC62:CD63"/>
    <mergeCell ref="CF29:CG30"/>
    <mergeCell ref="CI56:CJ57"/>
    <mergeCell ref="CI59:CJ60"/>
    <mergeCell ref="CI62:CJ63"/>
    <mergeCell ref="CI65:CJ66"/>
    <mergeCell ref="AC51:AD51"/>
    <mergeCell ref="BT74:BU75"/>
    <mergeCell ref="BQ65:BR66"/>
    <mergeCell ref="BQ59:BR60"/>
    <mergeCell ref="AC50:AD50"/>
    <mergeCell ref="CC38:CD39"/>
    <mergeCell ref="CC41:CD42"/>
    <mergeCell ref="CC44:CD45"/>
    <mergeCell ref="CC47:CD48"/>
    <mergeCell ref="BW41:BX42"/>
    <mergeCell ref="BW38:BX39"/>
    <mergeCell ref="BW50:BX51"/>
    <mergeCell ref="BN44:BO45"/>
    <mergeCell ref="BE56:BF57"/>
    <mergeCell ref="BQ44:BR45"/>
    <mergeCell ref="BT41:BU42"/>
    <mergeCell ref="AG65:AH66"/>
    <mergeCell ref="BT53:BU54"/>
    <mergeCell ref="BT71:BU72"/>
    <mergeCell ref="BT62:BU63"/>
    <mergeCell ref="AC65:AD65"/>
    <mergeCell ref="BQ62:BR63"/>
    <mergeCell ref="BK50:BL51"/>
    <mergeCell ref="BK53:BL54"/>
    <mergeCell ref="AE59:AE60"/>
    <mergeCell ref="BQ53:BR54"/>
    <mergeCell ref="CF71:CG72"/>
    <mergeCell ref="CF65:CG66"/>
    <mergeCell ref="CF23:CG24"/>
    <mergeCell ref="CO84:CQ85"/>
    <mergeCell ref="CO74:CQ75"/>
    <mergeCell ref="BN65:BO66"/>
    <mergeCell ref="BN71:BO72"/>
    <mergeCell ref="BN74:BO75"/>
    <mergeCell ref="BN77:BO78"/>
    <mergeCell ref="BZ84:CA85"/>
    <mergeCell ref="BZ56:CA57"/>
    <mergeCell ref="BZ59:CA60"/>
    <mergeCell ref="BZ62:CA63"/>
    <mergeCell ref="BZ65:CA66"/>
    <mergeCell ref="BZ71:CA72"/>
    <mergeCell ref="BZ74:CA75"/>
    <mergeCell ref="BZ38:CA39"/>
    <mergeCell ref="BZ41:CA42"/>
    <mergeCell ref="CL84:CM85"/>
    <mergeCell ref="CI74:CJ75"/>
    <mergeCell ref="CI38:CJ39"/>
    <mergeCell ref="CI41:CJ42"/>
    <mergeCell ref="CI44:CJ45"/>
    <mergeCell ref="BW65:BX66"/>
    <mergeCell ref="CC84:CD85"/>
    <mergeCell ref="CF84:CG85"/>
    <mergeCell ref="CF47:CG48"/>
    <mergeCell ref="CF50:CG51"/>
    <mergeCell ref="CC71:CD72"/>
    <mergeCell ref="BZ44:CA45"/>
    <mergeCell ref="BZ50:CA51"/>
    <mergeCell ref="BW47:BX48"/>
    <mergeCell ref="BW71:BX72"/>
    <mergeCell ref="BT44:BU45"/>
    <mergeCell ref="CI84:CJ85"/>
    <mergeCell ref="CL32:CM33"/>
    <mergeCell ref="CL35:CM36"/>
    <mergeCell ref="CL23:CM24"/>
    <mergeCell ref="BW84:BX85"/>
    <mergeCell ref="CL6:CM6"/>
    <mergeCell ref="CL8:CM9"/>
    <mergeCell ref="CL11:CM12"/>
    <mergeCell ref="CL14:CM15"/>
    <mergeCell ref="CI8:CJ9"/>
    <mergeCell ref="CI11:CJ12"/>
    <mergeCell ref="CI14:CJ15"/>
    <mergeCell ref="CI17:CJ18"/>
    <mergeCell ref="BZ53:CA54"/>
    <mergeCell ref="BZ20:CA21"/>
    <mergeCell ref="BZ23:CA24"/>
    <mergeCell ref="BZ26:CA27"/>
    <mergeCell ref="BZ29:CA30"/>
    <mergeCell ref="CL20:CM21"/>
    <mergeCell ref="CL65:CM66"/>
    <mergeCell ref="CL71:CM72"/>
    <mergeCell ref="CL74:CM75"/>
    <mergeCell ref="CL17:CM18"/>
    <mergeCell ref="CI20:CJ21"/>
    <mergeCell ref="CL38:CM39"/>
    <mergeCell ref="CL41:CM42"/>
    <mergeCell ref="CL44:CM45"/>
    <mergeCell ref="CF53:CG54"/>
    <mergeCell ref="CF56:CG57"/>
    <mergeCell ref="CC59:CD60"/>
    <mergeCell ref="CF59:CG60"/>
    <mergeCell ref="CC74:CD75"/>
    <mergeCell ref="CL26:CM27"/>
    <mergeCell ref="CI23:CJ24"/>
    <mergeCell ref="CI26:CJ27"/>
    <mergeCell ref="CI32:CJ33"/>
    <mergeCell ref="CI35:CJ36"/>
    <mergeCell ref="CF8:CG9"/>
    <mergeCell ref="CI53:CJ54"/>
    <mergeCell ref="CF35:CG36"/>
    <mergeCell ref="K111:L112"/>
    <mergeCell ref="T111:U112"/>
    <mergeCell ref="BZ8:CA9"/>
    <mergeCell ref="BZ11:CA12"/>
    <mergeCell ref="BZ14:CA15"/>
    <mergeCell ref="CC65:CD66"/>
    <mergeCell ref="BH38:BI39"/>
    <mergeCell ref="BH35:BI36"/>
    <mergeCell ref="BH32:BI33"/>
    <mergeCell ref="BH29:BI30"/>
    <mergeCell ref="BH26:BI27"/>
    <mergeCell ref="BH23:BI24"/>
    <mergeCell ref="R57:S57"/>
    <mergeCell ref="T57:U57"/>
    <mergeCell ref="R72:S72"/>
    <mergeCell ref="AE62:AE63"/>
    <mergeCell ref="CL47:CM48"/>
    <mergeCell ref="BN38:BO39"/>
    <mergeCell ref="BN17:BO18"/>
    <mergeCell ref="BN11:BO12"/>
    <mergeCell ref="BN20:BO21"/>
    <mergeCell ref="BN23:BO24"/>
    <mergeCell ref="BN32:BO33"/>
    <mergeCell ref="AM53:AN54"/>
    <mergeCell ref="CI29:CJ30"/>
    <mergeCell ref="CI71:CJ72"/>
    <mergeCell ref="G14:H14"/>
    <mergeCell ref="BN81:BO82"/>
    <mergeCell ref="BE65:BF66"/>
    <mergeCell ref="AG53:AH54"/>
    <mergeCell ref="AG59:AH60"/>
    <mergeCell ref="BB65:BC66"/>
    <mergeCell ref="BB71:BC72"/>
    <mergeCell ref="BB74:BC75"/>
    <mergeCell ref="BB81:BC82"/>
    <mergeCell ref="BB84:BC85"/>
    <mergeCell ref="AG44:AH45"/>
    <mergeCell ref="AG47:AH48"/>
    <mergeCell ref="G69:H69"/>
    <mergeCell ref="I69:J69"/>
    <mergeCell ref="K69:L69"/>
    <mergeCell ref="M68:M69"/>
    <mergeCell ref="CC26:CD27"/>
    <mergeCell ref="CC29:CD30"/>
    <mergeCell ref="CC32:CD33"/>
    <mergeCell ref="CF26:CG27"/>
    <mergeCell ref="T51:U51"/>
    <mergeCell ref="CC35:CD36"/>
    <mergeCell ref="BW44:BX45"/>
    <mergeCell ref="BW77:BX78"/>
    <mergeCell ref="BT84:BU85"/>
    <mergeCell ref="BH84:BI85"/>
    <mergeCell ref="BH74:BI75"/>
    <mergeCell ref="BH71:BI72"/>
    <mergeCell ref="R50:S50"/>
    <mergeCell ref="CI47:CJ48"/>
    <mergeCell ref="A1:X2"/>
    <mergeCell ref="BW81:BX82"/>
    <mergeCell ref="Y50:Z50"/>
    <mergeCell ref="BT81:BU82"/>
    <mergeCell ref="BQ84:BR85"/>
    <mergeCell ref="BH20:BI21"/>
    <mergeCell ref="BH17:BI18"/>
    <mergeCell ref="BH14:BI15"/>
    <mergeCell ref="BH81:BI82"/>
    <mergeCell ref="BH65:BI66"/>
    <mergeCell ref="BH53:BI54"/>
    <mergeCell ref="AG102:AH103"/>
    <mergeCell ref="BT35:BU36"/>
    <mergeCell ref="BH41:BI42"/>
    <mergeCell ref="BT29:BU30"/>
    <mergeCell ref="BT32:BU33"/>
    <mergeCell ref="BT38:BU39"/>
    <mergeCell ref="BT47:BU48"/>
    <mergeCell ref="BT50:BU51"/>
    <mergeCell ref="AM38:AN39"/>
    <mergeCell ref="AM41:AN42"/>
    <mergeCell ref="AM44:AN45"/>
    <mergeCell ref="AM47:AN48"/>
    <mergeCell ref="AM50:AN51"/>
    <mergeCell ref="AA50:AB50"/>
    <mergeCell ref="BW29:BX30"/>
    <mergeCell ref="BW35:BX36"/>
    <mergeCell ref="BN35:BO36"/>
    <mergeCell ref="AA20:AB20"/>
    <mergeCell ref="AG29:AH30"/>
    <mergeCell ref="AE29:AE30"/>
    <mergeCell ref="CI50:CJ51"/>
    <mergeCell ref="AN1:BE1"/>
    <mergeCell ref="K96:L97"/>
    <mergeCell ref="T96:U97"/>
    <mergeCell ref="AC96:AD97"/>
    <mergeCell ref="AG96:AH97"/>
    <mergeCell ref="AP6:AQ6"/>
    <mergeCell ref="AP8:AQ9"/>
    <mergeCell ref="AP11:AQ12"/>
    <mergeCell ref="AP14:AQ15"/>
    <mergeCell ref="AP17:AQ18"/>
    <mergeCell ref="AP20:AQ21"/>
    <mergeCell ref="AP23:AQ24"/>
    <mergeCell ref="AP26:AQ27"/>
    <mergeCell ref="AP29:AQ30"/>
    <mergeCell ref="AP32:AQ33"/>
    <mergeCell ref="AP35:AQ36"/>
    <mergeCell ref="AP38:AQ39"/>
    <mergeCell ref="AP41:AQ42"/>
    <mergeCell ref="AP50:AQ51"/>
    <mergeCell ref="AP53:AQ54"/>
    <mergeCell ref="AP56:AQ57"/>
    <mergeCell ref="AP62:AQ63"/>
    <mergeCell ref="AP65:AQ66"/>
    <mergeCell ref="AP71:AQ72"/>
    <mergeCell ref="AP74:AQ75"/>
    <mergeCell ref="K77:L77"/>
    <mergeCell ref="AG38:AH39"/>
    <mergeCell ref="AG41:AH42"/>
    <mergeCell ref="AG50:AH51"/>
    <mergeCell ref="AE71:AE72"/>
    <mergeCell ref="BB53:BC54"/>
    <mergeCell ref="BB56:BC57"/>
    <mergeCell ref="BB62:BC63"/>
    <mergeCell ref="E5:F6"/>
    <mergeCell ref="E9:F9"/>
    <mergeCell ref="E12:F12"/>
    <mergeCell ref="G77:H77"/>
    <mergeCell ref="I77:J77"/>
    <mergeCell ref="CO62:CQ63"/>
    <mergeCell ref="CO65:CQ66"/>
    <mergeCell ref="CO71:CQ72"/>
    <mergeCell ref="CO81:CQ82"/>
    <mergeCell ref="CO4:CQ5"/>
    <mergeCell ref="CO8:CQ9"/>
    <mergeCell ref="CO11:CQ12"/>
    <mergeCell ref="CO14:CQ15"/>
    <mergeCell ref="CO17:CQ18"/>
    <mergeCell ref="CO20:CQ21"/>
    <mergeCell ref="CO23:CQ24"/>
    <mergeCell ref="CO26:CQ27"/>
    <mergeCell ref="CO29:CQ30"/>
    <mergeCell ref="CO32:CQ33"/>
    <mergeCell ref="CO35:CQ36"/>
    <mergeCell ref="CO38:CQ39"/>
    <mergeCell ref="CO41:CQ42"/>
    <mergeCell ref="CO50:CQ51"/>
    <mergeCell ref="CO53:CQ54"/>
    <mergeCell ref="CO56:CQ57"/>
    <mergeCell ref="CI6:CJ6"/>
    <mergeCell ref="CC17:CD18"/>
    <mergeCell ref="CC20:CD21"/>
    <mergeCell ref="CC23:CD24"/>
    <mergeCell ref="AM56:AN57"/>
    <mergeCell ref="AM59:AN60"/>
    <mergeCell ref="AM62:AN63"/>
    <mergeCell ref="AM65:AN66"/>
    <mergeCell ref="AM71:AN72"/>
    <mergeCell ref="AM74:AN75"/>
    <mergeCell ref="AM77:AN78"/>
    <mergeCell ref="AM81:AN82"/>
    <mergeCell ref="AM84:AN85"/>
    <mergeCell ref="AC68:AD68"/>
    <mergeCell ref="E11:F11"/>
    <mergeCell ref="K93:L94"/>
    <mergeCell ref="T93:U94"/>
    <mergeCell ref="AC93:AD94"/>
    <mergeCell ref="AG93:AH94"/>
    <mergeCell ref="N69:O69"/>
    <mergeCell ref="P69:Q69"/>
    <mergeCell ref="R69:S69"/>
    <mergeCell ref="E17:F17"/>
    <mergeCell ref="E18:F18"/>
    <mergeCell ref="M20:M21"/>
    <mergeCell ref="AC18:AD18"/>
    <mergeCell ref="W18:X18"/>
    <mergeCell ref="P17:Q17"/>
    <mergeCell ref="N17:O17"/>
    <mergeCell ref="N18:O18"/>
    <mergeCell ref="R17:S17"/>
    <mergeCell ref="G23:H23"/>
    <mergeCell ref="I23:J23"/>
    <mergeCell ref="K23:L23"/>
    <mergeCell ref="V23:V24"/>
    <mergeCell ref="AG77:AH78"/>
    <mergeCell ref="R18:S18"/>
    <mergeCell ref="AP84:AQ85"/>
    <mergeCell ref="BN84:BO85"/>
    <mergeCell ref="BQ71:BR72"/>
    <mergeCell ref="BQ74:BR75"/>
    <mergeCell ref="BE74:BF75"/>
    <mergeCell ref="K90:L91"/>
    <mergeCell ref="T90:U91"/>
    <mergeCell ref="AC90:AD91"/>
    <mergeCell ref="AG90:AH91"/>
    <mergeCell ref="P78:Q78"/>
    <mergeCell ref="P81:Q81"/>
    <mergeCell ref="N68:O68"/>
    <mergeCell ref="Y77:Z77"/>
    <mergeCell ref="AE81:AE82"/>
    <mergeCell ref="M71:M72"/>
    <mergeCell ref="BK84:BL85"/>
    <mergeCell ref="BE81:BF82"/>
    <mergeCell ref="BE84:BF85"/>
    <mergeCell ref="K81:L81"/>
    <mergeCell ref="AC78:AD78"/>
    <mergeCell ref="T84:U85"/>
    <mergeCell ref="AG74:AH75"/>
    <mergeCell ref="AC84:AD85"/>
    <mergeCell ref="AG84:AH85"/>
    <mergeCell ref="W74:X74"/>
    <mergeCell ref="W75:X75"/>
    <mergeCell ref="AC74:AD74"/>
    <mergeCell ref="P74:Q74"/>
    <mergeCell ref="R74:S74"/>
    <mergeCell ref="N74:O74"/>
    <mergeCell ref="N75:O75"/>
    <mergeCell ref="T74:U74"/>
    <mergeCell ref="AJ4:CM5"/>
    <mergeCell ref="AJ6:AK6"/>
    <mergeCell ref="AJ8:AK9"/>
    <mergeCell ref="AJ11:AK12"/>
    <mergeCell ref="AJ14:AK15"/>
    <mergeCell ref="AJ17:AK18"/>
    <mergeCell ref="AJ20:AK21"/>
    <mergeCell ref="AJ23:AK24"/>
    <mergeCell ref="AJ26:AK27"/>
    <mergeCell ref="AJ29:AK30"/>
    <mergeCell ref="AJ32:AK33"/>
    <mergeCell ref="AJ35:AK36"/>
    <mergeCell ref="AJ38:AK39"/>
    <mergeCell ref="AJ41:AK42"/>
    <mergeCell ref="AJ44:AK45"/>
    <mergeCell ref="AJ47:AK48"/>
    <mergeCell ref="AJ50:AK51"/>
    <mergeCell ref="BB6:BC6"/>
    <mergeCell ref="BB8:BC9"/>
    <mergeCell ref="BB11:BC12"/>
    <mergeCell ref="BB14:BC15"/>
    <mergeCell ref="BB17:BC18"/>
    <mergeCell ref="BB20:BC21"/>
    <mergeCell ref="BB23:BC24"/>
    <mergeCell ref="BB26:BC27"/>
    <mergeCell ref="BB29:BC30"/>
    <mergeCell ref="BB32:BC33"/>
    <mergeCell ref="BB35:BC36"/>
    <mergeCell ref="BB38:BC39"/>
    <mergeCell ref="BB41:BC42"/>
    <mergeCell ref="BB50:BC51"/>
    <mergeCell ref="BZ17:CA18"/>
    <mergeCell ref="F105:H106"/>
    <mergeCell ref="F108:H109"/>
    <mergeCell ref="F111:H112"/>
    <mergeCell ref="F114:H115"/>
    <mergeCell ref="F117:H118"/>
    <mergeCell ref="F120:H121"/>
    <mergeCell ref="F123:H124"/>
    <mergeCell ref="F126:H127"/>
    <mergeCell ref="F129:H130"/>
    <mergeCell ref="F132:H133"/>
    <mergeCell ref="AJ53:AK54"/>
    <mergeCell ref="AJ56:AK57"/>
    <mergeCell ref="AJ59:AK60"/>
    <mergeCell ref="AJ62:AK63"/>
    <mergeCell ref="AJ65:AK66"/>
    <mergeCell ref="AJ71:AK72"/>
    <mergeCell ref="AJ74:AK75"/>
    <mergeCell ref="AJ77:AK78"/>
    <mergeCell ref="AJ81:AK82"/>
    <mergeCell ref="AJ84:AK85"/>
    <mergeCell ref="K87:L88"/>
    <mergeCell ref="T87:U88"/>
    <mergeCell ref="AC87:AD88"/>
    <mergeCell ref="AG87:AH88"/>
    <mergeCell ref="F84:H85"/>
    <mergeCell ref="F87:H88"/>
    <mergeCell ref="F90:H91"/>
    <mergeCell ref="AE65:AE66"/>
    <mergeCell ref="AE68:AE69"/>
    <mergeCell ref="K66:L66"/>
    <mergeCell ref="E74:F74"/>
    <mergeCell ref="K74:L74"/>
  </mergeCells>
  <phoneticPr fontId="13" type="noConversion"/>
  <pageMargins left="0.15748031496062992" right="0.15748031496062992" top="0.39370078740157483" bottom="0.39370078740157483" header="0.51181102362204722" footer="0.51181102362204722"/>
  <pageSetup scale="61" orientation="landscape"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B1:AJ493"/>
  <sheetViews>
    <sheetView zoomScale="110" zoomScaleNormal="110" workbookViewId="0">
      <pane xSplit="3" ySplit="8" topLeftCell="D9" activePane="bottomRight" state="frozen"/>
      <selection pane="topRight" activeCell="D1" sqref="D1"/>
      <selection pane="bottomLeft" activeCell="A9" sqref="A9"/>
      <selection pane="bottomRight" activeCell="D2" sqref="D2:T4"/>
    </sheetView>
  </sheetViews>
  <sheetFormatPr defaultColWidth="9.109375" defaultRowHeight="13.2"/>
  <cols>
    <col min="1" max="1" width="2" style="10" customWidth="1"/>
    <col min="2" max="2" width="4.44140625" customWidth="1"/>
    <col min="3" max="3" width="2.44140625" style="27" customWidth="1"/>
    <col min="4" max="4" width="4.77734375" customWidth="1"/>
    <col min="5" max="5" width="2.44140625" style="1" customWidth="1"/>
    <col min="6" max="6" width="6.44140625" style="392" customWidth="1"/>
    <col min="7" max="7" width="9.44140625" style="392" customWidth="1"/>
    <col min="8" max="8" width="6.44140625" style="392" customWidth="1"/>
    <col min="9" max="9" width="2.44140625" customWidth="1"/>
    <col min="10" max="10" width="19.77734375" customWidth="1"/>
    <col min="11" max="11" width="7.44140625" customWidth="1"/>
    <col min="12" max="12" width="2.44140625" customWidth="1"/>
    <col min="13" max="13" width="4.77734375" customWidth="1"/>
    <col min="14" max="14" width="2.44140625" style="1" customWidth="1"/>
    <col min="15" max="15" width="6.44140625" style="392" customWidth="1"/>
    <col min="16" max="16" width="9.44140625" style="392" customWidth="1"/>
    <col min="17" max="17" width="6.44140625" style="392" customWidth="1"/>
    <col min="18" max="18" width="2.44140625" customWidth="1"/>
    <col min="19" max="19" width="20.77734375" customWidth="1"/>
    <col min="20" max="20" width="7.109375" customWidth="1"/>
    <col min="21" max="21" width="2.44140625" customWidth="1"/>
    <col min="22" max="22" width="4.77734375" customWidth="1"/>
    <col min="23" max="23" width="2.44140625" style="1" customWidth="1"/>
    <col min="24" max="24" width="6.44140625" style="392" customWidth="1"/>
    <col min="25" max="25" width="10.44140625" style="392" customWidth="1"/>
    <col min="26" max="26" width="6.44140625" style="392" customWidth="1"/>
    <col min="27" max="27" width="2.44140625" customWidth="1"/>
    <col min="28" max="28" width="24" customWidth="1"/>
    <col min="29" max="29" width="7.44140625" customWidth="1"/>
    <col min="30" max="30" width="4.77734375" style="86" customWidth="1"/>
    <col min="31" max="31" width="2.44140625" style="215" customWidth="1"/>
    <col min="32" max="32" width="6.44140625" style="391" customWidth="1"/>
    <col min="33" max="33" width="2.44140625" style="10" customWidth="1"/>
    <col min="34" max="16384" width="9.109375" style="10"/>
  </cols>
  <sheetData>
    <row r="1" spans="2:32" ht="3.75" customHeight="1" thickBot="1">
      <c r="B1" s="10"/>
      <c r="C1" s="31"/>
      <c r="D1" s="10"/>
      <c r="E1" s="11"/>
      <c r="F1" s="294"/>
      <c r="G1" s="294"/>
      <c r="H1" s="294"/>
      <c r="I1" s="10"/>
      <c r="J1" s="10"/>
      <c r="K1" s="10"/>
      <c r="L1" s="10"/>
      <c r="M1" s="10"/>
      <c r="N1" s="11"/>
      <c r="O1" s="294"/>
      <c r="P1" s="294"/>
      <c r="Q1" s="294"/>
      <c r="R1" s="10"/>
      <c r="S1" s="10"/>
      <c r="T1" s="10"/>
      <c r="U1" s="10"/>
      <c r="V1" s="10"/>
      <c r="W1" s="11"/>
      <c r="X1" s="294"/>
      <c r="Y1" s="294"/>
      <c r="Z1" s="294"/>
      <c r="AA1" s="10"/>
      <c r="AB1" s="10"/>
      <c r="AC1" s="10"/>
    </row>
    <row r="2" spans="2:32" ht="15" customHeight="1">
      <c r="B2" s="10"/>
      <c r="C2" s="31"/>
      <c r="D2" s="1249" t="s">
        <v>152</v>
      </c>
      <c r="E2" s="1250"/>
      <c r="F2" s="1250"/>
      <c r="G2" s="1250"/>
      <c r="H2" s="1250"/>
      <c r="I2" s="1250"/>
      <c r="J2" s="1250"/>
      <c r="K2" s="1250"/>
      <c r="L2" s="1250"/>
      <c r="M2" s="1250"/>
      <c r="N2" s="1250"/>
      <c r="O2" s="1250"/>
      <c r="P2" s="1250"/>
      <c r="Q2" s="1250"/>
      <c r="R2" s="1250"/>
      <c r="S2" s="1250"/>
      <c r="T2" s="1251"/>
      <c r="U2" s="273"/>
      <c r="V2" s="10"/>
      <c r="W2" s="11"/>
      <c r="X2" s="294"/>
      <c r="Y2" s="294"/>
      <c r="Z2" s="294"/>
      <c r="AA2" s="10"/>
      <c r="AB2" s="10"/>
      <c r="AC2" s="10"/>
      <c r="AF2" s="754"/>
    </row>
    <row r="3" spans="2:32" ht="15" customHeight="1">
      <c r="B3" s="10"/>
      <c r="C3" s="31"/>
      <c r="D3" s="1252"/>
      <c r="E3" s="1253"/>
      <c r="F3" s="1253"/>
      <c r="G3" s="1253"/>
      <c r="H3" s="1253"/>
      <c r="I3" s="1253"/>
      <c r="J3" s="1253"/>
      <c r="K3" s="1253"/>
      <c r="L3" s="1253"/>
      <c r="M3" s="1253"/>
      <c r="N3" s="1253"/>
      <c r="O3" s="1253"/>
      <c r="P3" s="1253"/>
      <c r="Q3" s="1253"/>
      <c r="R3" s="1253"/>
      <c r="S3" s="1253"/>
      <c r="T3" s="1254"/>
      <c r="U3" s="273"/>
      <c r="V3" s="10"/>
      <c r="W3" s="11"/>
      <c r="X3" s="294"/>
      <c r="Y3" s="294"/>
      <c r="Z3" s="294"/>
      <c r="AA3" s="759"/>
      <c r="AB3" s="759"/>
      <c r="AC3" s="759"/>
      <c r="AD3" s="759"/>
      <c r="AE3" s="759"/>
    </row>
    <row r="4" spans="2:32" ht="15" customHeight="1" thickBot="1">
      <c r="B4" s="10"/>
      <c r="C4" s="31"/>
      <c r="D4" s="1255"/>
      <c r="E4" s="1256"/>
      <c r="F4" s="1256"/>
      <c r="G4" s="1256"/>
      <c r="H4" s="1256"/>
      <c r="I4" s="1256"/>
      <c r="J4" s="1256"/>
      <c r="K4" s="1256"/>
      <c r="L4" s="1256"/>
      <c r="M4" s="1256"/>
      <c r="N4" s="1256"/>
      <c r="O4" s="1256"/>
      <c r="P4" s="1256"/>
      <c r="Q4" s="1256"/>
      <c r="R4" s="1256"/>
      <c r="S4" s="1256"/>
      <c r="T4" s="1257"/>
      <c r="U4" s="273"/>
      <c r="V4" s="250" t="str">
        <f>'2024 Association Info'!AO2</f>
        <v>June 24, 2024</v>
      </c>
      <c r="W4" s="73"/>
      <c r="X4" s="395"/>
      <c r="Y4" s="395"/>
      <c r="Z4" s="759"/>
      <c r="AA4" s="759"/>
      <c r="AB4" s="759"/>
      <c r="AC4" s="759"/>
      <c r="AD4" s="759"/>
      <c r="AE4" s="759"/>
      <c r="AF4" s="759"/>
    </row>
    <row r="5" spans="2:32" ht="3.75" customHeight="1" thickBot="1">
      <c r="B5" s="10"/>
      <c r="C5" s="31"/>
      <c r="D5" s="10"/>
      <c r="E5" s="11"/>
      <c r="F5" s="294"/>
      <c r="G5" s="294"/>
      <c r="H5" s="294"/>
      <c r="I5" s="10"/>
      <c r="J5" s="10"/>
      <c r="K5" s="10"/>
      <c r="L5" s="10"/>
      <c r="M5" s="10"/>
      <c r="N5" s="11"/>
      <c r="O5" s="294"/>
      <c r="P5" s="294"/>
      <c r="Q5" s="294"/>
      <c r="R5" s="10"/>
      <c r="S5" s="10"/>
      <c r="T5" s="10"/>
      <c r="U5" s="10"/>
      <c r="V5" s="10"/>
      <c r="W5" s="11"/>
      <c r="X5" s="294"/>
      <c r="Y5" s="294"/>
      <c r="Z5" s="294"/>
      <c r="AA5" s="10"/>
      <c r="AB5" s="10"/>
      <c r="AC5" s="10"/>
    </row>
    <row r="6" spans="2:32" ht="15" customHeight="1">
      <c r="B6" s="10"/>
      <c r="C6" s="31"/>
      <c r="D6" s="1243" t="s">
        <v>99</v>
      </c>
      <c r="E6" s="1244"/>
      <c r="F6" s="1244"/>
      <c r="G6" s="1244"/>
      <c r="H6" s="1244"/>
      <c r="I6" s="1244"/>
      <c r="J6" s="1244"/>
      <c r="K6" s="1245"/>
      <c r="L6" s="278"/>
      <c r="M6" s="1258" t="s">
        <v>96</v>
      </c>
      <c r="N6" s="1259"/>
      <c r="O6" s="1259"/>
      <c r="P6" s="1259"/>
      <c r="Q6" s="1259"/>
      <c r="R6" s="1259"/>
      <c r="S6" s="1259"/>
      <c r="T6" s="1260"/>
      <c r="U6" s="278"/>
      <c r="V6" s="1237" t="s">
        <v>100</v>
      </c>
      <c r="W6" s="1238"/>
      <c r="X6" s="1238"/>
      <c r="Y6" s="1238"/>
      <c r="Z6" s="1238"/>
      <c r="AA6" s="1238"/>
      <c r="AB6" s="1238"/>
      <c r="AC6" s="1239"/>
    </row>
    <row r="7" spans="2:32" ht="15" customHeight="1">
      <c r="B7" s="10"/>
      <c r="C7" s="31"/>
      <c r="D7" s="1246"/>
      <c r="E7" s="1247"/>
      <c r="F7" s="1247"/>
      <c r="G7" s="1247"/>
      <c r="H7" s="1247"/>
      <c r="I7" s="1247"/>
      <c r="J7" s="1247"/>
      <c r="K7" s="1248"/>
      <c r="L7" s="278"/>
      <c r="M7" s="1261"/>
      <c r="N7" s="1262"/>
      <c r="O7" s="1262"/>
      <c r="P7" s="1262"/>
      <c r="Q7" s="1262"/>
      <c r="R7" s="1262"/>
      <c r="S7" s="1262"/>
      <c r="T7" s="1263"/>
      <c r="U7" s="278"/>
      <c r="V7" s="1240"/>
      <c r="W7" s="1241"/>
      <c r="X7" s="1241"/>
      <c r="Y7" s="1241"/>
      <c r="Z7" s="1241"/>
      <c r="AA7" s="1241"/>
      <c r="AB7" s="1241"/>
      <c r="AC7" s="1242"/>
    </row>
    <row r="8" spans="2:32" ht="13.8" customHeight="1" thickBot="1">
      <c r="B8" s="10"/>
      <c r="C8" s="558"/>
      <c r="D8" s="562" t="s">
        <v>63</v>
      </c>
      <c r="E8" s="275" t="s">
        <v>66</v>
      </c>
      <c r="F8" s="274" t="s">
        <v>64</v>
      </c>
      <c r="G8" s="274" t="s">
        <v>77</v>
      </c>
      <c r="H8" s="274" t="s">
        <v>65</v>
      </c>
      <c r="I8" s="275" t="s">
        <v>67</v>
      </c>
      <c r="J8" s="167" t="s">
        <v>62</v>
      </c>
      <c r="K8" s="906" t="s">
        <v>479</v>
      </c>
      <c r="L8" s="279"/>
      <c r="M8" s="577" t="s">
        <v>63</v>
      </c>
      <c r="N8" s="277" t="s">
        <v>66</v>
      </c>
      <c r="O8" s="276" t="s">
        <v>64</v>
      </c>
      <c r="P8" s="276" t="s">
        <v>77</v>
      </c>
      <c r="Q8" s="276" t="s">
        <v>65</v>
      </c>
      <c r="R8" s="277" t="s">
        <v>67</v>
      </c>
      <c r="S8" s="169" t="s">
        <v>62</v>
      </c>
      <c r="T8" s="905" t="s">
        <v>479</v>
      </c>
      <c r="U8" s="279"/>
      <c r="V8" s="544" t="s">
        <v>63</v>
      </c>
      <c r="W8" s="543" t="s">
        <v>66</v>
      </c>
      <c r="X8" s="542" t="s">
        <v>64</v>
      </c>
      <c r="Y8" s="542" t="s">
        <v>77</v>
      </c>
      <c r="Z8" s="542" t="s">
        <v>65</v>
      </c>
      <c r="AA8" s="543" t="s">
        <v>67</v>
      </c>
      <c r="AB8" s="602" t="s">
        <v>62</v>
      </c>
      <c r="AC8" s="603" t="s">
        <v>479</v>
      </c>
    </row>
    <row r="9" spans="2:32" s="86" customFormat="1" ht="6" customHeight="1" thickBot="1">
      <c r="C9" s="149"/>
      <c r="F9" s="391"/>
      <c r="G9" s="391"/>
      <c r="H9" s="391"/>
      <c r="O9" s="391"/>
      <c r="P9" s="391"/>
      <c r="Q9" s="391"/>
      <c r="X9" s="391"/>
      <c r="Y9" s="391"/>
      <c r="Z9" s="391"/>
    </row>
    <row r="10" spans="2:32" ht="12.75" customHeight="1">
      <c r="B10" s="1264" t="s">
        <v>23</v>
      </c>
      <c r="C10" s="71">
        <v>1</v>
      </c>
      <c r="D10" s="174">
        <v>2012</v>
      </c>
      <c r="E10" s="393" t="s">
        <v>103</v>
      </c>
      <c r="F10" s="322" t="s">
        <v>99</v>
      </c>
      <c r="G10" s="322"/>
      <c r="H10" s="393" t="s">
        <v>92</v>
      </c>
      <c r="I10" s="393" t="s">
        <v>103</v>
      </c>
      <c r="J10" s="554" t="s">
        <v>605</v>
      </c>
      <c r="K10" s="564"/>
      <c r="L10" s="949">
        <v>1</v>
      </c>
      <c r="M10" s="323">
        <v>2010</v>
      </c>
      <c r="N10" s="323" t="s">
        <v>103</v>
      </c>
      <c r="O10" s="323" t="s">
        <v>92</v>
      </c>
      <c r="P10" s="323"/>
      <c r="Q10" s="323" t="s">
        <v>94</v>
      </c>
      <c r="R10" s="323" t="s">
        <v>104</v>
      </c>
      <c r="S10" s="578" t="s">
        <v>607</v>
      </c>
      <c r="T10" s="323" t="s">
        <v>481</v>
      </c>
      <c r="U10" s="836">
        <v>1</v>
      </c>
      <c r="V10" s="192">
        <v>2008</v>
      </c>
      <c r="W10" s="192" t="s">
        <v>103</v>
      </c>
      <c r="X10" s="359" t="s">
        <v>100</v>
      </c>
      <c r="Y10" s="400"/>
      <c r="Z10" s="359" t="s">
        <v>93</v>
      </c>
      <c r="AA10" s="194" t="s">
        <v>104</v>
      </c>
      <c r="AB10" s="651" t="s">
        <v>611</v>
      </c>
      <c r="AC10" s="907"/>
    </row>
    <row r="11" spans="2:32" ht="12.75" customHeight="1">
      <c r="B11" s="1265"/>
      <c r="C11" s="71">
        <v>2</v>
      </c>
      <c r="D11" s="174">
        <v>2012</v>
      </c>
      <c r="E11" s="393" t="s">
        <v>103</v>
      </c>
      <c r="F11" s="322" t="s">
        <v>99</v>
      </c>
      <c r="G11" s="322"/>
      <c r="H11" s="393" t="s">
        <v>92</v>
      </c>
      <c r="I11" s="393" t="s">
        <v>103</v>
      </c>
      <c r="J11" s="554" t="s">
        <v>483</v>
      </c>
      <c r="K11" s="174"/>
      <c r="L11" s="949">
        <v>2</v>
      </c>
      <c r="M11" s="396">
        <v>2011</v>
      </c>
      <c r="N11" s="396" t="s">
        <v>103</v>
      </c>
      <c r="O11" s="323" t="s">
        <v>92</v>
      </c>
      <c r="P11" s="396"/>
      <c r="Q11" s="323" t="s">
        <v>94</v>
      </c>
      <c r="R11" s="323" t="s">
        <v>104</v>
      </c>
      <c r="S11" s="583" t="s">
        <v>608</v>
      </c>
      <c r="T11" s="323" t="s">
        <v>481</v>
      </c>
      <c r="U11" s="836">
        <v>2</v>
      </c>
      <c r="V11" s="359">
        <v>2006</v>
      </c>
      <c r="W11" s="893" t="s">
        <v>104</v>
      </c>
      <c r="X11" s="359" t="s">
        <v>93</v>
      </c>
      <c r="Y11" s="359" t="s">
        <v>30</v>
      </c>
      <c r="Z11" s="359" t="s">
        <v>93</v>
      </c>
      <c r="AA11" s="359" t="s">
        <v>104</v>
      </c>
      <c r="AB11" s="650" t="s">
        <v>590</v>
      </c>
      <c r="AC11" s="948" t="s">
        <v>481</v>
      </c>
    </row>
    <row r="12" spans="2:32" ht="12.75" customHeight="1">
      <c r="B12" s="1265"/>
      <c r="C12" s="71">
        <v>3</v>
      </c>
      <c r="D12" s="393">
        <v>2011</v>
      </c>
      <c r="E12" s="393" t="s">
        <v>103</v>
      </c>
      <c r="F12" s="322" t="s">
        <v>92</v>
      </c>
      <c r="G12" s="393"/>
      <c r="H12" s="393" t="s">
        <v>92</v>
      </c>
      <c r="I12" s="322" t="s">
        <v>103</v>
      </c>
      <c r="J12" s="563" t="s">
        <v>606</v>
      </c>
      <c r="K12" s="322"/>
      <c r="L12" s="949">
        <v>3</v>
      </c>
      <c r="M12" s="396">
        <v>2011</v>
      </c>
      <c r="N12" s="396" t="s">
        <v>103</v>
      </c>
      <c r="O12" s="323" t="s">
        <v>92</v>
      </c>
      <c r="P12" s="396"/>
      <c r="Q12" s="323" t="s">
        <v>94</v>
      </c>
      <c r="R12" s="323" t="s">
        <v>104</v>
      </c>
      <c r="S12" s="583" t="s">
        <v>609</v>
      </c>
      <c r="T12" s="323" t="s">
        <v>481</v>
      </c>
      <c r="U12" s="836">
        <v>3</v>
      </c>
      <c r="V12" s="192">
        <v>2008</v>
      </c>
      <c r="W12" s="194" t="s">
        <v>103</v>
      </c>
      <c r="X12" s="400" t="s">
        <v>91</v>
      </c>
      <c r="Y12" s="359" t="s">
        <v>30</v>
      </c>
      <c r="Z12" s="359" t="s">
        <v>93</v>
      </c>
      <c r="AA12" s="194" t="s">
        <v>103</v>
      </c>
      <c r="AB12" s="651" t="s">
        <v>204</v>
      </c>
      <c r="AC12" s="591"/>
    </row>
    <row r="13" spans="2:32" ht="12.75" customHeight="1">
      <c r="B13" s="1265"/>
      <c r="C13" s="71">
        <v>4</v>
      </c>
      <c r="D13" s="174">
        <v>2013</v>
      </c>
      <c r="E13" s="393" t="s">
        <v>103</v>
      </c>
      <c r="F13" s="322" t="s">
        <v>99</v>
      </c>
      <c r="G13" s="322"/>
      <c r="H13" s="393" t="s">
        <v>92</v>
      </c>
      <c r="I13" s="393" t="s">
        <v>103</v>
      </c>
      <c r="J13" s="554" t="s">
        <v>542</v>
      </c>
      <c r="K13" s="174" t="s">
        <v>481</v>
      </c>
      <c r="L13" s="909">
        <v>4</v>
      </c>
      <c r="M13" s="396">
        <v>2011</v>
      </c>
      <c r="N13" s="323" t="s">
        <v>103</v>
      </c>
      <c r="O13" s="323" t="s">
        <v>92</v>
      </c>
      <c r="P13" s="323"/>
      <c r="Q13" s="323" t="s">
        <v>94</v>
      </c>
      <c r="R13" s="323" t="s">
        <v>104</v>
      </c>
      <c r="S13" s="578" t="s">
        <v>610</v>
      </c>
      <c r="T13" s="323" t="s">
        <v>481</v>
      </c>
      <c r="U13" s="909">
        <v>4</v>
      </c>
      <c r="V13" s="590"/>
      <c r="W13" s="590"/>
      <c r="X13" s="588"/>
      <c r="Y13" s="588"/>
      <c r="Z13" s="592"/>
      <c r="AA13" s="590"/>
      <c r="AB13" s="591"/>
      <c r="AC13" s="591"/>
    </row>
    <row r="14" spans="2:32" ht="12.75" customHeight="1">
      <c r="B14" s="1265"/>
      <c r="C14" s="71">
        <v>5</v>
      </c>
      <c r="D14" s="393">
        <v>2011</v>
      </c>
      <c r="E14" s="393" t="s">
        <v>103</v>
      </c>
      <c r="F14" s="322" t="s">
        <v>99</v>
      </c>
      <c r="G14" s="393"/>
      <c r="H14" s="322" t="s">
        <v>92</v>
      </c>
      <c r="I14" s="322" t="s">
        <v>103</v>
      </c>
      <c r="J14" s="563" t="s">
        <v>546</v>
      </c>
      <c r="K14" s="564"/>
      <c r="L14" s="909">
        <v>5</v>
      </c>
      <c r="M14" s="396">
        <v>2011</v>
      </c>
      <c r="N14" s="893" t="s">
        <v>104</v>
      </c>
      <c r="O14" s="396" t="s">
        <v>99</v>
      </c>
      <c r="P14" s="396"/>
      <c r="Q14" s="396" t="s">
        <v>92</v>
      </c>
      <c r="R14" s="323" t="s">
        <v>103</v>
      </c>
      <c r="S14" s="583" t="s">
        <v>696</v>
      </c>
      <c r="T14" s="176"/>
      <c r="U14" s="909">
        <v>5</v>
      </c>
      <c r="V14" s="593"/>
      <c r="W14" s="593"/>
      <c r="X14" s="588"/>
      <c r="Y14" s="592"/>
      <c r="Z14" s="592"/>
      <c r="AA14" s="593"/>
      <c r="AB14" s="594"/>
      <c r="AC14" s="908"/>
    </row>
    <row r="15" spans="2:32" ht="12.75" customHeight="1">
      <c r="B15" s="1265"/>
      <c r="C15" s="71">
        <v>6</v>
      </c>
      <c r="D15" s="393">
        <v>2011</v>
      </c>
      <c r="E15" s="893" t="s">
        <v>104</v>
      </c>
      <c r="F15" s="322" t="s">
        <v>468</v>
      </c>
      <c r="G15" s="393"/>
      <c r="H15" s="322" t="s">
        <v>92</v>
      </c>
      <c r="I15" s="322" t="s">
        <v>104</v>
      </c>
      <c r="J15" s="563" t="s">
        <v>469</v>
      </c>
      <c r="K15" s="322" t="s">
        <v>481</v>
      </c>
      <c r="L15" s="909">
        <v>6</v>
      </c>
      <c r="M15" s="323">
        <v>2010</v>
      </c>
      <c r="N15" s="323" t="s">
        <v>103</v>
      </c>
      <c r="O15" s="323" t="s">
        <v>92</v>
      </c>
      <c r="P15" s="323"/>
      <c r="Q15" s="323" t="s">
        <v>94</v>
      </c>
      <c r="R15" s="323" t="s">
        <v>104</v>
      </c>
      <c r="S15" s="578" t="s">
        <v>518</v>
      </c>
      <c r="T15" s="323"/>
      <c r="U15" s="909">
        <v>6</v>
      </c>
      <c r="V15" s="593"/>
      <c r="W15" s="593"/>
      <c r="X15" s="588"/>
      <c r="Y15" s="592"/>
      <c r="Z15" s="592"/>
      <c r="AA15" s="593"/>
      <c r="AB15" s="594"/>
      <c r="AC15" s="908"/>
    </row>
    <row r="16" spans="2:32" ht="12.75" customHeight="1">
      <c r="B16" s="1265"/>
      <c r="C16" s="71">
        <v>7</v>
      </c>
      <c r="D16" s="174">
        <v>2011</v>
      </c>
      <c r="E16" s="393" t="s">
        <v>103</v>
      </c>
      <c r="F16" s="322" t="s">
        <v>99</v>
      </c>
      <c r="G16" s="393"/>
      <c r="H16" s="393" t="s">
        <v>92</v>
      </c>
      <c r="I16" s="393" t="s">
        <v>103</v>
      </c>
      <c r="J16" s="563" t="s">
        <v>470</v>
      </c>
      <c r="K16" s="174"/>
      <c r="L16" s="909">
        <v>7</v>
      </c>
      <c r="M16" s="396">
        <v>2010</v>
      </c>
      <c r="N16" s="396" t="s">
        <v>103</v>
      </c>
      <c r="O16" s="323" t="s">
        <v>92</v>
      </c>
      <c r="P16" s="396"/>
      <c r="Q16" s="323" t="s">
        <v>94</v>
      </c>
      <c r="R16" s="323" t="s">
        <v>104</v>
      </c>
      <c r="S16" s="583" t="s">
        <v>472</v>
      </c>
      <c r="T16" s="323"/>
      <c r="U16" s="909">
        <v>7</v>
      </c>
      <c r="V16" s="593"/>
      <c r="W16" s="593"/>
      <c r="X16" s="359"/>
      <c r="Y16" s="592"/>
      <c r="Z16" s="592"/>
      <c r="AA16" s="593"/>
      <c r="AB16" s="594"/>
      <c r="AC16" s="908"/>
    </row>
    <row r="17" spans="2:29" ht="12.75" customHeight="1">
      <c r="B17" s="1265"/>
      <c r="C17" s="71">
        <v>8</v>
      </c>
      <c r="D17" s="393">
        <v>2011</v>
      </c>
      <c r="E17" s="393" t="s">
        <v>103</v>
      </c>
      <c r="F17" s="322" t="s">
        <v>92</v>
      </c>
      <c r="G17" s="393"/>
      <c r="H17" s="393" t="s">
        <v>92</v>
      </c>
      <c r="I17" s="393" t="s">
        <v>103</v>
      </c>
      <c r="J17" s="563" t="s">
        <v>471</v>
      </c>
      <c r="K17" s="554"/>
      <c r="L17" s="909">
        <v>8</v>
      </c>
      <c r="M17" s="396">
        <v>2011</v>
      </c>
      <c r="N17" s="396" t="s">
        <v>103</v>
      </c>
      <c r="O17" s="323" t="s">
        <v>99</v>
      </c>
      <c r="P17" s="396"/>
      <c r="Q17" s="323" t="s">
        <v>94</v>
      </c>
      <c r="R17" s="323" t="s">
        <v>103</v>
      </c>
      <c r="S17" s="583" t="s">
        <v>541</v>
      </c>
      <c r="T17" s="323" t="s">
        <v>481</v>
      </c>
      <c r="U17" s="909">
        <v>8</v>
      </c>
      <c r="V17" s="593"/>
      <c r="W17" s="593"/>
      <c r="X17" s="588"/>
      <c r="Y17" s="592"/>
      <c r="Z17" s="592"/>
      <c r="AA17" s="593"/>
      <c r="AB17" s="594"/>
      <c r="AC17" s="908"/>
    </row>
    <row r="18" spans="2:29" ht="12.75" customHeight="1">
      <c r="B18" s="1265"/>
      <c r="C18" s="71">
        <v>9</v>
      </c>
      <c r="D18" s="322"/>
      <c r="E18" s="322"/>
      <c r="F18" s="322"/>
      <c r="G18" s="322"/>
      <c r="H18" s="393"/>
      <c r="I18" s="322"/>
      <c r="J18" s="564"/>
      <c r="K18" s="174"/>
      <c r="L18" s="909">
        <v>9</v>
      </c>
      <c r="M18" s="176">
        <v>2010</v>
      </c>
      <c r="N18" s="176" t="s">
        <v>103</v>
      </c>
      <c r="O18" s="323" t="s">
        <v>90</v>
      </c>
      <c r="P18" s="323" t="s">
        <v>30</v>
      </c>
      <c r="Q18" s="323" t="s">
        <v>91</v>
      </c>
      <c r="R18" s="176" t="s">
        <v>103</v>
      </c>
      <c r="S18" s="547" t="s">
        <v>203</v>
      </c>
      <c r="T18" s="323"/>
      <c r="U18" s="909">
        <v>9</v>
      </c>
      <c r="V18" s="593"/>
      <c r="W18" s="593"/>
      <c r="X18" s="588"/>
      <c r="Y18" s="592"/>
      <c r="Z18" s="592"/>
      <c r="AA18" s="593"/>
      <c r="AB18" s="594"/>
      <c r="AC18" s="908"/>
    </row>
    <row r="19" spans="2:29" ht="12.75" customHeight="1">
      <c r="B19" s="1265"/>
      <c r="C19" s="71">
        <v>10</v>
      </c>
      <c r="D19" s="393"/>
      <c r="E19" s="393"/>
      <c r="F19" s="393"/>
      <c r="G19" s="393"/>
      <c r="H19" s="393"/>
      <c r="I19" s="393"/>
      <c r="J19" s="563"/>
      <c r="K19" s="174"/>
      <c r="L19" s="909">
        <v>10</v>
      </c>
      <c r="M19" s="323">
        <v>2010</v>
      </c>
      <c r="N19" s="323" t="s">
        <v>103</v>
      </c>
      <c r="O19" s="323" t="s">
        <v>92</v>
      </c>
      <c r="P19" s="323"/>
      <c r="Q19" s="323" t="s">
        <v>94</v>
      </c>
      <c r="R19" s="323" t="s">
        <v>103</v>
      </c>
      <c r="S19" s="578" t="s">
        <v>604</v>
      </c>
      <c r="T19" s="323"/>
      <c r="U19" s="909">
        <v>10</v>
      </c>
      <c r="V19" s="593"/>
      <c r="W19" s="593"/>
      <c r="X19" s="588"/>
      <c r="Y19" s="592"/>
      <c r="Z19" s="592"/>
      <c r="AA19" s="593"/>
      <c r="AB19" s="594"/>
      <c r="AC19" s="908"/>
    </row>
    <row r="20" spans="2:29" ht="12.75" customHeight="1">
      <c r="B20" s="1265"/>
      <c r="C20" s="71">
        <v>11</v>
      </c>
      <c r="D20" s="393"/>
      <c r="E20" s="393"/>
      <c r="F20" s="322"/>
      <c r="G20" s="393"/>
      <c r="H20" s="393"/>
      <c r="I20" s="322"/>
      <c r="J20" s="563"/>
      <c r="K20" s="322"/>
      <c r="L20" s="909">
        <v>11</v>
      </c>
      <c r="M20" s="396">
        <v>2011</v>
      </c>
      <c r="N20" s="396" t="s">
        <v>103</v>
      </c>
      <c r="O20" s="396" t="s">
        <v>92</v>
      </c>
      <c r="P20" s="396"/>
      <c r="Q20" s="323" t="s">
        <v>94</v>
      </c>
      <c r="R20" s="323" t="s">
        <v>103</v>
      </c>
      <c r="S20" s="583" t="s">
        <v>598</v>
      </c>
      <c r="T20" s="323" t="s">
        <v>481</v>
      </c>
      <c r="U20" s="909">
        <v>11</v>
      </c>
      <c r="V20" s="593"/>
      <c r="W20" s="593"/>
      <c r="X20" s="588"/>
      <c r="Y20" s="592"/>
      <c r="Z20" s="592"/>
      <c r="AA20" s="593"/>
      <c r="AB20" s="594"/>
      <c r="AC20" s="908"/>
    </row>
    <row r="21" spans="2:29" ht="12.75" customHeight="1">
      <c r="B21" s="1265"/>
      <c r="C21" s="71">
        <v>12</v>
      </c>
      <c r="D21" s="393"/>
      <c r="E21" s="322"/>
      <c r="F21" s="322"/>
      <c r="G21" s="322"/>
      <c r="H21" s="393"/>
      <c r="I21" s="322"/>
      <c r="J21" s="564"/>
      <c r="K21" s="322"/>
      <c r="L21" s="909">
        <v>12</v>
      </c>
      <c r="M21" s="396">
        <v>2010</v>
      </c>
      <c r="N21" s="396" t="s">
        <v>103</v>
      </c>
      <c r="O21" s="396" t="s">
        <v>92</v>
      </c>
      <c r="P21" s="396"/>
      <c r="Q21" s="323" t="s">
        <v>94</v>
      </c>
      <c r="R21" s="396" t="s">
        <v>103</v>
      </c>
      <c r="S21" s="583" t="s">
        <v>467</v>
      </c>
      <c r="T21" s="323"/>
      <c r="U21" s="909">
        <v>12</v>
      </c>
      <c r="V21" s="593"/>
      <c r="W21" s="593"/>
      <c r="X21" s="588"/>
      <c r="Y21" s="592"/>
      <c r="Z21" s="592"/>
      <c r="AA21" s="593"/>
      <c r="AB21" s="594"/>
      <c r="AC21" s="908"/>
    </row>
    <row r="22" spans="2:29" ht="12.75" customHeight="1">
      <c r="B22" s="1265"/>
      <c r="C22" s="71">
        <v>13</v>
      </c>
      <c r="D22" s="393"/>
      <c r="E22" s="393"/>
      <c r="F22" s="322"/>
      <c r="G22" s="393"/>
      <c r="H22" s="393"/>
      <c r="I22" s="393"/>
      <c r="J22" s="563"/>
      <c r="K22" s="174"/>
      <c r="L22" s="909">
        <v>13</v>
      </c>
      <c r="M22" s="176">
        <v>2011</v>
      </c>
      <c r="N22" s="893" t="s">
        <v>104</v>
      </c>
      <c r="O22" s="323" t="s">
        <v>92</v>
      </c>
      <c r="P22" s="323"/>
      <c r="Q22" s="323" t="s">
        <v>94</v>
      </c>
      <c r="R22" s="396" t="s">
        <v>103</v>
      </c>
      <c r="S22" s="547" t="s">
        <v>324</v>
      </c>
      <c r="T22" s="323" t="s">
        <v>481</v>
      </c>
      <c r="U22" s="909">
        <v>13</v>
      </c>
      <c r="V22" s="593"/>
      <c r="W22" s="593"/>
      <c r="X22" s="588"/>
      <c r="Y22" s="592"/>
      <c r="Z22" s="592"/>
      <c r="AA22" s="593"/>
      <c r="AB22" s="594"/>
      <c r="AC22" s="908"/>
    </row>
    <row r="23" spans="2:29" ht="12.75" customHeight="1">
      <c r="B23" s="1265"/>
      <c r="C23" s="71">
        <v>14</v>
      </c>
      <c r="D23" s="393"/>
      <c r="E23" s="393"/>
      <c r="F23" s="322"/>
      <c r="G23" s="393"/>
      <c r="H23" s="393"/>
      <c r="I23" s="322"/>
      <c r="J23" s="563"/>
      <c r="K23" s="174"/>
      <c r="L23" s="909">
        <v>14</v>
      </c>
      <c r="M23" s="323">
        <v>2010</v>
      </c>
      <c r="N23" s="323" t="s">
        <v>103</v>
      </c>
      <c r="O23" s="323" t="s">
        <v>92</v>
      </c>
      <c r="P23" s="323"/>
      <c r="Q23" s="323" t="s">
        <v>94</v>
      </c>
      <c r="R23" s="323" t="s">
        <v>103</v>
      </c>
      <c r="S23" s="578" t="s">
        <v>465</v>
      </c>
      <c r="T23" s="323"/>
      <c r="U23" s="909">
        <v>14</v>
      </c>
      <c r="V23" s="593"/>
      <c r="W23" s="593"/>
      <c r="X23" s="588"/>
      <c r="Y23" s="592"/>
      <c r="Z23" s="592"/>
      <c r="AA23" s="593"/>
      <c r="AB23" s="594"/>
      <c r="AC23" s="908"/>
    </row>
    <row r="24" spans="2:29" ht="12.75" customHeight="1" thickBot="1">
      <c r="B24" s="1266"/>
      <c r="C24" s="71">
        <v>15</v>
      </c>
      <c r="D24" s="393"/>
      <c r="E24" s="393"/>
      <c r="F24" s="322"/>
      <c r="G24" s="393"/>
      <c r="H24" s="393"/>
      <c r="I24" s="393"/>
      <c r="J24" s="563"/>
      <c r="K24" s="554"/>
      <c r="L24" s="909">
        <v>15</v>
      </c>
      <c r="M24" s="323">
        <v>2012</v>
      </c>
      <c r="N24" s="323" t="s">
        <v>103</v>
      </c>
      <c r="O24" s="323" t="s">
        <v>99</v>
      </c>
      <c r="P24" s="323"/>
      <c r="Q24" s="323" t="s">
        <v>94</v>
      </c>
      <c r="R24" s="323" t="s">
        <v>104</v>
      </c>
      <c r="S24" s="578" t="s">
        <v>466</v>
      </c>
      <c r="T24" s="323" t="s">
        <v>481</v>
      </c>
      <c r="U24" s="836">
        <v>15</v>
      </c>
      <c r="V24" s="593"/>
      <c r="W24" s="593"/>
      <c r="X24" s="588"/>
      <c r="Y24" s="592"/>
      <c r="Z24" s="592"/>
      <c r="AA24" s="593"/>
      <c r="AB24" s="594"/>
      <c r="AC24" s="908"/>
    </row>
    <row r="25" spans="2:29" s="86" customFormat="1" ht="12.75" customHeight="1" thickBot="1">
      <c r="C25" s="149"/>
      <c r="D25" s="149"/>
      <c r="E25" s="149"/>
      <c r="F25" s="287"/>
      <c r="G25" s="287"/>
      <c r="H25" s="287"/>
      <c r="I25" s="149"/>
      <c r="J25" s="203"/>
      <c r="K25" s="203"/>
      <c r="L25" s="203"/>
      <c r="M25" s="148"/>
      <c r="N25" s="148"/>
      <c r="O25" s="397"/>
      <c r="P25" s="397"/>
      <c r="Q25" s="397"/>
      <c r="R25" s="148"/>
      <c r="S25" s="143"/>
      <c r="T25" s="143"/>
      <c r="U25" s="149"/>
      <c r="V25" s="148"/>
      <c r="W25" s="148"/>
      <c r="X25" s="397"/>
      <c r="Y25" s="397"/>
      <c r="Z25" s="397"/>
      <c r="AA25" s="148"/>
      <c r="AB25" s="143"/>
      <c r="AC25" s="143"/>
    </row>
    <row r="26" spans="2:29" ht="12.75" customHeight="1">
      <c r="B26" s="1231" t="s">
        <v>24</v>
      </c>
      <c r="C26" s="71">
        <v>1</v>
      </c>
      <c r="D26" s="322">
        <v>2012</v>
      </c>
      <c r="E26" s="322" t="s">
        <v>103</v>
      </c>
      <c r="F26" s="322" t="s">
        <v>159</v>
      </c>
      <c r="G26" s="322"/>
      <c r="H26" s="322" t="s">
        <v>92</v>
      </c>
      <c r="I26" s="322" t="s">
        <v>104</v>
      </c>
      <c r="J26" s="565" t="s">
        <v>552</v>
      </c>
      <c r="K26" s="911"/>
      <c r="L26" s="909">
        <v>1</v>
      </c>
      <c r="M26" s="323">
        <v>2010</v>
      </c>
      <c r="N26" s="323" t="s">
        <v>103</v>
      </c>
      <c r="O26" s="396" t="s">
        <v>99</v>
      </c>
      <c r="P26" s="323"/>
      <c r="Q26" s="323" t="s">
        <v>612</v>
      </c>
      <c r="R26" s="323" t="s">
        <v>103</v>
      </c>
      <c r="S26" s="450" t="s">
        <v>498</v>
      </c>
      <c r="T26" s="323" t="s">
        <v>481</v>
      </c>
      <c r="U26" s="909">
        <v>1</v>
      </c>
      <c r="V26" s="588">
        <v>2007</v>
      </c>
      <c r="W26" s="588" t="s">
        <v>103</v>
      </c>
      <c r="X26" s="588" t="s">
        <v>95</v>
      </c>
      <c r="Y26" s="588"/>
      <c r="Z26" s="588" t="s">
        <v>93</v>
      </c>
      <c r="AA26" s="588" t="s">
        <v>104</v>
      </c>
      <c r="AB26" s="589" t="s">
        <v>615</v>
      </c>
      <c r="AC26" s="592"/>
    </row>
    <row r="27" spans="2:29" ht="12.75" customHeight="1">
      <c r="B27" s="1232"/>
      <c r="C27" s="71">
        <v>2</v>
      </c>
      <c r="D27" s="322">
        <v>2011</v>
      </c>
      <c r="E27" s="322" t="s">
        <v>103</v>
      </c>
      <c r="F27" s="322" t="s">
        <v>92</v>
      </c>
      <c r="G27" s="322"/>
      <c r="H27" s="322" t="s">
        <v>92</v>
      </c>
      <c r="I27" s="322" t="s">
        <v>104</v>
      </c>
      <c r="J27" s="565" t="s">
        <v>553</v>
      </c>
      <c r="K27" s="911"/>
      <c r="L27" s="909">
        <v>2</v>
      </c>
      <c r="M27" s="396">
        <v>2010</v>
      </c>
      <c r="N27" s="396" t="s">
        <v>103</v>
      </c>
      <c r="O27" s="396" t="s">
        <v>90</v>
      </c>
      <c r="P27" s="396" t="s">
        <v>30</v>
      </c>
      <c r="Q27" s="323" t="s">
        <v>94</v>
      </c>
      <c r="R27" s="396" t="s">
        <v>103</v>
      </c>
      <c r="S27" s="553" t="s">
        <v>588</v>
      </c>
      <c r="T27" s="323"/>
      <c r="U27" s="909">
        <v>2</v>
      </c>
      <c r="V27" s="400">
        <v>2008</v>
      </c>
      <c r="W27" s="400" t="s">
        <v>103</v>
      </c>
      <c r="X27" s="400" t="s">
        <v>94</v>
      </c>
      <c r="Y27" s="400"/>
      <c r="Z27" s="359" t="s">
        <v>95</v>
      </c>
      <c r="AA27" s="400" t="s">
        <v>103</v>
      </c>
      <c r="AB27" s="652" t="s">
        <v>587</v>
      </c>
      <c r="AC27" s="592"/>
    </row>
    <row r="28" spans="2:29" ht="12.75" customHeight="1">
      <c r="B28" s="1232"/>
      <c r="C28" s="71">
        <v>3</v>
      </c>
      <c r="D28" s="322">
        <v>2012</v>
      </c>
      <c r="E28" s="322" t="s">
        <v>103</v>
      </c>
      <c r="F28" s="393" t="s">
        <v>159</v>
      </c>
      <c r="G28" s="322"/>
      <c r="H28" s="322" t="s">
        <v>92</v>
      </c>
      <c r="I28" s="322" t="s">
        <v>103</v>
      </c>
      <c r="J28" s="565" t="s">
        <v>564</v>
      </c>
      <c r="K28" s="911"/>
      <c r="L28" s="909">
        <v>3</v>
      </c>
      <c r="M28" s="396">
        <v>2010</v>
      </c>
      <c r="N28" s="396" t="s">
        <v>103</v>
      </c>
      <c r="O28" s="396" t="s">
        <v>90</v>
      </c>
      <c r="P28" s="396" t="s">
        <v>30</v>
      </c>
      <c r="Q28" s="396" t="s">
        <v>91</v>
      </c>
      <c r="R28" s="396" t="s">
        <v>104</v>
      </c>
      <c r="S28" s="553" t="s">
        <v>592</v>
      </c>
      <c r="T28" s="323" t="s">
        <v>481</v>
      </c>
      <c r="U28" s="909">
        <v>3</v>
      </c>
      <c r="V28" s="400">
        <v>2007</v>
      </c>
      <c r="W28" s="400" t="s">
        <v>103</v>
      </c>
      <c r="X28" s="400" t="s">
        <v>93</v>
      </c>
      <c r="Y28" s="400" t="s">
        <v>30</v>
      </c>
      <c r="Z28" s="359" t="s">
        <v>93</v>
      </c>
      <c r="AA28" s="400" t="s">
        <v>104</v>
      </c>
      <c r="AB28" s="652" t="s">
        <v>537</v>
      </c>
      <c r="AC28" s="592"/>
    </row>
    <row r="29" spans="2:29" ht="12.75" customHeight="1">
      <c r="B29" s="1232"/>
      <c r="C29" s="71">
        <v>4</v>
      </c>
      <c r="D29" s="322">
        <v>2011</v>
      </c>
      <c r="E29" s="322" t="s">
        <v>103</v>
      </c>
      <c r="F29" s="322" t="s">
        <v>92</v>
      </c>
      <c r="G29" s="322"/>
      <c r="H29" s="322" t="s">
        <v>90</v>
      </c>
      <c r="I29" s="322" t="s">
        <v>104</v>
      </c>
      <c r="J29" s="565" t="s">
        <v>225</v>
      </c>
      <c r="K29" s="911"/>
      <c r="L29" s="909">
        <v>4</v>
      </c>
      <c r="M29" s="396">
        <v>2009</v>
      </c>
      <c r="N29" s="396" t="s">
        <v>103</v>
      </c>
      <c r="O29" s="396" t="s">
        <v>94</v>
      </c>
      <c r="P29" s="396"/>
      <c r="Q29" s="396" t="s">
        <v>94</v>
      </c>
      <c r="R29" s="396" t="s">
        <v>103</v>
      </c>
      <c r="S29" s="553" t="s">
        <v>584</v>
      </c>
      <c r="T29" s="323"/>
      <c r="U29" s="909">
        <v>4</v>
      </c>
      <c r="V29" s="588">
        <v>2008</v>
      </c>
      <c r="W29" s="588" t="s">
        <v>103</v>
      </c>
      <c r="X29" s="359" t="s">
        <v>96</v>
      </c>
      <c r="Y29" s="588"/>
      <c r="Z29" s="359" t="s">
        <v>95</v>
      </c>
      <c r="AA29" s="359" t="s">
        <v>103</v>
      </c>
      <c r="AB29" s="589" t="s">
        <v>708</v>
      </c>
      <c r="AC29" s="592" t="s">
        <v>481</v>
      </c>
    </row>
    <row r="30" spans="2:29" ht="12.75" customHeight="1">
      <c r="B30" s="1232"/>
      <c r="C30" s="71">
        <v>5</v>
      </c>
      <c r="D30" s="322">
        <v>2013</v>
      </c>
      <c r="E30" s="393" t="s">
        <v>103</v>
      </c>
      <c r="F30" s="393" t="s">
        <v>159</v>
      </c>
      <c r="G30" s="322"/>
      <c r="H30" s="393" t="s">
        <v>92</v>
      </c>
      <c r="I30" s="393" t="s">
        <v>103</v>
      </c>
      <c r="J30" s="565" t="s">
        <v>310</v>
      </c>
      <c r="K30" s="322" t="s">
        <v>481</v>
      </c>
      <c r="L30" s="909">
        <v>5</v>
      </c>
      <c r="M30" s="323">
        <v>2010</v>
      </c>
      <c r="N30" s="323" t="s">
        <v>103</v>
      </c>
      <c r="O30" s="323" t="s">
        <v>92</v>
      </c>
      <c r="P30" s="323"/>
      <c r="Q30" s="323" t="s">
        <v>94</v>
      </c>
      <c r="R30" s="323" t="s">
        <v>104</v>
      </c>
      <c r="S30" s="450" t="s">
        <v>372</v>
      </c>
      <c r="T30" s="323"/>
      <c r="U30" s="909">
        <v>5</v>
      </c>
      <c r="V30" s="359">
        <v>2006</v>
      </c>
      <c r="W30" s="359" t="s">
        <v>103</v>
      </c>
      <c r="X30" s="359" t="s">
        <v>95</v>
      </c>
      <c r="Y30" s="359"/>
      <c r="Z30" s="359" t="s">
        <v>95</v>
      </c>
      <c r="AA30" s="359" t="s">
        <v>104</v>
      </c>
      <c r="AB30" s="641" t="s">
        <v>558</v>
      </c>
      <c r="AC30" s="592"/>
    </row>
    <row r="31" spans="2:29" ht="12.75" customHeight="1">
      <c r="B31" s="1232"/>
      <c r="C31" s="71">
        <v>6</v>
      </c>
      <c r="D31" s="322">
        <v>2012</v>
      </c>
      <c r="E31" s="393" t="s">
        <v>103</v>
      </c>
      <c r="F31" s="393" t="s">
        <v>158</v>
      </c>
      <c r="G31" s="393"/>
      <c r="H31" s="393" t="s">
        <v>92</v>
      </c>
      <c r="I31" s="393" t="s">
        <v>103</v>
      </c>
      <c r="J31" s="551" t="s">
        <v>751</v>
      </c>
      <c r="K31" s="322" t="s">
        <v>481</v>
      </c>
      <c r="L31" s="909">
        <v>6</v>
      </c>
      <c r="M31" s="323">
        <v>2010</v>
      </c>
      <c r="N31" s="323" t="s">
        <v>103</v>
      </c>
      <c r="O31" s="323" t="s">
        <v>90</v>
      </c>
      <c r="P31" s="323" t="s">
        <v>30</v>
      </c>
      <c r="Q31" s="323" t="s">
        <v>91</v>
      </c>
      <c r="R31" s="323" t="s">
        <v>104</v>
      </c>
      <c r="S31" s="450" t="s">
        <v>566</v>
      </c>
      <c r="T31" s="323"/>
      <c r="U31" s="909">
        <v>6</v>
      </c>
      <c r="V31" s="359">
        <v>2007</v>
      </c>
      <c r="W31" s="359" t="s">
        <v>103</v>
      </c>
      <c r="X31" s="359" t="s">
        <v>95</v>
      </c>
      <c r="Y31" s="359"/>
      <c r="Z31" s="359" t="s">
        <v>95</v>
      </c>
      <c r="AA31" s="359" t="s">
        <v>104</v>
      </c>
      <c r="AB31" s="641" t="s">
        <v>268</v>
      </c>
      <c r="AC31" s="592"/>
    </row>
    <row r="32" spans="2:29" ht="12.75" customHeight="1">
      <c r="B32" s="1232"/>
      <c r="C32" s="71">
        <v>7</v>
      </c>
      <c r="D32" s="322">
        <v>2012</v>
      </c>
      <c r="E32" s="393" t="s">
        <v>103</v>
      </c>
      <c r="F32" s="393" t="s">
        <v>159</v>
      </c>
      <c r="G32" s="322"/>
      <c r="H32" s="393" t="s">
        <v>92</v>
      </c>
      <c r="I32" s="393" t="s">
        <v>103</v>
      </c>
      <c r="J32" s="565" t="s">
        <v>578</v>
      </c>
      <c r="K32" s="911"/>
      <c r="L32" s="909">
        <v>7</v>
      </c>
      <c r="M32" s="323">
        <v>2010</v>
      </c>
      <c r="N32" s="323" t="s">
        <v>103</v>
      </c>
      <c r="O32" s="323" t="s">
        <v>90</v>
      </c>
      <c r="P32" s="323" t="s">
        <v>30</v>
      </c>
      <c r="Q32" s="323" t="s">
        <v>94</v>
      </c>
      <c r="R32" s="323" t="s">
        <v>104</v>
      </c>
      <c r="S32" s="450" t="s">
        <v>201</v>
      </c>
      <c r="T32" s="396" t="s">
        <v>481</v>
      </c>
      <c r="U32" s="909">
        <v>7</v>
      </c>
      <c r="V32" s="359">
        <v>2006</v>
      </c>
      <c r="W32" s="359" t="s">
        <v>103</v>
      </c>
      <c r="X32" s="359" t="s">
        <v>95</v>
      </c>
      <c r="Y32" s="359"/>
      <c r="Z32" s="359" t="s">
        <v>95</v>
      </c>
      <c r="AA32" s="359" t="s">
        <v>104</v>
      </c>
      <c r="AB32" s="641" t="s">
        <v>613</v>
      </c>
      <c r="AC32" s="592"/>
    </row>
    <row r="33" spans="2:34" ht="12.75" customHeight="1">
      <c r="B33" s="1232"/>
      <c r="C33" s="71">
        <v>8</v>
      </c>
      <c r="D33" s="322">
        <v>2011</v>
      </c>
      <c r="E33" s="393" t="s">
        <v>103</v>
      </c>
      <c r="F33" s="393" t="s">
        <v>99</v>
      </c>
      <c r="G33" s="322"/>
      <c r="H33" s="393" t="s">
        <v>92</v>
      </c>
      <c r="I33" s="393" t="s">
        <v>103</v>
      </c>
      <c r="J33" s="565" t="s">
        <v>424</v>
      </c>
      <c r="K33" s="911"/>
      <c r="L33" s="909">
        <v>8</v>
      </c>
      <c r="M33" s="323">
        <v>2009</v>
      </c>
      <c r="N33" s="323" t="s">
        <v>103</v>
      </c>
      <c r="O33" s="323" t="s">
        <v>96</v>
      </c>
      <c r="P33" s="323"/>
      <c r="Q33" s="323" t="s">
        <v>94</v>
      </c>
      <c r="R33" s="323" t="s">
        <v>104</v>
      </c>
      <c r="S33" s="450" t="s">
        <v>506</v>
      </c>
      <c r="T33" s="916"/>
      <c r="U33" s="909">
        <v>8</v>
      </c>
      <c r="V33" s="588">
        <v>2007</v>
      </c>
      <c r="W33" s="588" t="s">
        <v>103</v>
      </c>
      <c r="X33" s="359" t="s">
        <v>100</v>
      </c>
      <c r="Y33" s="588"/>
      <c r="Z33" s="359" t="s">
        <v>95</v>
      </c>
      <c r="AA33" s="588" t="s">
        <v>104</v>
      </c>
      <c r="AB33" s="589" t="s">
        <v>217</v>
      </c>
      <c r="AC33" s="592"/>
    </row>
    <row r="34" spans="2:34" ht="12.75" customHeight="1">
      <c r="B34" s="1232"/>
      <c r="C34" s="71">
        <v>9</v>
      </c>
      <c r="D34" s="393">
        <v>2012</v>
      </c>
      <c r="E34" s="893" t="s">
        <v>104</v>
      </c>
      <c r="F34" s="393" t="s">
        <v>159</v>
      </c>
      <c r="G34" s="322"/>
      <c r="H34" s="393" t="s">
        <v>92</v>
      </c>
      <c r="I34" s="393" t="s">
        <v>104</v>
      </c>
      <c r="J34" s="565" t="s">
        <v>311</v>
      </c>
      <c r="K34" s="322" t="s">
        <v>481</v>
      </c>
      <c r="L34" s="909">
        <v>9</v>
      </c>
      <c r="M34" s="323">
        <v>2010</v>
      </c>
      <c r="N34" s="893" t="s">
        <v>104</v>
      </c>
      <c r="O34" s="323" t="s">
        <v>90</v>
      </c>
      <c r="P34" s="323" t="s">
        <v>30</v>
      </c>
      <c r="Q34" s="323" t="s">
        <v>91</v>
      </c>
      <c r="R34" s="323" t="s">
        <v>104</v>
      </c>
      <c r="S34" s="450" t="s">
        <v>308</v>
      </c>
      <c r="T34" s="323"/>
      <c r="U34" s="909">
        <v>9</v>
      </c>
      <c r="V34" s="892">
        <v>2008</v>
      </c>
      <c r="W34" s="194" t="s">
        <v>103</v>
      </c>
      <c r="X34" s="359" t="s">
        <v>94</v>
      </c>
      <c r="Y34" s="359"/>
      <c r="Z34" s="359" t="s">
        <v>93</v>
      </c>
      <c r="AA34" s="194" t="s">
        <v>103</v>
      </c>
      <c r="AB34" s="641" t="s">
        <v>529</v>
      </c>
      <c r="AC34" s="592"/>
    </row>
    <row r="35" spans="2:34" ht="12.75" customHeight="1">
      <c r="B35" s="1232"/>
      <c r="C35" s="71">
        <v>10</v>
      </c>
      <c r="D35" s="393">
        <v>2012</v>
      </c>
      <c r="E35" s="393" t="s">
        <v>103</v>
      </c>
      <c r="F35" s="393" t="s">
        <v>159</v>
      </c>
      <c r="G35" s="393"/>
      <c r="H35" s="393" t="s">
        <v>92</v>
      </c>
      <c r="I35" s="393" t="s">
        <v>103</v>
      </c>
      <c r="J35" s="551" t="s">
        <v>374</v>
      </c>
      <c r="K35" s="911"/>
      <c r="L35" s="909">
        <v>10</v>
      </c>
      <c r="M35" s="323">
        <v>2009</v>
      </c>
      <c r="N35" s="323" t="s">
        <v>103</v>
      </c>
      <c r="O35" s="323" t="s">
        <v>91</v>
      </c>
      <c r="P35" s="323" t="s">
        <v>30</v>
      </c>
      <c r="Q35" s="323" t="s">
        <v>91</v>
      </c>
      <c r="R35" s="323" t="s">
        <v>104</v>
      </c>
      <c r="S35" s="578" t="s">
        <v>322</v>
      </c>
      <c r="T35" s="323" t="s">
        <v>481</v>
      </c>
      <c r="U35" s="909">
        <v>10</v>
      </c>
      <c r="V35" s="359">
        <v>2008</v>
      </c>
      <c r="W35" s="359" t="s">
        <v>103</v>
      </c>
      <c r="X35" s="359" t="s">
        <v>91</v>
      </c>
      <c r="Y35" s="359" t="s">
        <v>30</v>
      </c>
      <c r="Z35" s="359" t="s">
        <v>93</v>
      </c>
      <c r="AA35" s="359" t="s">
        <v>104</v>
      </c>
      <c r="AB35" s="641" t="s">
        <v>183</v>
      </c>
      <c r="AC35" s="592"/>
    </row>
    <row r="36" spans="2:34" ht="12.75" customHeight="1">
      <c r="B36" s="1232"/>
      <c r="C36" s="71">
        <v>11</v>
      </c>
      <c r="D36" s="393">
        <v>2012</v>
      </c>
      <c r="E36" s="393" t="s">
        <v>103</v>
      </c>
      <c r="F36" s="393" t="s">
        <v>159</v>
      </c>
      <c r="G36" s="393"/>
      <c r="H36" s="393" t="s">
        <v>92</v>
      </c>
      <c r="I36" s="393" t="s">
        <v>103</v>
      </c>
      <c r="J36" s="551" t="s">
        <v>421</v>
      </c>
      <c r="K36" s="911"/>
      <c r="L36" s="909">
        <v>11</v>
      </c>
      <c r="M36" s="323">
        <v>2011</v>
      </c>
      <c r="N36" s="323" t="s">
        <v>103</v>
      </c>
      <c r="O36" s="323" t="s">
        <v>90</v>
      </c>
      <c r="P36" s="323" t="s">
        <v>30</v>
      </c>
      <c r="Q36" s="323" t="s">
        <v>94</v>
      </c>
      <c r="R36" s="323" t="s">
        <v>104</v>
      </c>
      <c r="S36" s="450" t="s">
        <v>335</v>
      </c>
      <c r="T36" s="323" t="s">
        <v>481</v>
      </c>
      <c r="U36" s="909">
        <v>11</v>
      </c>
      <c r="V36" s="359">
        <v>2006</v>
      </c>
      <c r="W36" s="359" t="s">
        <v>103</v>
      </c>
      <c r="X36" s="359" t="s">
        <v>95</v>
      </c>
      <c r="Y36" s="359"/>
      <c r="Z36" s="359" t="s">
        <v>95</v>
      </c>
      <c r="AA36" s="359" t="s">
        <v>103</v>
      </c>
      <c r="AB36" s="641" t="s">
        <v>614</v>
      </c>
      <c r="AC36" s="592" t="s">
        <v>481</v>
      </c>
    </row>
    <row r="37" spans="2:34" ht="12.75" customHeight="1">
      <c r="B37" s="1232"/>
      <c r="C37" s="71">
        <v>12</v>
      </c>
      <c r="D37" s="393">
        <v>2012</v>
      </c>
      <c r="E37" s="393" t="s">
        <v>103</v>
      </c>
      <c r="F37" s="393" t="s">
        <v>159</v>
      </c>
      <c r="G37" s="393"/>
      <c r="H37" s="322" t="s">
        <v>92</v>
      </c>
      <c r="I37" s="393" t="s">
        <v>104</v>
      </c>
      <c r="J37" s="565" t="s">
        <v>317</v>
      </c>
      <c r="K37" s="322" t="s">
        <v>481</v>
      </c>
      <c r="L37" s="909">
        <v>12</v>
      </c>
      <c r="M37" s="396">
        <v>2009</v>
      </c>
      <c r="N37" s="396" t="s">
        <v>103</v>
      </c>
      <c r="O37" s="396" t="s">
        <v>94</v>
      </c>
      <c r="P37" s="396"/>
      <c r="Q37" s="323" t="s">
        <v>94</v>
      </c>
      <c r="R37" s="396" t="s">
        <v>103</v>
      </c>
      <c r="S37" s="553" t="s">
        <v>589</v>
      </c>
      <c r="T37" s="323"/>
      <c r="U37" s="909">
        <v>12</v>
      </c>
      <c r="V37" s="892">
        <v>2008</v>
      </c>
      <c r="W37" s="194" t="s">
        <v>103</v>
      </c>
      <c r="X37" s="359" t="s">
        <v>94</v>
      </c>
      <c r="Y37" s="359"/>
      <c r="Z37" s="588" t="s">
        <v>93</v>
      </c>
      <c r="AA37" s="194" t="s">
        <v>104</v>
      </c>
      <c r="AB37" s="650" t="s">
        <v>451</v>
      </c>
      <c r="AC37" s="592"/>
    </row>
    <row r="38" spans="2:34" ht="12.75" customHeight="1">
      <c r="B38" s="1232"/>
      <c r="C38" s="71">
        <v>13</v>
      </c>
      <c r="D38" s="393">
        <v>2011</v>
      </c>
      <c r="E38" s="322" t="s">
        <v>103</v>
      </c>
      <c r="F38" s="322" t="s">
        <v>159</v>
      </c>
      <c r="G38" s="520"/>
      <c r="H38" s="322" t="s">
        <v>92</v>
      </c>
      <c r="I38" s="322" t="s">
        <v>103</v>
      </c>
      <c r="J38" s="554" t="s">
        <v>427</v>
      </c>
      <c r="K38" s="911"/>
      <c r="L38" s="909">
        <v>13</v>
      </c>
      <c r="M38" s="323">
        <v>2010</v>
      </c>
      <c r="N38" s="323" t="s">
        <v>103</v>
      </c>
      <c r="O38" s="323" t="s">
        <v>90</v>
      </c>
      <c r="P38" s="323" t="s">
        <v>30</v>
      </c>
      <c r="Q38" s="323" t="s">
        <v>91</v>
      </c>
      <c r="R38" s="323" t="s">
        <v>104</v>
      </c>
      <c r="S38" s="450" t="s">
        <v>593</v>
      </c>
      <c r="T38" s="323" t="s">
        <v>481</v>
      </c>
      <c r="U38" s="909">
        <v>13</v>
      </c>
      <c r="V38" s="588">
        <v>2006</v>
      </c>
      <c r="W38" s="588" t="s">
        <v>103</v>
      </c>
      <c r="X38" s="588" t="s">
        <v>93</v>
      </c>
      <c r="Y38" s="359" t="s">
        <v>30</v>
      </c>
      <c r="Z38" s="588" t="s">
        <v>93</v>
      </c>
      <c r="AA38" s="588" t="s">
        <v>104</v>
      </c>
      <c r="AB38" s="589" t="s">
        <v>397</v>
      </c>
      <c r="AC38" s="592"/>
      <c r="AH38" s="234" t="s">
        <v>0</v>
      </c>
    </row>
    <row r="39" spans="2:34" ht="12.75" customHeight="1">
      <c r="B39" s="1232"/>
      <c r="C39" s="71">
        <v>14</v>
      </c>
      <c r="D39" s="393">
        <v>2012</v>
      </c>
      <c r="E39" s="393" t="s">
        <v>103</v>
      </c>
      <c r="F39" s="393" t="s">
        <v>99</v>
      </c>
      <c r="G39" s="393"/>
      <c r="H39" s="393" t="s">
        <v>92</v>
      </c>
      <c r="I39" s="322" t="s">
        <v>104</v>
      </c>
      <c r="J39" s="551" t="s">
        <v>267</v>
      </c>
      <c r="K39" s="911"/>
      <c r="L39" s="909">
        <v>14</v>
      </c>
      <c r="M39" s="323">
        <v>2010</v>
      </c>
      <c r="N39" s="323" t="s">
        <v>103</v>
      </c>
      <c r="O39" s="323" t="s">
        <v>90</v>
      </c>
      <c r="P39" s="323" t="s">
        <v>30</v>
      </c>
      <c r="Q39" s="323" t="s">
        <v>91</v>
      </c>
      <c r="R39" s="323" t="s">
        <v>103</v>
      </c>
      <c r="S39" s="450" t="s">
        <v>570</v>
      </c>
      <c r="T39" s="323" t="s">
        <v>481</v>
      </c>
      <c r="U39" s="909">
        <v>14</v>
      </c>
      <c r="V39" s="592"/>
      <c r="W39" s="592"/>
      <c r="X39" s="592"/>
      <c r="Y39" s="592"/>
      <c r="Z39" s="592"/>
      <c r="AA39" s="592"/>
      <c r="AB39" s="596"/>
      <c r="AC39" s="592"/>
    </row>
    <row r="40" spans="2:34" ht="12.75" customHeight="1">
      <c r="B40" s="1232"/>
      <c r="C40" s="71">
        <v>15</v>
      </c>
      <c r="D40" s="393">
        <v>2011</v>
      </c>
      <c r="E40" s="322" t="s">
        <v>103</v>
      </c>
      <c r="F40" s="322" t="s">
        <v>92</v>
      </c>
      <c r="G40" s="393"/>
      <c r="H40" s="322" t="s">
        <v>90</v>
      </c>
      <c r="I40" s="322" t="s">
        <v>104</v>
      </c>
      <c r="J40" s="551" t="s">
        <v>252</v>
      </c>
      <c r="K40" s="911"/>
      <c r="L40" s="909">
        <v>15</v>
      </c>
      <c r="M40" s="323">
        <v>2009</v>
      </c>
      <c r="N40" s="323" t="s">
        <v>103</v>
      </c>
      <c r="O40" s="396" t="s">
        <v>94</v>
      </c>
      <c r="P40" s="323"/>
      <c r="Q40" s="396" t="s">
        <v>94</v>
      </c>
      <c r="R40" s="323" t="s">
        <v>104</v>
      </c>
      <c r="S40" s="450" t="s">
        <v>684</v>
      </c>
      <c r="T40" s="323" t="s">
        <v>481</v>
      </c>
      <c r="U40" s="909">
        <v>15</v>
      </c>
      <c r="V40" s="592"/>
      <c r="W40" s="359"/>
      <c r="X40" s="592"/>
      <c r="Y40" s="592"/>
      <c r="Z40" s="400"/>
      <c r="AA40" s="592"/>
      <c r="AB40" s="596"/>
      <c r="AC40" s="592"/>
    </row>
    <row r="41" spans="2:34" ht="12.75" customHeight="1">
      <c r="B41" s="1232"/>
      <c r="C41" s="71">
        <v>16</v>
      </c>
      <c r="D41" s="393">
        <v>2912</v>
      </c>
      <c r="E41" s="393" t="s">
        <v>103</v>
      </c>
      <c r="F41" s="393" t="s">
        <v>159</v>
      </c>
      <c r="G41" s="393"/>
      <c r="H41" s="393" t="s">
        <v>92</v>
      </c>
      <c r="I41" s="393" t="s">
        <v>103</v>
      </c>
      <c r="J41" s="551" t="s">
        <v>376</v>
      </c>
      <c r="K41" s="911"/>
      <c r="L41" s="909">
        <v>16</v>
      </c>
      <c r="M41" s="323">
        <v>2010</v>
      </c>
      <c r="N41" s="893" t="s">
        <v>104</v>
      </c>
      <c r="O41" s="323" t="s">
        <v>94</v>
      </c>
      <c r="P41" s="323"/>
      <c r="Q41" s="323" t="s">
        <v>91</v>
      </c>
      <c r="R41" s="323" t="s">
        <v>103</v>
      </c>
      <c r="S41" s="450" t="s">
        <v>539</v>
      </c>
      <c r="T41" s="323"/>
      <c r="U41" s="909">
        <v>16</v>
      </c>
      <c r="V41" s="592"/>
      <c r="W41" s="359"/>
      <c r="X41" s="592"/>
      <c r="Y41" s="592"/>
      <c r="Z41" s="592"/>
      <c r="AA41" s="592"/>
      <c r="AB41" s="596"/>
      <c r="AC41" s="592"/>
    </row>
    <row r="42" spans="2:34" ht="12.75" customHeight="1">
      <c r="B42" s="1232"/>
      <c r="C42" s="71">
        <v>17</v>
      </c>
      <c r="D42" s="322">
        <v>2012</v>
      </c>
      <c r="E42" s="393" t="s">
        <v>103</v>
      </c>
      <c r="F42" s="393" t="s">
        <v>158</v>
      </c>
      <c r="G42" s="393"/>
      <c r="H42" s="393" t="s">
        <v>92</v>
      </c>
      <c r="I42" s="393" t="s">
        <v>103</v>
      </c>
      <c r="J42" s="565" t="s">
        <v>426</v>
      </c>
      <c r="K42" s="911"/>
      <c r="L42" s="909">
        <v>17</v>
      </c>
      <c r="M42" s="396">
        <v>2010</v>
      </c>
      <c r="N42" s="396" t="s">
        <v>103</v>
      </c>
      <c r="O42" s="396" t="s">
        <v>99</v>
      </c>
      <c r="P42" s="396"/>
      <c r="Q42" s="323" t="s">
        <v>94</v>
      </c>
      <c r="R42" s="323" t="s">
        <v>104</v>
      </c>
      <c r="S42" s="553" t="s">
        <v>266</v>
      </c>
      <c r="T42" s="323"/>
      <c r="U42" s="909">
        <v>17</v>
      </c>
      <c r="V42" s="592"/>
      <c r="W42" s="359"/>
      <c r="X42" s="592"/>
      <c r="Y42" s="592"/>
      <c r="Z42" s="400"/>
      <c r="AA42" s="592"/>
      <c r="AB42" s="596"/>
      <c r="AC42" s="592"/>
    </row>
    <row r="43" spans="2:34" ht="12.75" customHeight="1">
      <c r="B43" s="1232"/>
      <c r="C43" s="71">
        <v>18</v>
      </c>
      <c r="D43" s="322">
        <v>2013</v>
      </c>
      <c r="E43" s="322" t="s">
        <v>103</v>
      </c>
      <c r="F43" s="393" t="s">
        <v>159</v>
      </c>
      <c r="G43" s="322"/>
      <c r="H43" s="393" t="s">
        <v>92</v>
      </c>
      <c r="I43" s="393" t="s">
        <v>103</v>
      </c>
      <c r="J43" s="565" t="s">
        <v>732</v>
      </c>
      <c r="K43" s="322" t="s">
        <v>481</v>
      </c>
      <c r="L43" s="909">
        <v>18</v>
      </c>
      <c r="M43" s="323">
        <v>2010</v>
      </c>
      <c r="N43" s="323" t="s">
        <v>103</v>
      </c>
      <c r="O43" s="323" t="s">
        <v>90</v>
      </c>
      <c r="P43" s="323" t="s">
        <v>30</v>
      </c>
      <c r="Q43" s="396" t="s">
        <v>91</v>
      </c>
      <c r="R43" s="323" t="s">
        <v>103</v>
      </c>
      <c r="S43" s="450" t="s">
        <v>579</v>
      </c>
      <c r="T43" s="323" t="s">
        <v>481</v>
      </c>
      <c r="U43" s="909">
        <v>18</v>
      </c>
      <c r="V43" s="359"/>
      <c r="W43" s="359"/>
      <c r="X43" s="359"/>
      <c r="Y43" s="359"/>
      <c r="Z43" s="359"/>
      <c r="AA43" s="359"/>
      <c r="AB43" s="641"/>
      <c r="AC43" s="592"/>
    </row>
    <row r="44" spans="2:34" ht="12.75" customHeight="1">
      <c r="B44" s="1232"/>
      <c r="C44" s="71">
        <v>19</v>
      </c>
      <c r="D44" s="322"/>
      <c r="E44" s="322"/>
      <c r="F44" s="322"/>
      <c r="G44" s="322"/>
      <c r="H44" s="322"/>
      <c r="I44" s="322"/>
      <c r="J44" s="565"/>
      <c r="K44" s="565"/>
      <c r="L44" s="909">
        <v>19</v>
      </c>
      <c r="M44" s="481">
        <v>2010</v>
      </c>
      <c r="N44" s="176" t="s">
        <v>103</v>
      </c>
      <c r="O44" s="396" t="s">
        <v>99</v>
      </c>
      <c r="P44" s="323"/>
      <c r="Q44" s="396" t="s">
        <v>94</v>
      </c>
      <c r="R44" s="323" t="s">
        <v>103</v>
      </c>
      <c r="S44" s="450" t="s">
        <v>478</v>
      </c>
      <c r="T44" s="323" t="s">
        <v>481</v>
      </c>
      <c r="U44" s="909">
        <v>19</v>
      </c>
      <c r="V44" s="359"/>
      <c r="W44" s="359"/>
      <c r="X44" s="359"/>
      <c r="Y44" s="359"/>
      <c r="Z44" s="359"/>
      <c r="AA44" s="359"/>
      <c r="AB44" s="641"/>
      <c r="AC44" s="592"/>
    </row>
    <row r="45" spans="2:34" ht="12.75" customHeight="1">
      <c r="B45" s="1232"/>
      <c r="C45" s="71">
        <v>20</v>
      </c>
      <c r="D45" s="393"/>
      <c r="E45" s="393"/>
      <c r="F45" s="393"/>
      <c r="G45" s="393"/>
      <c r="H45" s="393"/>
      <c r="I45" s="393"/>
      <c r="J45" s="551"/>
      <c r="K45" s="551"/>
      <c r="L45" s="909">
        <v>20</v>
      </c>
      <c r="M45" s="323">
        <v>2009</v>
      </c>
      <c r="N45" s="323" t="s">
        <v>103</v>
      </c>
      <c r="O45" s="323" t="s">
        <v>96</v>
      </c>
      <c r="P45" s="323"/>
      <c r="Q45" s="396" t="s">
        <v>94</v>
      </c>
      <c r="R45" s="323" t="s">
        <v>104</v>
      </c>
      <c r="S45" s="450" t="s">
        <v>432</v>
      </c>
      <c r="T45" s="323"/>
      <c r="U45" s="909">
        <v>20</v>
      </c>
      <c r="V45" s="588"/>
      <c r="W45" s="588"/>
      <c r="X45" s="588"/>
      <c r="Y45" s="588"/>
      <c r="Z45" s="592"/>
      <c r="AA45" s="588"/>
      <c r="AB45" s="589"/>
      <c r="AC45" s="592"/>
    </row>
    <row r="46" spans="2:34" s="108" customFormat="1" ht="12.75" customHeight="1" thickBot="1">
      <c r="B46" s="1233"/>
      <c r="C46" s="550">
        <v>32</v>
      </c>
      <c r="D46" s="322"/>
      <c r="E46" s="322"/>
      <c r="F46" s="322"/>
      <c r="G46" s="322"/>
      <c r="H46" s="322"/>
      <c r="I46" s="322"/>
      <c r="J46" s="565"/>
      <c r="K46" s="565"/>
      <c r="L46" s="909">
        <v>32</v>
      </c>
      <c r="M46" s="323"/>
      <c r="N46" s="323"/>
      <c r="O46" s="323"/>
      <c r="P46" s="323"/>
      <c r="Q46" s="323"/>
      <c r="R46" s="323"/>
      <c r="S46" s="450"/>
      <c r="T46" s="450"/>
      <c r="U46" s="909">
        <v>32</v>
      </c>
      <c r="V46" s="597"/>
      <c r="W46" s="597"/>
      <c r="X46" s="597"/>
      <c r="Y46" s="597"/>
      <c r="Z46" s="597"/>
      <c r="AA46" s="597"/>
      <c r="AB46" s="598"/>
      <c r="AC46" s="594"/>
      <c r="AD46" s="150"/>
      <c r="AE46" s="150"/>
      <c r="AF46" s="150"/>
    </row>
    <row r="47" spans="2:34" s="86" customFormat="1" ht="12.75" customHeight="1" thickBot="1">
      <c r="C47" s="149"/>
      <c r="D47" s="149"/>
      <c r="E47" s="149"/>
      <c r="F47" s="287"/>
      <c r="G47" s="287"/>
      <c r="H47" s="287"/>
      <c r="I47" s="149"/>
      <c r="J47" s="203"/>
      <c r="K47" s="203"/>
      <c r="L47" s="149"/>
      <c r="M47" s="148"/>
      <c r="N47" s="148"/>
      <c r="O47" s="397"/>
      <c r="P47" s="397"/>
      <c r="Q47" s="397"/>
      <c r="R47" s="148"/>
      <c r="S47" s="143"/>
      <c r="T47" s="143"/>
      <c r="U47" s="149"/>
      <c r="V47" s="148"/>
      <c r="W47" s="148"/>
      <c r="X47" s="397"/>
      <c r="Y47" s="397"/>
      <c r="Z47" s="397"/>
      <c r="AA47" s="148"/>
      <c r="AB47" s="143"/>
      <c r="AC47" s="143"/>
    </row>
    <row r="48" spans="2:34" ht="12.75" customHeight="1">
      <c r="B48" s="1231" t="s">
        <v>25</v>
      </c>
      <c r="C48" s="71">
        <v>1</v>
      </c>
      <c r="D48" s="393">
        <v>2013</v>
      </c>
      <c r="E48" s="393" t="s">
        <v>103</v>
      </c>
      <c r="F48" s="393" t="s">
        <v>158</v>
      </c>
      <c r="G48" s="322"/>
      <c r="H48" s="393" t="s">
        <v>92</v>
      </c>
      <c r="I48" s="393" t="s">
        <v>104</v>
      </c>
      <c r="J48" s="551" t="s">
        <v>718</v>
      </c>
      <c r="K48" s="393" t="s">
        <v>481</v>
      </c>
      <c r="L48" s="909">
        <v>1</v>
      </c>
      <c r="M48" s="323">
        <v>2009</v>
      </c>
      <c r="N48" s="323" t="s">
        <v>103</v>
      </c>
      <c r="O48" s="323" t="s">
        <v>91</v>
      </c>
      <c r="P48" s="323" t="s">
        <v>69</v>
      </c>
      <c r="Q48" s="323" t="s">
        <v>91</v>
      </c>
      <c r="R48" s="323" t="s">
        <v>104</v>
      </c>
      <c r="S48" s="450" t="s">
        <v>280</v>
      </c>
      <c r="T48" s="581"/>
      <c r="U48" s="909">
        <v>1</v>
      </c>
      <c r="V48" s="592">
        <v>2006</v>
      </c>
      <c r="W48" s="592" t="s">
        <v>103</v>
      </c>
      <c r="X48" s="592" t="s">
        <v>93</v>
      </c>
      <c r="Y48" s="592" t="s">
        <v>35</v>
      </c>
      <c r="Z48" s="592" t="s">
        <v>93</v>
      </c>
      <c r="AA48" s="592" t="s">
        <v>104</v>
      </c>
      <c r="AB48" s="596" t="s">
        <v>306</v>
      </c>
      <c r="AC48" s="594"/>
    </row>
    <row r="49" spans="2:30" ht="12.75" customHeight="1">
      <c r="B49" s="1232"/>
      <c r="C49" s="71">
        <v>2</v>
      </c>
      <c r="D49" s="322">
        <v>2012</v>
      </c>
      <c r="E49" s="893" t="s">
        <v>104</v>
      </c>
      <c r="F49" s="393" t="s">
        <v>158</v>
      </c>
      <c r="G49" s="520"/>
      <c r="H49" s="393" t="s">
        <v>90</v>
      </c>
      <c r="I49" s="393" t="s">
        <v>104</v>
      </c>
      <c r="J49" s="554" t="s">
        <v>728</v>
      </c>
      <c r="K49" s="322" t="s">
        <v>481</v>
      </c>
      <c r="L49" s="909">
        <v>2</v>
      </c>
      <c r="M49" s="170">
        <v>2009</v>
      </c>
      <c r="N49" s="176" t="s">
        <v>103</v>
      </c>
      <c r="O49" s="323" t="s">
        <v>96</v>
      </c>
      <c r="P49" s="396"/>
      <c r="Q49" s="323" t="s">
        <v>94</v>
      </c>
      <c r="R49" s="176" t="s">
        <v>104</v>
      </c>
      <c r="S49" s="582" t="s">
        <v>448</v>
      </c>
      <c r="T49" s="581"/>
      <c r="U49" s="909">
        <v>2</v>
      </c>
      <c r="V49" s="194">
        <v>2008</v>
      </c>
      <c r="W49" s="194" t="s">
        <v>103</v>
      </c>
      <c r="X49" s="359" t="s">
        <v>94</v>
      </c>
      <c r="Y49" s="359" t="s">
        <v>27</v>
      </c>
      <c r="Z49" s="592" t="s">
        <v>93</v>
      </c>
      <c r="AA49" s="194" t="s">
        <v>104</v>
      </c>
      <c r="AB49" s="650" t="s">
        <v>275</v>
      </c>
      <c r="AC49" s="592" t="s">
        <v>481</v>
      </c>
    </row>
    <row r="50" spans="2:30" ht="12.75" customHeight="1">
      <c r="B50" s="1232"/>
      <c r="C50" s="71">
        <v>3</v>
      </c>
      <c r="D50" s="322">
        <v>2011</v>
      </c>
      <c r="E50" s="393" t="s">
        <v>103</v>
      </c>
      <c r="F50" s="393" t="s">
        <v>158</v>
      </c>
      <c r="G50" s="322"/>
      <c r="H50" s="393" t="s">
        <v>92</v>
      </c>
      <c r="I50" s="393" t="s">
        <v>104</v>
      </c>
      <c r="J50" s="565" t="s">
        <v>656</v>
      </c>
      <c r="K50" s="322" t="s">
        <v>481</v>
      </c>
      <c r="L50" s="909">
        <v>3</v>
      </c>
      <c r="M50" s="396"/>
      <c r="N50" s="396"/>
      <c r="O50" s="396"/>
      <c r="P50" s="323"/>
      <c r="Q50" s="396"/>
      <c r="R50" s="396"/>
      <c r="S50" s="553"/>
      <c r="T50" s="581"/>
      <c r="U50" s="909">
        <v>3</v>
      </c>
      <c r="V50" s="588">
        <v>2007</v>
      </c>
      <c r="W50" s="588" t="s">
        <v>103</v>
      </c>
      <c r="X50" s="592" t="s">
        <v>100</v>
      </c>
      <c r="Y50" s="588"/>
      <c r="Z50" s="588" t="s">
        <v>95</v>
      </c>
      <c r="AA50" s="588" t="s">
        <v>104</v>
      </c>
      <c r="AB50" s="589" t="s">
        <v>722</v>
      </c>
      <c r="AC50" s="359" t="s">
        <v>481</v>
      </c>
    </row>
    <row r="51" spans="2:30" ht="12.75" customHeight="1">
      <c r="B51" s="1232"/>
      <c r="C51" s="71">
        <v>4</v>
      </c>
      <c r="D51" s="322">
        <v>2012</v>
      </c>
      <c r="E51" s="322" t="s">
        <v>103</v>
      </c>
      <c r="F51" s="393" t="s">
        <v>158</v>
      </c>
      <c r="G51" s="322"/>
      <c r="H51" s="393" t="s">
        <v>92</v>
      </c>
      <c r="I51" s="322" t="s">
        <v>104</v>
      </c>
      <c r="J51" s="565" t="s">
        <v>721</v>
      </c>
      <c r="K51" s="322" t="s">
        <v>481</v>
      </c>
      <c r="L51" s="909">
        <v>4</v>
      </c>
      <c r="M51" s="396"/>
      <c r="N51" s="396"/>
      <c r="O51" s="396"/>
      <c r="P51" s="396"/>
      <c r="Q51" s="396"/>
      <c r="R51" s="396"/>
      <c r="S51" s="553"/>
      <c r="T51" s="581"/>
      <c r="U51" s="909">
        <v>4</v>
      </c>
      <c r="V51" s="593">
        <v>2006</v>
      </c>
      <c r="W51" s="593" t="s">
        <v>103</v>
      </c>
      <c r="X51" s="592" t="s">
        <v>95</v>
      </c>
      <c r="Y51" s="592" t="s">
        <v>27</v>
      </c>
      <c r="Z51" s="588" t="s">
        <v>95</v>
      </c>
      <c r="AA51" s="593" t="s">
        <v>104</v>
      </c>
      <c r="AB51" s="594" t="s">
        <v>520</v>
      </c>
      <c r="AC51" s="594"/>
    </row>
    <row r="52" spans="2:30" ht="12.75" customHeight="1">
      <c r="B52" s="1232"/>
      <c r="C52" s="71">
        <v>5</v>
      </c>
      <c r="D52" s="393">
        <v>2012</v>
      </c>
      <c r="E52" s="393" t="s">
        <v>103</v>
      </c>
      <c r="F52" s="393" t="s">
        <v>159</v>
      </c>
      <c r="G52" s="393"/>
      <c r="H52" s="393" t="s">
        <v>92</v>
      </c>
      <c r="I52" s="393" t="s">
        <v>104</v>
      </c>
      <c r="J52" s="551" t="s">
        <v>439</v>
      </c>
      <c r="K52" s="322" t="s">
        <v>481</v>
      </c>
      <c r="L52" s="909">
        <v>5</v>
      </c>
      <c r="M52" s="396"/>
      <c r="N52" s="176"/>
      <c r="O52" s="323"/>
      <c r="P52" s="396"/>
      <c r="Q52" s="396"/>
      <c r="R52" s="176"/>
      <c r="S52" s="553"/>
      <c r="T52" s="581"/>
      <c r="U52" s="909">
        <v>5</v>
      </c>
      <c r="V52" s="359">
        <v>2007</v>
      </c>
      <c r="W52" s="497" t="s">
        <v>104</v>
      </c>
      <c r="X52" s="592" t="s">
        <v>100</v>
      </c>
      <c r="Y52" s="359"/>
      <c r="Z52" s="359" t="s">
        <v>95</v>
      </c>
      <c r="AA52" s="359" t="s">
        <v>104</v>
      </c>
      <c r="AB52" s="641" t="s">
        <v>532</v>
      </c>
      <c r="AC52" s="594"/>
    </row>
    <row r="53" spans="2:30" ht="12.75" customHeight="1">
      <c r="B53" s="1232"/>
      <c r="C53" s="71">
        <v>6</v>
      </c>
      <c r="D53" s="393">
        <v>2011</v>
      </c>
      <c r="E53" s="393" t="s">
        <v>103</v>
      </c>
      <c r="F53" s="393" t="s">
        <v>158</v>
      </c>
      <c r="G53" s="322"/>
      <c r="H53" s="393" t="s">
        <v>92</v>
      </c>
      <c r="I53" s="393" t="s">
        <v>104</v>
      </c>
      <c r="J53" s="551" t="s">
        <v>371</v>
      </c>
      <c r="K53" s="393" t="s">
        <v>481</v>
      </c>
      <c r="L53" s="909">
        <v>6</v>
      </c>
      <c r="M53" s="170"/>
      <c r="N53" s="170"/>
      <c r="O53" s="396"/>
      <c r="P53" s="396"/>
      <c r="Q53" s="396"/>
      <c r="R53" s="170"/>
      <c r="S53" s="582"/>
      <c r="T53" s="581"/>
      <c r="U53" s="909">
        <v>6</v>
      </c>
      <c r="V53" s="592">
        <v>2008</v>
      </c>
      <c r="W53" s="592" t="s">
        <v>103</v>
      </c>
      <c r="X53" s="592" t="s">
        <v>96</v>
      </c>
      <c r="Y53" s="592"/>
      <c r="Z53" s="359" t="s">
        <v>95</v>
      </c>
      <c r="AA53" s="359" t="s">
        <v>104</v>
      </c>
      <c r="AB53" s="641" t="s">
        <v>534</v>
      </c>
      <c r="AC53" s="594"/>
    </row>
    <row r="54" spans="2:30" ht="12.75" customHeight="1">
      <c r="B54" s="1232"/>
      <c r="C54" s="71">
        <v>7</v>
      </c>
      <c r="D54" s="322"/>
      <c r="E54" s="393"/>
      <c r="F54" s="393"/>
      <c r="G54" s="520"/>
      <c r="H54" s="393"/>
      <c r="I54" s="393"/>
      <c r="J54" s="554"/>
      <c r="K54" s="322"/>
      <c r="L54" s="909">
        <v>7</v>
      </c>
      <c r="M54" s="170"/>
      <c r="N54" s="170"/>
      <c r="O54" s="396"/>
      <c r="P54" s="396"/>
      <c r="Q54" s="396"/>
      <c r="R54" s="170"/>
      <c r="S54" s="582"/>
      <c r="T54" s="581"/>
      <c r="U54" s="909">
        <v>7</v>
      </c>
      <c r="V54" s="359">
        <v>2007</v>
      </c>
      <c r="W54" s="359" t="s">
        <v>103</v>
      </c>
      <c r="X54" s="592" t="s">
        <v>95</v>
      </c>
      <c r="Y54" s="359" t="s">
        <v>27</v>
      </c>
      <c r="Z54" s="359" t="s">
        <v>95</v>
      </c>
      <c r="AA54" s="359" t="s">
        <v>104</v>
      </c>
      <c r="AB54" s="641" t="s">
        <v>433</v>
      </c>
      <c r="AC54" s="592" t="s">
        <v>481</v>
      </c>
    </row>
    <row r="55" spans="2:30" ht="12.75" customHeight="1" thickBot="1">
      <c r="B55" s="1233"/>
      <c r="C55" s="71">
        <v>8</v>
      </c>
      <c r="D55" s="519"/>
      <c r="E55" s="519"/>
      <c r="F55" s="519"/>
      <c r="G55" s="519"/>
      <c r="H55" s="519"/>
      <c r="I55" s="519"/>
      <c r="J55" s="566"/>
      <c r="K55" s="566"/>
      <c r="L55" s="909">
        <v>8</v>
      </c>
      <c r="M55" s="518"/>
      <c r="N55" s="518"/>
      <c r="O55" s="518"/>
      <c r="P55" s="518"/>
      <c r="Q55" s="518"/>
      <c r="R55" s="518"/>
      <c r="S55" s="580"/>
      <c r="T55" s="580"/>
      <c r="U55" s="909">
        <v>8</v>
      </c>
      <c r="V55" s="597"/>
      <c r="W55" s="597"/>
      <c r="X55" s="597"/>
      <c r="Y55" s="597"/>
      <c r="Z55" s="597"/>
      <c r="AA55" s="597"/>
      <c r="AB55" s="598"/>
      <c r="AC55" s="594"/>
    </row>
    <row r="56" spans="2:30" s="86" customFormat="1" ht="12.75" customHeight="1" thickBot="1">
      <c r="C56" s="149"/>
      <c r="D56" s="149"/>
      <c r="E56" s="149"/>
      <c r="F56" s="287"/>
      <c r="G56" s="287"/>
      <c r="H56" s="287"/>
      <c r="I56" s="149"/>
      <c r="J56" s="203"/>
      <c r="K56" s="203"/>
      <c r="L56" s="149"/>
      <c r="M56" s="148"/>
      <c r="N56" s="148"/>
      <c r="O56" s="397"/>
      <c r="P56" s="397"/>
      <c r="Q56" s="397"/>
      <c r="R56" s="148"/>
      <c r="S56" s="143"/>
      <c r="T56" s="143"/>
      <c r="U56" s="149"/>
      <c r="V56" s="148"/>
      <c r="W56" s="148"/>
      <c r="X56" s="397"/>
      <c r="Y56" s="397"/>
      <c r="Z56" s="397"/>
      <c r="AA56" s="148"/>
      <c r="AB56" s="143"/>
      <c r="AC56" s="143"/>
    </row>
    <row r="57" spans="2:30" ht="12.75" customHeight="1">
      <c r="B57" s="1231" t="s">
        <v>84</v>
      </c>
      <c r="C57" s="283">
        <v>1</v>
      </c>
      <c r="D57" s="322">
        <v>2011</v>
      </c>
      <c r="E57" s="322" t="s">
        <v>103</v>
      </c>
      <c r="F57" s="322" t="s">
        <v>92</v>
      </c>
      <c r="G57" s="322" t="s">
        <v>24</v>
      </c>
      <c r="H57" s="322" t="s">
        <v>90</v>
      </c>
      <c r="I57" s="322" t="s">
        <v>104</v>
      </c>
      <c r="J57" s="565" t="s">
        <v>169</v>
      </c>
      <c r="K57" s="322" t="s">
        <v>481</v>
      </c>
      <c r="L57" s="909">
        <v>1</v>
      </c>
      <c r="M57" s="170"/>
      <c r="N57" s="170"/>
      <c r="O57" s="396"/>
      <c r="P57" s="396"/>
      <c r="Q57" s="396"/>
      <c r="R57" s="396"/>
      <c r="S57" s="582"/>
      <c r="T57" s="582"/>
      <c r="U57" s="909">
        <v>1</v>
      </c>
      <c r="V57" s="592">
        <v>2007</v>
      </c>
      <c r="W57" s="893" t="s">
        <v>104</v>
      </c>
      <c r="X57" s="592" t="s">
        <v>95</v>
      </c>
      <c r="Y57" s="592"/>
      <c r="Z57" s="592" t="s">
        <v>95</v>
      </c>
      <c r="AA57" s="592" t="s">
        <v>103</v>
      </c>
      <c r="AB57" s="596" t="s">
        <v>449</v>
      </c>
      <c r="AC57" s="594"/>
      <c r="AD57" s="912"/>
    </row>
    <row r="58" spans="2:30" ht="12.75" customHeight="1">
      <c r="B58" s="1232"/>
      <c r="C58" s="283">
        <v>2</v>
      </c>
      <c r="D58" s="322"/>
      <c r="E58" s="322"/>
      <c r="F58" s="322"/>
      <c r="G58" s="322"/>
      <c r="H58" s="322"/>
      <c r="I58" s="322"/>
      <c r="J58" s="565"/>
      <c r="K58" s="565"/>
      <c r="L58" s="909">
        <v>2</v>
      </c>
      <c r="M58" s="396"/>
      <c r="N58" s="396"/>
      <c r="O58" s="396"/>
      <c r="P58" s="396"/>
      <c r="Q58" s="396"/>
      <c r="R58" s="396"/>
      <c r="S58" s="553"/>
      <c r="T58" s="553"/>
      <c r="U58" s="909">
        <v>2</v>
      </c>
      <c r="V58" s="400"/>
      <c r="W58" s="400"/>
      <c r="X58" s="400"/>
      <c r="Y58" s="400"/>
      <c r="Z58" s="400"/>
      <c r="AA58" s="400"/>
      <c r="AB58" s="652"/>
      <c r="AC58" s="591"/>
      <c r="AD58" s="912"/>
    </row>
    <row r="59" spans="2:30" ht="12.75" customHeight="1">
      <c r="B59" s="1232"/>
      <c r="C59" s="283">
        <v>3</v>
      </c>
      <c r="D59" s="322"/>
      <c r="E59" s="322"/>
      <c r="F59" s="322"/>
      <c r="G59" s="322"/>
      <c r="H59" s="322"/>
      <c r="I59" s="322"/>
      <c r="J59" s="565"/>
      <c r="K59" s="565"/>
      <c r="L59" s="909">
        <v>3</v>
      </c>
      <c r="M59" s="396"/>
      <c r="N59" s="396"/>
      <c r="O59" s="396"/>
      <c r="P59" s="396"/>
      <c r="Q59" s="396"/>
      <c r="R59" s="396"/>
      <c r="S59" s="553"/>
      <c r="T59" s="553"/>
      <c r="U59" s="909">
        <v>3</v>
      </c>
      <c r="V59" s="588"/>
      <c r="W59" s="588"/>
      <c r="X59" s="588"/>
      <c r="Y59" s="592"/>
      <c r="Z59" s="592"/>
      <c r="AA59" s="592"/>
      <c r="AB59" s="596"/>
      <c r="AC59" s="594"/>
      <c r="AD59" s="912"/>
    </row>
    <row r="60" spans="2:30" ht="12.75" customHeight="1">
      <c r="B60" s="1232"/>
      <c r="C60" s="283">
        <v>4</v>
      </c>
      <c r="D60" s="414"/>
      <c r="E60" s="322"/>
      <c r="F60" s="322"/>
      <c r="G60" s="322"/>
      <c r="H60" s="322"/>
      <c r="I60" s="322"/>
      <c r="J60" s="565"/>
      <c r="K60" s="565"/>
      <c r="L60" s="909">
        <v>4</v>
      </c>
      <c r="M60" s="170"/>
      <c r="N60" s="170"/>
      <c r="O60" s="396"/>
      <c r="P60" s="396"/>
      <c r="Q60" s="396"/>
      <c r="R60" s="170"/>
      <c r="S60" s="582"/>
      <c r="T60" s="582"/>
      <c r="U60" s="909">
        <v>4</v>
      </c>
      <c r="V60" s="588"/>
      <c r="W60" s="588"/>
      <c r="X60" s="588"/>
      <c r="Y60" s="592"/>
      <c r="Z60" s="592"/>
      <c r="AA60" s="592"/>
      <c r="AB60" s="596"/>
      <c r="AC60" s="594"/>
      <c r="AD60" s="912"/>
    </row>
    <row r="61" spans="2:30" ht="12.75" customHeight="1">
      <c r="B61" s="1232"/>
      <c r="C61" s="283">
        <v>5</v>
      </c>
      <c r="D61" s="322"/>
      <c r="E61" s="322"/>
      <c r="F61" s="322"/>
      <c r="G61" s="322"/>
      <c r="H61" s="322"/>
      <c r="I61" s="322"/>
      <c r="J61" s="565"/>
      <c r="K61" s="565"/>
      <c r="L61" s="909">
        <v>5</v>
      </c>
      <c r="M61" s="170"/>
      <c r="N61" s="170"/>
      <c r="O61" s="396"/>
      <c r="P61" s="396"/>
      <c r="Q61" s="396"/>
      <c r="R61" s="170"/>
      <c r="S61" s="582"/>
      <c r="T61" s="582"/>
      <c r="U61" s="909">
        <v>5</v>
      </c>
      <c r="V61" s="588"/>
      <c r="W61" s="588"/>
      <c r="X61" s="588"/>
      <c r="Y61" s="588"/>
      <c r="Z61" s="588"/>
      <c r="AA61" s="588"/>
      <c r="AB61" s="589"/>
      <c r="AC61" s="594"/>
      <c r="AD61" s="912"/>
    </row>
    <row r="62" spans="2:30" ht="12.75" customHeight="1">
      <c r="B62" s="1232"/>
      <c r="C62" s="283">
        <v>6</v>
      </c>
      <c r="D62" s="322"/>
      <c r="E62" s="322"/>
      <c r="F62" s="322"/>
      <c r="G62" s="322"/>
      <c r="H62" s="322"/>
      <c r="I62" s="322"/>
      <c r="J62" s="565"/>
      <c r="K62" s="565"/>
      <c r="L62" s="909">
        <v>6</v>
      </c>
      <c r="M62" s="170"/>
      <c r="N62" s="170"/>
      <c r="O62" s="396"/>
      <c r="P62" s="396"/>
      <c r="Q62" s="396"/>
      <c r="R62" s="170"/>
      <c r="S62" s="582"/>
      <c r="T62" s="582"/>
      <c r="U62" s="909">
        <v>6</v>
      </c>
      <c r="V62" s="592"/>
      <c r="W62" s="592"/>
      <c r="X62" s="592"/>
      <c r="Y62" s="592"/>
      <c r="Z62" s="592"/>
      <c r="AA62" s="592"/>
      <c r="AB62" s="596"/>
      <c r="AC62" s="594"/>
      <c r="AD62" s="912"/>
    </row>
    <row r="63" spans="2:30" ht="12.75" customHeight="1">
      <c r="B63" s="1232"/>
      <c r="C63" s="283">
        <v>7</v>
      </c>
      <c r="D63" s="414"/>
      <c r="E63" s="322"/>
      <c r="F63" s="322"/>
      <c r="G63" s="322"/>
      <c r="H63" s="322"/>
      <c r="I63" s="322"/>
      <c r="J63" s="565"/>
      <c r="K63" s="565"/>
      <c r="L63" s="909">
        <v>7</v>
      </c>
      <c r="M63" s="170"/>
      <c r="N63" s="170"/>
      <c r="O63" s="396"/>
      <c r="P63" s="396"/>
      <c r="Q63" s="396"/>
      <c r="R63" s="170"/>
      <c r="S63" s="582"/>
      <c r="T63" s="582"/>
      <c r="U63" s="909">
        <v>7</v>
      </c>
      <c r="V63" s="592"/>
      <c r="W63" s="592"/>
      <c r="X63" s="592"/>
      <c r="Y63" s="592"/>
      <c r="Z63" s="592"/>
      <c r="AA63" s="592"/>
      <c r="AB63" s="596"/>
      <c r="AC63" s="594"/>
      <c r="AD63" s="912"/>
    </row>
    <row r="64" spans="2:30" ht="12.75" customHeight="1">
      <c r="B64" s="1232"/>
      <c r="C64" s="283">
        <v>8</v>
      </c>
      <c r="D64" s="322"/>
      <c r="E64" s="322"/>
      <c r="F64" s="322"/>
      <c r="G64" s="322"/>
      <c r="H64" s="322"/>
      <c r="I64" s="322"/>
      <c r="J64" s="565"/>
      <c r="K64" s="565"/>
      <c r="L64" s="909">
        <v>8</v>
      </c>
      <c r="M64" s="170"/>
      <c r="N64" s="170"/>
      <c r="O64" s="396"/>
      <c r="P64" s="396"/>
      <c r="Q64" s="396"/>
      <c r="R64" s="170"/>
      <c r="S64" s="582"/>
      <c r="T64" s="582"/>
      <c r="U64" s="909">
        <v>8</v>
      </c>
      <c r="V64" s="592"/>
      <c r="W64" s="592"/>
      <c r="X64" s="592"/>
      <c r="Y64" s="592"/>
      <c r="Z64" s="592"/>
      <c r="AA64" s="592"/>
      <c r="AB64" s="596"/>
      <c r="AC64" s="594"/>
      <c r="AD64" s="912"/>
    </row>
    <row r="65" spans="2:36" ht="12.75" customHeight="1">
      <c r="B65" s="1232"/>
      <c r="C65" s="283">
        <v>9</v>
      </c>
      <c r="D65" s="322"/>
      <c r="E65" s="322"/>
      <c r="F65" s="322"/>
      <c r="G65" s="322"/>
      <c r="H65" s="322"/>
      <c r="I65" s="322"/>
      <c r="J65" s="565"/>
      <c r="K65" s="565"/>
      <c r="L65" s="909">
        <v>9</v>
      </c>
      <c r="M65" s="170"/>
      <c r="N65" s="170"/>
      <c r="O65" s="396"/>
      <c r="P65" s="396"/>
      <c r="Q65" s="396"/>
      <c r="R65" s="170"/>
      <c r="S65" s="582"/>
      <c r="T65" s="582"/>
      <c r="U65" s="909">
        <v>9</v>
      </c>
      <c r="V65" s="592"/>
      <c r="W65" s="592"/>
      <c r="X65" s="592"/>
      <c r="Y65" s="592"/>
      <c r="Z65" s="592"/>
      <c r="AA65" s="592"/>
      <c r="AB65" s="596"/>
      <c r="AC65" s="594"/>
      <c r="AD65" s="912"/>
    </row>
    <row r="66" spans="2:36" ht="12.75" customHeight="1" thickBot="1">
      <c r="B66" s="1233"/>
      <c r="C66" s="283">
        <v>10</v>
      </c>
      <c r="D66" s="519"/>
      <c r="E66" s="519"/>
      <c r="F66" s="519"/>
      <c r="G66" s="519"/>
      <c r="H66" s="519"/>
      <c r="I66" s="519"/>
      <c r="J66" s="566"/>
      <c r="K66" s="566"/>
      <c r="L66" s="909">
        <v>10</v>
      </c>
      <c r="M66" s="172"/>
      <c r="N66" s="172"/>
      <c r="O66" s="398"/>
      <c r="P66" s="398"/>
      <c r="Q66" s="398"/>
      <c r="R66" s="172"/>
      <c r="S66" s="582"/>
      <c r="T66" s="582"/>
      <c r="U66" s="909">
        <v>10</v>
      </c>
      <c r="V66" s="597"/>
      <c r="W66" s="597"/>
      <c r="X66" s="597"/>
      <c r="Y66" s="597"/>
      <c r="Z66" s="597"/>
      <c r="AA66" s="597"/>
      <c r="AB66" s="598"/>
      <c r="AC66" s="594"/>
      <c r="AD66" s="912"/>
    </row>
    <row r="67" spans="2:36" s="86" customFormat="1" ht="12.75" customHeight="1" thickBot="1">
      <c r="C67" s="149"/>
      <c r="D67" s="149"/>
      <c r="E67" s="149"/>
      <c r="F67" s="287"/>
      <c r="G67" s="287"/>
      <c r="H67" s="287"/>
      <c r="I67" s="149"/>
      <c r="J67" s="203"/>
      <c r="K67" s="203"/>
      <c r="L67" s="149"/>
      <c r="M67" s="148"/>
      <c r="N67" s="148"/>
      <c r="O67" s="397"/>
      <c r="P67" s="397"/>
      <c r="Q67" s="397"/>
      <c r="R67" s="148"/>
      <c r="S67" s="143"/>
      <c r="T67" s="143"/>
      <c r="U67" s="149"/>
      <c r="V67" s="148"/>
      <c r="W67" s="148"/>
      <c r="X67" s="397"/>
      <c r="Y67" s="397"/>
      <c r="Z67" s="397"/>
      <c r="AA67" s="148"/>
      <c r="AB67" s="143"/>
      <c r="AC67" s="143"/>
    </row>
    <row r="68" spans="2:36" ht="12.75" customHeight="1">
      <c r="B68" s="1231" t="s">
        <v>26</v>
      </c>
      <c r="C68" s="71">
        <v>1</v>
      </c>
      <c r="D68" s="322">
        <v>2012</v>
      </c>
      <c r="E68" s="322" t="s">
        <v>103</v>
      </c>
      <c r="F68" s="393" t="s">
        <v>159</v>
      </c>
      <c r="G68" s="322"/>
      <c r="H68" s="393" t="s">
        <v>92</v>
      </c>
      <c r="I68" s="322" t="s">
        <v>103</v>
      </c>
      <c r="J68" s="564" t="s">
        <v>318</v>
      </c>
      <c r="K68" s="322"/>
      <c r="L68" s="909">
        <v>1</v>
      </c>
      <c r="M68" s="396">
        <v>2009</v>
      </c>
      <c r="N68" s="396" t="s">
        <v>103</v>
      </c>
      <c r="O68" s="396" t="s">
        <v>94</v>
      </c>
      <c r="P68" s="323"/>
      <c r="Q68" s="323" t="s">
        <v>94</v>
      </c>
      <c r="R68" s="323" t="s">
        <v>103</v>
      </c>
      <c r="S68" s="578" t="s">
        <v>440</v>
      </c>
      <c r="T68" s="323"/>
      <c r="U68" s="909">
        <v>1</v>
      </c>
      <c r="V68" s="359">
        <v>2007</v>
      </c>
      <c r="W68" s="359" t="s">
        <v>103</v>
      </c>
      <c r="X68" s="359" t="s">
        <v>95</v>
      </c>
      <c r="Y68" s="359"/>
      <c r="Z68" s="588" t="s">
        <v>95</v>
      </c>
      <c r="AA68" s="588" t="s">
        <v>103</v>
      </c>
      <c r="AB68" s="732" t="s">
        <v>706</v>
      </c>
      <c r="AC68" s="594"/>
      <c r="AD68" s="912"/>
      <c r="AG68" s="148"/>
      <c r="AH68" s="149"/>
      <c r="AI68" s="149"/>
      <c r="AJ68" s="143"/>
    </row>
    <row r="69" spans="2:36" ht="12.75" customHeight="1">
      <c r="B69" s="1232"/>
      <c r="C69" s="71">
        <v>2</v>
      </c>
      <c r="D69" s="322">
        <v>2012</v>
      </c>
      <c r="E69" s="322" t="s">
        <v>103</v>
      </c>
      <c r="F69" s="393" t="s">
        <v>158</v>
      </c>
      <c r="G69" s="322"/>
      <c r="H69" s="393" t="s">
        <v>92</v>
      </c>
      <c r="I69" s="322" t="s">
        <v>103</v>
      </c>
      <c r="J69" s="564" t="s">
        <v>363</v>
      </c>
      <c r="K69" s="322"/>
      <c r="L69" s="909">
        <v>2</v>
      </c>
      <c r="M69" s="396">
        <v>2009</v>
      </c>
      <c r="N69" s="396" t="s">
        <v>103</v>
      </c>
      <c r="O69" s="396" t="s">
        <v>94</v>
      </c>
      <c r="P69" s="323"/>
      <c r="Q69" s="323" t="s">
        <v>94</v>
      </c>
      <c r="R69" s="323" t="s">
        <v>103</v>
      </c>
      <c r="S69" s="578" t="s">
        <v>441</v>
      </c>
      <c r="T69" s="323"/>
      <c r="U69" s="909">
        <v>2</v>
      </c>
      <c r="V69" s="359">
        <v>2008</v>
      </c>
      <c r="W69" s="359" t="s">
        <v>103</v>
      </c>
      <c r="X69" s="359" t="s">
        <v>94</v>
      </c>
      <c r="Y69" s="359"/>
      <c r="Z69" s="588" t="s">
        <v>95</v>
      </c>
      <c r="AA69" s="359" t="s">
        <v>103</v>
      </c>
      <c r="AB69" s="732" t="s">
        <v>320</v>
      </c>
      <c r="AC69" s="588"/>
      <c r="AD69" s="912"/>
      <c r="AG69" s="148"/>
      <c r="AH69" s="143"/>
      <c r="AI69" s="148"/>
      <c r="AJ69" s="143"/>
    </row>
    <row r="70" spans="2:36" ht="12.75" customHeight="1">
      <c r="B70" s="1232"/>
      <c r="C70" s="71">
        <v>3</v>
      </c>
      <c r="D70" s="322">
        <v>2012</v>
      </c>
      <c r="E70" s="322" t="s">
        <v>103</v>
      </c>
      <c r="F70" s="393" t="s">
        <v>159</v>
      </c>
      <c r="G70" s="322"/>
      <c r="H70" s="393" t="s">
        <v>92</v>
      </c>
      <c r="I70" s="174" t="s">
        <v>103</v>
      </c>
      <c r="J70" s="564" t="s">
        <v>314</v>
      </c>
      <c r="K70" s="322"/>
      <c r="L70" s="909">
        <v>3</v>
      </c>
      <c r="M70" s="396">
        <v>2010</v>
      </c>
      <c r="N70" s="396" t="s">
        <v>103</v>
      </c>
      <c r="O70" s="396" t="s">
        <v>92</v>
      </c>
      <c r="P70" s="396"/>
      <c r="Q70" s="323" t="s">
        <v>94</v>
      </c>
      <c r="R70" s="396" t="s">
        <v>104</v>
      </c>
      <c r="S70" s="583" t="s">
        <v>319</v>
      </c>
      <c r="T70" s="323"/>
      <c r="U70" s="909">
        <v>3</v>
      </c>
      <c r="V70" s="588">
        <v>2006</v>
      </c>
      <c r="W70" s="588" t="s">
        <v>103</v>
      </c>
      <c r="X70" s="588" t="s">
        <v>95</v>
      </c>
      <c r="Y70" s="588"/>
      <c r="Z70" s="588" t="s">
        <v>95</v>
      </c>
      <c r="AA70" s="588" t="s">
        <v>104</v>
      </c>
      <c r="AB70" s="589" t="s">
        <v>692</v>
      </c>
      <c r="AC70" s="588"/>
      <c r="AD70" s="912"/>
    </row>
    <row r="71" spans="2:36" ht="12.75" customHeight="1">
      <c r="B71" s="1232"/>
      <c r="C71" s="71">
        <v>4</v>
      </c>
      <c r="D71" s="322">
        <v>2012</v>
      </c>
      <c r="E71" s="322" t="s">
        <v>103</v>
      </c>
      <c r="F71" s="393" t="s">
        <v>159</v>
      </c>
      <c r="G71" s="322"/>
      <c r="H71" s="393" t="s">
        <v>92</v>
      </c>
      <c r="I71" s="322" t="s">
        <v>103</v>
      </c>
      <c r="J71" s="564" t="s">
        <v>315</v>
      </c>
      <c r="K71" s="393"/>
      <c r="L71" s="909">
        <v>4</v>
      </c>
      <c r="M71" s="396">
        <v>2010</v>
      </c>
      <c r="N71" s="170" t="s">
        <v>103</v>
      </c>
      <c r="O71" s="396" t="s">
        <v>92</v>
      </c>
      <c r="P71" s="396"/>
      <c r="Q71" s="323" t="s">
        <v>94</v>
      </c>
      <c r="R71" s="396" t="s">
        <v>103</v>
      </c>
      <c r="S71" s="583" t="s">
        <v>430</v>
      </c>
      <c r="T71" s="323"/>
      <c r="U71" s="909">
        <v>4</v>
      </c>
      <c r="V71" s="590">
        <v>2006</v>
      </c>
      <c r="W71" s="590" t="s">
        <v>103</v>
      </c>
      <c r="X71" s="588" t="s">
        <v>95</v>
      </c>
      <c r="Y71" s="588"/>
      <c r="Z71" s="588" t="s">
        <v>95</v>
      </c>
      <c r="AA71" s="588" t="s">
        <v>103</v>
      </c>
      <c r="AB71" s="589" t="s">
        <v>286</v>
      </c>
      <c r="AC71" s="588"/>
      <c r="AD71" s="912"/>
    </row>
    <row r="72" spans="2:36" ht="12.75" customHeight="1">
      <c r="B72" s="1232"/>
      <c r="C72" s="71">
        <v>5</v>
      </c>
      <c r="D72" s="174">
        <v>2011</v>
      </c>
      <c r="E72" s="174" t="s">
        <v>103</v>
      </c>
      <c r="F72" s="322" t="s">
        <v>92</v>
      </c>
      <c r="G72" s="322"/>
      <c r="H72" s="393" t="s">
        <v>92</v>
      </c>
      <c r="I72" s="174" t="s">
        <v>103</v>
      </c>
      <c r="J72" s="564" t="s">
        <v>312</v>
      </c>
      <c r="K72" s="393"/>
      <c r="L72" s="909">
        <v>5</v>
      </c>
      <c r="M72" s="323">
        <v>2010</v>
      </c>
      <c r="N72" s="396" t="s">
        <v>103</v>
      </c>
      <c r="O72" s="323" t="s">
        <v>158</v>
      </c>
      <c r="P72" s="323"/>
      <c r="Q72" s="323" t="s">
        <v>94</v>
      </c>
      <c r="R72" s="323" t="s">
        <v>103</v>
      </c>
      <c r="S72" s="578" t="s">
        <v>328</v>
      </c>
      <c r="T72" s="323"/>
      <c r="U72" s="909">
        <v>5</v>
      </c>
      <c r="V72" s="588">
        <v>2006</v>
      </c>
      <c r="W72" s="588" t="s">
        <v>103</v>
      </c>
      <c r="X72" s="588" t="s">
        <v>95</v>
      </c>
      <c r="Y72" s="588"/>
      <c r="Z72" s="588" t="s">
        <v>95</v>
      </c>
      <c r="AA72" s="588" t="s">
        <v>103</v>
      </c>
      <c r="AB72" s="732" t="s">
        <v>456</v>
      </c>
      <c r="AC72" s="588"/>
      <c r="AD72" s="912"/>
    </row>
    <row r="73" spans="2:36" ht="12.75" customHeight="1">
      <c r="B73" s="1232"/>
      <c r="C73" s="71">
        <v>6</v>
      </c>
      <c r="D73" s="322">
        <v>2012</v>
      </c>
      <c r="E73" s="322" t="s">
        <v>103</v>
      </c>
      <c r="F73" s="393" t="s">
        <v>158</v>
      </c>
      <c r="G73" s="322"/>
      <c r="H73" s="322" t="s">
        <v>92</v>
      </c>
      <c r="I73" s="322" t="s">
        <v>103</v>
      </c>
      <c r="J73" s="564" t="s">
        <v>293</v>
      </c>
      <c r="K73" s="393"/>
      <c r="L73" s="909">
        <v>6</v>
      </c>
      <c r="M73" s="396">
        <v>2010</v>
      </c>
      <c r="N73" s="396" t="s">
        <v>103</v>
      </c>
      <c r="O73" s="323" t="s">
        <v>92</v>
      </c>
      <c r="P73" s="396"/>
      <c r="Q73" s="323" t="s">
        <v>94</v>
      </c>
      <c r="R73" s="170" t="s">
        <v>104</v>
      </c>
      <c r="S73" s="583" t="s">
        <v>418</v>
      </c>
      <c r="T73" s="323"/>
      <c r="U73" s="909">
        <v>6</v>
      </c>
      <c r="V73" s="588">
        <v>2006</v>
      </c>
      <c r="W73" s="588" t="s">
        <v>103</v>
      </c>
      <c r="X73" s="588" t="s">
        <v>95</v>
      </c>
      <c r="Y73" s="588"/>
      <c r="Z73" s="588" t="s">
        <v>95</v>
      </c>
      <c r="AA73" s="588" t="s">
        <v>103</v>
      </c>
      <c r="AB73" s="599" t="s">
        <v>642</v>
      </c>
      <c r="AC73" s="588" t="s">
        <v>481</v>
      </c>
      <c r="AD73" s="912"/>
    </row>
    <row r="74" spans="2:36" ht="12.75" customHeight="1">
      <c r="B74" s="1232"/>
      <c r="C74" s="71">
        <v>7</v>
      </c>
      <c r="D74" s="168">
        <v>2012</v>
      </c>
      <c r="E74" s="393" t="s">
        <v>103</v>
      </c>
      <c r="F74" s="393" t="s">
        <v>158</v>
      </c>
      <c r="G74" s="393"/>
      <c r="H74" s="393" t="s">
        <v>92</v>
      </c>
      <c r="I74" s="168" t="s">
        <v>103</v>
      </c>
      <c r="J74" s="563" t="s">
        <v>396</v>
      </c>
      <c r="K74" s="393"/>
      <c r="L74" s="909">
        <v>7</v>
      </c>
      <c r="M74" s="396">
        <v>2010</v>
      </c>
      <c r="N74" s="396" t="s">
        <v>103</v>
      </c>
      <c r="O74" s="323" t="s">
        <v>99</v>
      </c>
      <c r="P74" s="396"/>
      <c r="Q74" s="396" t="s">
        <v>94</v>
      </c>
      <c r="R74" s="396" t="s">
        <v>103</v>
      </c>
      <c r="S74" s="583" t="s">
        <v>496</v>
      </c>
      <c r="T74" s="396"/>
      <c r="U74" s="836">
        <v>7</v>
      </c>
      <c r="V74" s="359">
        <v>2007</v>
      </c>
      <c r="W74" s="590" t="s">
        <v>103</v>
      </c>
      <c r="X74" s="359" t="s">
        <v>100</v>
      </c>
      <c r="Y74" s="359"/>
      <c r="Z74" s="588" t="s">
        <v>95</v>
      </c>
      <c r="AA74" s="588" t="s">
        <v>103</v>
      </c>
      <c r="AB74" s="641" t="s">
        <v>528</v>
      </c>
      <c r="AC74" s="588"/>
      <c r="AD74" s="912"/>
    </row>
    <row r="75" spans="2:36" ht="12.75" customHeight="1">
      <c r="B75" s="1232"/>
      <c r="C75" s="71">
        <v>8</v>
      </c>
      <c r="D75" s="322">
        <v>2011</v>
      </c>
      <c r="E75" s="322" t="s">
        <v>103</v>
      </c>
      <c r="F75" s="322" t="s">
        <v>92</v>
      </c>
      <c r="G75" s="322"/>
      <c r="H75" s="393" t="s">
        <v>146</v>
      </c>
      <c r="I75" s="174" t="s">
        <v>103</v>
      </c>
      <c r="J75" s="564" t="s">
        <v>497</v>
      </c>
      <c r="K75" s="393"/>
      <c r="L75" s="909">
        <v>8</v>
      </c>
      <c r="M75" s="396">
        <v>2010</v>
      </c>
      <c r="N75" s="396" t="s">
        <v>103</v>
      </c>
      <c r="O75" s="396" t="s">
        <v>92</v>
      </c>
      <c r="P75" s="396"/>
      <c r="Q75" s="323" t="s">
        <v>94</v>
      </c>
      <c r="R75" s="396" t="s">
        <v>103</v>
      </c>
      <c r="S75" s="583" t="s">
        <v>373</v>
      </c>
      <c r="T75" s="323"/>
      <c r="U75" s="909">
        <v>8</v>
      </c>
      <c r="V75" s="400">
        <v>2008</v>
      </c>
      <c r="W75" s="400" t="s">
        <v>103</v>
      </c>
      <c r="X75" s="400" t="s">
        <v>94</v>
      </c>
      <c r="Y75" s="400"/>
      <c r="Z75" s="588" t="s">
        <v>95</v>
      </c>
      <c r="AA75" s="359" t="s">
        <v>103</v>
      </c>
      <c r="AB75" s="732" t="s">
        <v>379</v>
      </c>
      <c r="AC75" s="588"/>
      <c r="AD75" s="912"/>
    </row>
    <row r="76" spans="2:36" ht="12.75" customHeight="1">
      <c r="B76" s="1232"/>
      <c r="C76" s="71">
        <v>9</v>
      </c>
      <c r="D76" s="393">
        <v>2012</v>
      </c>
      <c r="E76" s="393" t="s">
        <v>103</v>
      </c>
      <c r="F76" s="393" t="s">
        <v>158</v>
      </c>
      <c r="G76" s="393"/>
      <c r="H76" s="393" t="s">
        <v>92</v>
      </c>
      <c r="I76" s="168" t="s">
        <v>103</v>
      </c>
      <c r="J76" s="563" t="s">
        <v>707</v>
      </c>
      <c r="K76" s="393"/>
      <c r="L76" s="909">
        <v>9</v>
      </c>
      <c r="M76" s="396">
        <v>2009</v>
      </c>
      <c r="N76" s="396" t="s">
        <v>103</v>
      </c>
      <c r="O76" s="396" t="s">
        <v>94</v>
      </c>
      <c r="P76" s="396"/>
      <c r="Q76" s="323" t="s">
        <v>94</v>
      </c>
      <c r="R76" s="396" t="s">
        <v>103</v>
      </c>
      <c r="S76" s="583" t="s">
        <v>530</v>
      </c>
      <c r="T76" s="323"/>
      <c r="U76" s="909">
        <v>9</v>
      </c>
      <c r="V76" s="359">
        <v>2007</v>
      </c>
      <c r="W76" s="359" t="s">
        <v>103</v>
      </c>
      <c r="X76" s="359" t="s">
        <v>95</v>
      </c>
      <c r="Y76" s="359"/>
      <c r="Z76" s="588" t="s">
        <v>95</v>
      </c>
      <c r="AA76" s="359" t="s">
        <v>103</v>
      </c>
      <c r="AB76" s="732" t="s">
        <v>543</v>
      </c>
      <c r="AC76" s="359"/>
      <c r="AD76" s="912"/>
    </row>
    <row r="77" spans="2:36" ht="12.75" customHeight="1">
      <c r="B77" s="1232"/>
      <c r="C77" s="71">
        <v>10</v>
      </c>
      <c r="D77" s="322">
        <v>2011</v>
      </c>
      <c r="E77" s="322" t="s">
        <v>103</v>
      </c>
      <c r="F77" s="322" t="s">
        <v>92</v>
      </c>
      <c r="G77" s="322"/>
      <c r="H77" s="393" t="s">
        <v>92</v>
      </c>
      <c r="I77" s="174" t="s">
        <v>103</v>
      </c>
      <c r="J77" s="564" t="s">
        <v>377</v>
      </c>
      <c r="K77" s="393"/>
      <c r="L77" s="909">
        <v>10</v>
      </c>
      <c r="M77" s="323">
        <v>2010</v>
      </c>
      <c r="N77" s="323" t="s">
        <v>103</v>
      </c>
      <c r="O77" s="323" t="s">
        <v>92</v>
      </c>
      <c r="P77" s="396"/>
      <c r="Q77" s="323" t="s">
        <v>94</v>
      </c>
      <c r="R77" s="170" t="s">
        <v>104</v>
      </c>
      <c r="S77" s="578" t="s">
        <v>375</v>
      </c>
      <c r="T77" s="323"/>
      <c r="U77" s="909">
        <v>10</v>
      </c>
      <c r="V77" s="359">
        <v>2008</v>
      </c>
      <c r="W77" s="359" t="s">
        <v>103</v>
      </c>
      <c r="X77" s="359" t="s">
        <v>94</v>
      </c>
      <c r="Y77" s="359"/>
      <c r="Z77" s="359" t="s">
        <v>95</v>
      </c>
      <c r="AA77" s="359" t="s">
        <v>103</v>
      </c>
      <c r="AB77" s="732" t="s">
        <v>527</v>
      </c>
      <c r="AC77" s="588"/>
      <c r="AD77" s="912"/>
    </row>
    <row r="78" spans="2:36" ht="12.75" customHeight="1">
      <c r="B78" s="1232"/>
      <c r="C78" s="71">
        <v>11</v>
      </c>
      <c r="D78" s="322">
        <v>2012</v>
      </c>
      <c r="E78" s="322" t="s">
        <v>103</v>
      </c>
      <c r="F78" s="322" t="s">
        <v>92</v>
      </c>
      <c r="G78" s="322"/>
      <c r="H78" s="393" t="s">
        <v>92</v>
      </c>
      <c r="I78" s="168" t="s">
        <v>103</v>
      </c>
      <c r="J78" s="564" t="s">
        <v>378</v>
      </c>
      <c r="K78" s="393"/>
      <c r="L78" s="909">
        <v>11</v>
      </c>
      <c r="M78" s="396">
        <v>2009</v>
      </c>
      <c r="N78" s="396" t="s">
        <v>103</v>
      </c>
      <c r="O78" s="396" t="s">
        <v>94</v>
      </c>
      <c r="P78" s="396"/>
      <c r="Q78" s="323" t="s">
        <v>94</v>
      </c>
      <c r="R78" s="396" t="s">
        <v>103</v>
      </c>
      <c r="S78" s="583" t="s">
        <v>179</v>
      </c>
      <c r="T78" s="323"/>
      <c r="U78" s="909">
        <v>11</v>
      </c>
      <c r="V78" s="588">
        <v>2006</v>
      </c>
      <c r="W78" s="588" t="s">
        <v>103</v>
      </c>
      <c r="X78" s="588" t="s">
        <v>95</v>
      </c>
      <c r="Y78" s="588"/>
      <c r="Z78" s="588" t="s">
        <v>95</v>
      </c>
      <c r="AA78" s="588" t="s">
        <v>103</v>
      </c>
      <c r="AB78" s="589" t="s">
        <v>282</v>
      </c>
      <c r="AC78" s="588"/>
      <c r="AD78" s="912"/>
    </row>
    <row r="79" spans="2:36" ht="12.75" customHeight="1">
      <c r="B79" s="1232"/>
      <c r="C79" s="71">
        <v>12</v>
      </c>
      <c r="D79" s="393">
        <v>2012</v>
      </c>
      <c r="E79" s="497" t="s">
        <v>104</v>
      </c>
      <c r="F79" s="393" t="s">
        <v>159</v>
      </c>
      <c r="G79" s="322"/>
      <c r="H79" s="393" t="s">
        <v>92</v>
      </c>
      <c r="I79" s="174" t="s">
        <v>103</v>
      </c>
      <c r="J79" s="564" t="s">
        <v>316</v>
      </c>
      <c r="K79" s="393"/>
      <c r="L79" s="909">
        <v>12</v>
      </c>
      <c r="M79" s="396">
        <v>2010</v>
      </c>
      <c r="N79" s="396" t="s">
        <v>103</v>
      </c>
      <c r="O79" s="396" t="s">
        <v>92</v>
      </c>
      <c r="P79" s="396"/>
      <c r="Q79" s="323" t="s">
        <v>94</v>
      </c>
      <c r="R79" s="396" t="s">
        <v>103</v>
      </c>
      <c r="S79" s="583" t="s">
        <v>304</v>
      </c>
      <c r="T79" s="323"/>
      <c r="U79" s="909">
        <v>12</v>
      </c>
      <c r="V79" s="359">
        <v>2007</v>
      </c>
      <c r="W79" s="359" t="s">
        <v>103</v>
      </c>
      <c r="X79" s="359" t="s">
        <v>95</v>
      </c>
      <c r="Y79" s="359"/>
      <c r="Z79" s="588" t="s">
        <v>95</v>
      </c>
      <c r="AA79" s="359" t="s">
        <v>104</v>
      </c>
      <c r="AB79" s="641" t="s">
        <v>387</v>
      </c>
      <c r="AC79" s="588"/>
      <c r="AD79" s="912"/>
    </row>
    <row r="80" spans="2:36" ht="12.75" customHeight="1">
      <c r="B80" s="1232"/>
      <c r="C80" s="71">
        <v>13</v>
      </c>
      <c r="D80" s="322">
        <v>2011</v>
      </c>
      <c r="E80" s="393" t="s">
        <v>103</v>
      </c>
      <c r="F80" s="393" t="s">
        <v>92</v>
      </c>
      <c r="G80" s="393"/>
      <c r="H80" s="393" t="s">
        <v>92</v>
      </c>
      <c r="I80" s="393" t="s">
        <v>103</v>
      </c>
      <c r="J80" s="563" t="s">
        <v>391</v>
      </c>
      <c r="K80" s="393"/>
      <c r="L80" s="909">
        <v>13</v>
      </c>
      <c r="M80" s="396">
        <v>2009</v>
      </c>
      <c r="N80" s="396" t="s">
        <v>103</v>
      </c>
      <c r="O80" s="396" t="s">
        <v>94</v>
      </c>
      <c r="P80" s="396"/>
      <c r="Q80" s="323" t="s">
        <v>94</v>
      </c>
      <c r="R80" s="396" t="s">
        <v>103</v>
      </c>
      <c r="S80" s="583" t="s">
        <v>303</v>
      </c>
      <c r="T80" s="323"/>
      <c r="U80" s="909">
        <v>13</v>
      </c>
      <c r="V80" s="359">
        <v>2007</v>
      </c>
      <c r="W80" s="359" t="s">
        <v>103</v>
      </c>
      <c r="X80" s="359" t="s">
        <v>95</v>
      </c>
      <c r="Y80" s="359"/>
      <c r="Z80" s="588" t="s">
        <v>95</v>
      </c>
      <c r="AA80" s="359" t="s">
        <v>104</v>
      </c>
      <c r="AB80" s="732" t="s">
        <v>464</v>
      </c>
      <c r="AC80" s="588"/>
      <c r="AD80" s="912"/>
    </row>
    <row r="81" spans="2:30" ht="12.75" customHeight="1">
      <c r="B81" s="1232"/>
      <c r="C81" s="71">
        <v>14</v>
      </c>
      <c r="D81" s="322">
        <v>2012</v>
      </c>
      <c r="E81" s="322" t="s">
        <v>103</v>
      </c>
      <c r="F81" s="393" t="s">
        <v>99</v>
      </c>
      <c r="G81" s="322"/>
      <c r="H81" s="393" t="s">
        <v>159</v>
      </c>
      <c r="I81" s="168" t="s">
        <v>103</v>
      </c>
      <c r="J81" s="564" t="s">
        <v>361</v>
      </c>
      <c r="K81" s="393"/>
      <c r="L81" s="909">
        <v>14</v>
      </c>
      <c r="M81" s="396">
        <v>2010</v>
      </c>
      <c r="N81" s="396" t="s">
        <v>103</v>
      </c>
      <c r="O81" s="323" t="s">
        <v>99</v>
      </c>
      <c r="P81" s="396"/>
      <c r="Q81" s="396" t="s">
        <v>94</v>
      </c>
      <c r="R81" s="176" t="s">
        <v>103</v>
      </c>
      <c r="S81" s="583" t="s">
        <v>549</v>
      </c>
      <c r="T81" s="323"/>
      <c r="U81" s="909">
        <v>14</v>
      </c>
      <c r="V81" s="359">
        <v>2007</v>
      </c>
      <c r="W81" s="359" t="s">
        <v>103</v>
      </c>
      <c r="X81" s="359" t="s">
        <v>95</v>
      </c>
      <c r="Y81" s="359"/>
      <c r="Z81" s="588" t="s">
        <v>95</v>
      </c>
      <c r="AA81" s="359" t="s">
        <v>103</v>
      </c>
      <c r="AB81" s="641" t="s">
        <v>689</v>
      </c>
      <c r="AC81" s="588"/>
      <c r="AD81" s="912"/>
    </row>
    <row r="82" spans="2:30" ht="12.75" customHeight="1">
      <c r="B82" s="1232"/>
      <c r="C82" s="71">
        <v>15</v>
      </c>
      <c r="D82" s="322">
        <v>2012</v>
      </c>
      <c r="E82" s="322" t="s">
        <v>103</v>
      </c>
      <c r="F82" s="393" t="s">
        <v>159</v>
      </c>
      <c r="G82" s="322"/>
      <c r="H82" s="322" t="s">
        <v>92</v>
      </c>
      <c r="I82" s="322" t="s">
        <v>103</v>
      </c>
      <c r="J82" s="564" t="s">
        <v>285</v>
      </c>
      <c r="K82" s="393"/>
      <c r="L82" s="909">
        <v>15</v>
      </c>
      <c r="M82" s="396">
        <v>2010</v>
      </c>
      <c r="N82" s="396" t="s">
        <v>103</v>
      </c>
      <c r="O82" s="396" t="s">
        <v>92</v>
      </c>
      <c r="P82" s="396"/>
      <c r="Q82" s="323" t="s">
        <v>94</v>
      </c>
      <c r="R82" s="396" t="s">
        <v>103</v>
      </c>
      <c r="S82" s="583" t="s">
        <v>390</v>
      </c>
      <c r="T82" s="396"/>
      <c r="U82" s="909">
        <v>15</v>
      </c>
      <c r="V82" s="588">
        <v>2006</v>
      </c>
      <c r="W82" s="588" t="s">
        <v>103</v>
      </c>
      <c r="X82" s="588" t="s">
        <v>95</v>
      </c>
      <c r="Y82" s="588"/>
      <c r="Z82" s="588" t="s">
        <v>95</v>
      </c>
      <c r="AA82" s="588" t="s">
        <v>103</v>
      </c>
      <c r="AB82" s="599" t="s">
        <v>360</v>
      </c>
      <c r="AC82" s="588"/>
      <c r="AD82" s="912"/>
    </row>
    <row r="83" spans="2:30" ht="12.75" customHeight="1">
      <c r="B83" s="1232"/>
      <c r="C83" s="71">
        <v>16</v>
      </c>
      <c r="D83" s="322">
        <v>2012</v>
      </c>
      <c r="E83" s="322" t="s">
        <v>103</v>
      </c>
      <c r="F83" s="393" t="s">
        <v>159</v>
      </c>
      <c r="G83" s="322"/>
      <c r="H83" s="393" t="s">
        <v>92</v>
      </c>
      <c r="I83" s="174" t="s">
        <v>103</v>
      </c>
      <c r="J83" s="564" t="s">
        <v>399</v>
      </c>
      <c r="K83" s="393"/>
      <c r="L83" s="909">
        <v>16</v>
      </c>
      <c r="M83" s="170">
        <v>2010</v>
      </c>
      <c r="N83" s="170" t="s">
        <v>103</v>
      </c>
      <c r="O83" s="396" t="s">
        <v>92</v>
      </c>
      <c r="P83" s="396"/>
      <c r="Q83" s="396" t="s">
        <v>94</v>
      </c>
      <c r="R83" s="170" t="s">
        <v>103</v>
      </c>
      <c r="S83" s="583" t="s">
        <v>599</v>
      </c>
      <c r="T83" s="323"/>
      <c r="U83" s="909">
        <v>16</v>
      </c>
      <c r="V83" s="588">
        <v>2006</v>
      </c>
      <c r="W83" s="588" t="s">
        <v>103</v>
      </c>
      <c r="X83" s="588" t="s">
        <v>95</v>
      </c>
      <c r="Y83" s="588"/>
      <c r="Z83" s="588" t="s">
        <v>95</v>
      </c>
      <c r="AA83" s="588" t="s">
        <v>104</v>
      </c>
      <c r="AB83" s="641" t="s">
        <v>585</v>
      </c>
      <c r="AC83" s="588"/>
      <c r="AD83" s="912"/>
    </row>
    <row r="84" spans="2:30" ht="12.75" customHeight="1">
      <c r="B84" s="1232"/>
      <c r="C84" s="71">
        <v>17</v>
      </c>
      <c r="D84" s="393">
        <v>2011</v>
      </c>
      <c r="E84" s="322" t="s">
        <v>103</v>
      </c>
      <c r="F84" s="393" t="s">
        <v>159</v>
      </c>
      <c r="G84" s="322"/>
      <c r="H84" s="393" t="s">
        <v>92</v>
      </c>
      <c r="I84" s="168" t="s">
        <v>103</v>
      </c>
      <c r="J84" s="564" t="s">
        <v>398</v>
      </c>
      <c r="K84" s="393"/>
      <c r="L84" s="909">
        <v>17</v>
      </c>
      <c r="M84" s="396">
        <v>2009</v>
      </c>
      <c r="N84" s="396" t="s">
        <v>103</v>
      </c>
      <c r="O84" s="396" t="s">
        <v>94</v>
      </c>
      <c r="P84" s="396"/>
      <c r="Q84" s="396" t="s">
        <v>94</v>
      </c>
      <c r="R84" s="396" t="s">
        <v>104</v>
      </c>
      <c r="S84" s="583" t="s">
        <v>295</v>
      </c>
      <c r="T84" s="323"/>
      <c r="U84" s="909">
        <v>17</v>
      </c>
      <c r="V84" s="359">
        <v>2008</v>
      </c>
      <c r="W84" s="359" t="s">
        <v>103</v>
      </c>
      <c r="X84" s="359" t="s">
        <v>94</v>
      </c>
      <c r="Y84" s="359"/>
      <c r="Z84" s="588" t="s">
        <v>95</v>
      </c>
      <c r="AA84" s="359" t="s">
        <v>103</v>
      </c>
      <c r="AB84" s="732" t="s">
        <v>289</v>
      </c>
      <c r="AC84" s="588"/>
      <c r="AD84" s="912"/>
    </row>
    <row r="85" spans="2:30" ht="12.75" customHeight="1">
      <c r="B85" s="1232"/>
      <c r="C85" s="71">
        <v>18</v>
      </c>
      <c r="D85" s="322">
        <v>2012</v>
      </c>
      <c r="E85" s="393" t="s">
        <v>103</v>
      </c>
      <c r="F85" s="322" t="s">
        <v>99</v>
      </c>
      <c r="G85" s="393"/>
      <c r="H85" s="322" t="s">
        <v>92</v>
      </c>
      <c r="I85" s="168" t="s">
        <v>103</v>
      </c>
      <c r="J85" s="563" t="s">
        <v>305</v>
      </c>
      <c r="K85" s="393"/>
      <c r="L85" s="909">
        <v>18</v>
      </c>
      <c r="M85" s="170">
        <v>2010</v>
      </c>
      <c r="N85" s="497" t="s">
        <v>104</v>
      </c>
      <c r="O85" s="396" t="s">
        <v>92</v>
      </c>
      <c r="P85" s="396"/>
      <c r="Q85" s="323" t="s">
        <v>94</v>
      </c>
      <c r="R85" s="170" t="s">
        <v>104</v>
      </c>
      <c r="S85" s="583" t="s">
        <v>284</v>
      </c>
      <c r="T85" s="323"/>
      <c r="U85" s="909">
        <v>18</v>
      </c>
      <c r="V85" s="359">
        <v>2008</v>
      </c>
      <c r="W85" s="359" t="s">
        <v>103</v>
      </c>
      <c r="X85" s="359" t="s">
        <v>94</v>
      </c>
      <c r="Y85" s="359"/>
      <c r="Z85" s="588" t="s">
        <v>95</v>
      </c>
      <c r="AA85" s="359" t="s">
        <v>103</v>
      </c>
      <c r="AB85" s="732" t="s">
        <v>290</v>
      </c>
      <c r="AC85" s="588"/>
      <c r="AD85" s="912"/>
    </row>
    <row r="86" spans="2:30" ht="12.75" customHeight="1">
      <c r="B86" s="1232"/>
      <c r="C86" s="71">
        <v>19</v>
      </c>
      <c r="D86" s="393">
        <v>2011</v>
      </c>
      <c r="E86" s="322" t="s">
        <v>103</v>
      </c>
      <c r="F86" s="393" t="s">
        <v>99</v>
      </c>
      <c r="G86" s="322"/>
      <c r="H86" s="393" t="s">
        <v>92</v>
      </c>
      <c r="I86" s="322" t="s">
        <v>104</v>
      </c>
      <c r="J86" s="564" t="s">
        <v>499</v>
      </c>
      <c r="K86" s="393"/>
      <c r="L86" s="909">
        <v>19</v>
      </c>
      <c r="M86" s="396">
        <v>2009</v>
      </c>
      <c r="N86" s="396" t="s">
        <v>103</v>
      </c>
      <c r="O86" s="396" t="s">
        <v>94</v>
      </c>
      <c r="P86" s="396"/>
      <c r="Q86" s="323" t="s">
        <v>91</v>
      </c>
      <c r="R86" s="396" t="s">
        <v>104</v>
      </c>
      <c r="S86" s="583" t="s">
        <v>550</v>
      </c>
      <c r="T86" s="578"/>
      <c r="U86" s="909">
        <v>19</v>
      </c>
      <c r="V86" s="588">
        <v>2006</v>
      </c>
      <c r="W86" s="588" t="s">
        <v>103</v>
      </c>
      <c r="X86" s="588" t="s">
        <v>95</v>
      </c>
      <c r="Y86" s="588"/>
      <c r="Z86" s="588" t="s">
        <v>95</v>
      </c>
      <c r="AA86" s="588" t="s">
        <v>103</v>
      </c>
      <c r="AB86" s="599" t="s">
        <v>353</v>
      </c>
      <c r="AC86" s="588"/>
      <c r="AD86" s="912"/>
    </row>
    <row r="87" spans="2:30" ht="12.75" customHeight="1">
      <c r="B87" s="1232"/>
      <c r="C87" s="71">
        <v>20</v>
      </c>
      <c r="D87" s="322">
        <v>2011</v>
      </c>
      <c r="E87" s="322" t="s">
        <v>103</v>
      </c>
      <c r="F87" s="322" t="s">
        <v>99</v>
      </c>
      <c r="G87" s="322"/>
      <c r="H87" s="393" t="s">
        <v>90</v>
      </c>
      <c r="I87" s="174" t="s">
        <v>104</v>
      </c>
      <c r="J87" s="564" t="s">
        <v>616</v>
      </c>
      <c r="K87" s="393"/>
      <c r="L87" s="910">
        <v>20</v>
      </c>
      <c r="M87" s="323">
        <v>2010</v>
      </c>
      <c r="N87" s="323" t="s">
        <v>103</v>
      </c>
      <c r="O87" s="323" t="s">
        <v>99</v>
      </c>
      <c r="P87" s="323"/>
      <c r="Q87" s="323" t="s">
        <v>94</v>
      </c>
      <c r="R87" s="323" t="s">
        <v>103</v>
      </c>
      <c r="S87" s="578" t="s">
        <v>559</v>
      </c>
      <c r="T87" s="578"/>
      <c r="U87" s="910">
        <v>20</v>
      </c>
      <c r="V87" s="400">
        <v>2008</v>
      </c>
      <c r="W87" s="497" t="s">
        <v>104</v>
      </c>
      <c r="X87" s="400" t="s">
        <v>94</v>
      </c>
      <c r="Y87" s="400"/>
      <c r="Z87" s="588" t="s">
        <v>95</v>
      </c>
      <c r="AA87" s="588" t="s">
        <v>103</v>
      </c>
      <c r="AB87" s="903" t="s">
        <v>389</v>
      </c>
      <c r="AC87" s="588"/>
      <c r="AD87" s="912"/>
    </row>
    <row r="88" spans="2:30" ht="12.75" customHeight="1">
      <c r="B88" s="1232"/>
      <c r="C88" s="71">
        <v>21</v>
      </c>
      <c r="D88" s="393">
        <v>2011</v>
      </c>
      <c r="E88" s="322" t="s">
        <v>103</v>
      </c>
      <c r="F88" s="393" t="s">
        <v>158</v>
      </c>
      <c r="G88" s="322"/>
      <c r="H88" s="393" t="s">
        <v>92</v>
      </c>
      <c r="I88" s="322" t="s">
        <v>104</v>
      </c>
      <c r="J88" s="564" t="s">
        <v>385</v>
      </c>
      <c r="K88" s="393"/>
      <c r="L88" s="910">
        <v>21</v>
      </c>
      <c r="M88" s="396"/>
      <c r="N88" s="396"/>
      <c r="O88" s="396"/>
      <c r="P88" s="323"/>
      <c r="Q88" s="396"/>
      <c r="R88" s="396"/>
      <c r="S88" s="553"/>
      <c r="T88" s="578"/>
      <c r="U88" s="910">
        <v>21</v>
      </c>
      <c r="V88" s="359">
        <v>2008</v>
      </c>
      <c r="W88" s="359" t="s">
        <v>103</v>
      </c>
      <c r="X88" s="359" t="s">
        <v>94</v>
      </c>
      <c r="Y88" s="359"/>
      <c r="Z88" s="359" t="s">
        <v>95</v>
      </c>
      <c r="AA88" s="359" t="s">
        <v>103</v>
      </c>
      <c r="AB88" s="732" t="s">
        <v>170</v>
      </c>
      <c r="AC88" s="588"/>
    </row>
    <row r="89" spans="2:30" ht="12.75" customHeight="1">
      <c r="B89" s="1232"/>
      <c r="C89" s="71">
        <v>22</v>
      </c>
      <c r="D89" s="393">
        <v>2011</v>
      </c>
      <c r="E89" s="393" t="s">
        <v>103</v>
      </c>
      <c r="F89" s="322" t="s">
        <v>99</v>
      </c>
      <c r="G89" s="393"/>
      <c r="H89" s="393" t="s">
        <v>92</v>
      </c>
      <c r="I89" s="168" t="s">
        <v>103</v>
      </c>
      <c r="J89" s="563" t="s">
        <v>357</v>
      </c>
      <c r="K89" s="393"/>
      <c r="L89" s="910">
        <v>22</v>
      </c>
      <c r="M89" s="323"/>
      <c r="N89" s="323"/>
      <c r="O89" s="323"/>
      <c r="P89" s="323"/>
      <c r="Q89" s="323"/>
      <c r="R89" s="323"/>
      <c r="S89" s="578"/>
      <c r="T89" s="578"/>
      <c r="U89" s="910">
        <v>22</v>
      </c>
      <c r="V89" s="359">
        <v>2008</v>
      </c>
      <c r="W89" s="359" t="s">
        <v>103</v>
      </c>
      <c r="X89" s="359" t="s">
        <v>94</v>
      </c>
      <c r="Y89" s="359"/>
      <c r="Z89" s="588" t="s">
        <v>95</v>
      </c>
      <c r="AA89" s="359" t="s">
        <v>104</v>
      </c>
      <c r="AB89" s="732" t="s">
        <v>294</v>
      </c>
      <c r="AC89" s="588"/>
      <c r="AD89" s="912"/>
    </row>
    <row r="90" spans="2:30" ht="12.75" customHeight="1" thickBot="1">
      <c r="B90" s="1233"/>
      <c r="C90" s="71">
        <v>23</v>
      </c>
      <c r="D90" s="393"/>
      <c r="E90" s="393"/>
      <c r="F90" s="393"/>
      <c r="G90" s="393"/>
      <c r="H90" s="393"/>
      <c r="I90" s="393"/>
      <c r="J90" s="563"/>
      <c r="K90" s="563"/>
      <c r="L90" s="910">
        <v>23</v>
      </c>
      <c r="M90" s="396"/>
      <c r="N90" s="396"/>
      <c r="O90" s="396"/>
      <c r="P90" s="396"/>
      <c r="Q90" s="396"/>
      <c r="R90" s="396"/>
      <c r="S90" s="553"/>
      <c r="T90" s="553"/>
      <c r="U90" s="910">
        <v>23</v>
      </c>
      <c r="V90" s="359">
        <v>2008</v>
      </c>
      <c r="W90" s="359" t="s">
        <v>103</v>
      </c>
      <c r="X90" s="359" t="s">
        <v>100</v>
      </c>
      <c r="Y90" s="359"/>
      <c r="Z90" s="588" t="s">
        <v>95</v>
      </c>
      <c r="AA90" s="588" t="s">
        <v>103</v>
      </c>
      <c r="AB90" s="732" t="s">
        <v>288</v>
      </c>
      <c r="AC90" s="588"/>
      <c r="AD90" s="912"/>
    </row>
    <row r="91" spans="2:30" s="86" customFormat="1" ht="12.75" customHeight="1" thickBot="1">
      <c r="C91" s="149"/>
      <c r="D91" s="149"/>
      <c r="E91" s="149"/>
      <c r="F91" s="287"/>
      <c r="G91" s="287"/>
      <c r="H91" s="287"/>
      <c r="I91" s="149"/>
      <c r="J91" s="203"/>
      <c r="K91" s="203"/>
      <c r="L91" s="149"/>
      <c r="M91" s="148"/>
      <c r="N91" s="148"/>
      <c r="O91" s="397"/>
      <c r="P91" s="397"/>
      <c r="Q91" s="397"/>
      <c r="R91" s="148"/>
      <c r="S91" s="143"/>
      <c r="T91" s="143"/>
      <c r="U91" s="149"/>
      <c r="V91" s="148"/>
      <c r="W91" s="148"/>
      <c r="X91" s="397"/>
      <c r="Y91" s="397"/>
      <c r="Z91" s="397"/>
      <c r="AA91" s="148"/>
      <c r="AB91" s="143"/>
      <c r="AC91" s="143"/>
    </row>
    <row r="92" spans="2:30" ht="12.75" customHeight="1">
      <c r="B92" s="1231" t="s">
        <v>43</v>
      </c>
      <c r="C92" s="71">
        <v>1</v>
      </c>
      <c r="D92" s="393">
        <v>2012</v>
      </c>
      <c r="E92" s="174" t="s">
        <v>103</v>
      </c>
      <c r="F92" s="174" t="s">
        <v>159</v>
      </c>
      <c r="G92" s="393"/>
      <c r="H92" s="322" t="s">
        <v>92</v>
      </c>
      <c r="I92" s="393" t="s">
        <v>104</v>
      </c>
      <c r="J92" s="551" t="s">
        <v>491</v>
      </c>
      <c r="K92" s="567"/>
      <c r="L92" s="909">
        <v>1</v>
      </c>
      <c r="M92" s="170">
        <v>2009</v>
      </c>
      <c r="N92" s="170" t="s">
        <v>103</v>
      </c>
      <c r="O92" s="396" t="s">
        <v>91</v>
      </c>
      <c r="P92" s="396" t="s">
        <v>30</v>
      </c>
      <c r="Q92" s="396" t="s">
        <v>91</v>
      </c>
      <c r="R92" s="396" t="s">
        <v>104</v>
      </c>
      <c r="S92" s="582" t="s">
        <v>191</v>
      </c>
      <c r="T92" s="579"/>
      <c r="U92" s="909">
        <v>1</v>
      </c>
      <c r="V92" s="588">
        <v>2007</v>
      </c>
      <c r="W92" s="588" t="s">
        <v>103</v>
      </c>
      <c r="X92" s="359" t="s">
        <v>100</v>
      </c>
      <c r="Y92" s="588"/>
      <c r="Z92" s="588" t="s">
        <v>95</v>
      </c>
      <c r="AA92" s="588" t="s">
        <v>104</v>
      </c>
      <c r="AB92" s="589" t="s">
        <v>594</v>
      </c>
      <c r="AC92" s="594"/>
      <c r="AD92" s="912"/>
    </row>
    <row r="93" spans="2:30" ht="12.75" customHeight="1">
      <c r="B93" s="1232"/>
      <c r="C93" s="71">
        <v>2</v>
      </c>
      <c r="D93" s="393">
        <v>2012</v>
      </c>
      <c r="E93" s="168" t="s">
        <v>103</v>
      </c>
      <c r="F93" s="322" t="s">
        <v>159</v>
      </c>
      <c r="G93" s="393"/>
      <c r="H93" s="322" t="s">
        <v>90</v>
      </c>
      <c r="I93" s="393" t="s">
        <v>104</v>
      </c>
      <c r="J93" s="551" t="s">
        <v>196</v>
      </c>
      <c r="K93" s="567"/>
      <c r="L93" s="909">
        <v>2</v>
      </c>
      <c r="M93" s="396">
        <v>2009</v>
      </c>
      <c r="N93" s="170" t="s">
        <v>103</v>
      </c>
      <c r="O93" s="396" t="s">
        <v>91</v>
      </c>
      <c r="P93" s="396" t="s">
        <v>30</v>
      </c>
      <c r="Q93" s="396" t="s">
        <v>91</v>
      </c>
      <c r="R93" s="396" t="s">
        <v>104</v>
      </c>
      <c r="S93" s="553" t="s">
        <v>192</v>
      </c>
      <c r="T93" s="547"/>
      <c r="U93" s="909">
        <v>2</v>
      </c>
      <c r="V93" s="359">
        <v>2008</v>
      </c>
      <c r="W93" s="194" t="s">
        <v>103</v>
      </c>
      <c r="X93" s="359" t="s">
        <v>96</v>
      </c>
      <c r="Y93" s="359"/>
      <c r="Z93" s="588" t="s">
        <v>95</v>
      </c>
      <c r="AA93" s="359" t="s">
        <v>104</v>
      </c>
      <c r="AB93" s="651" t="s">
        <v>350</v>
      </c>
      <c r="AC93" s="593"/>
      <c r="AD93" s="912"/>
    </row>
    <row r="94" spans="2:30" ht="12.75" customHeight="1">
      <c r="B94" s="1232"/>
      <c r="C94" s="71">
        <v>3</v>
      </c>
      <c r="D94" s="393">
        <v>2011</v>
      </c>
      <c r="E94" s="168" t="s">
        <v>104</v>
      </c>
      <c r="F94" s="174" t="s">
        <v>159</v>
      </c>
      <c r="G94" s="393"/>
      <c r="H94" s="322" t="s">
        <v>90</v>
      </c>
      <c r="I94" s="393" t="s">
        <v>104</v>
      </c>
      <c r="J94" s="768" t="s">
        <v>488</v>
      </c>
      <c r="K94" s="393" t="s">
        <v>481</v>
      </c>
      <c r="L94" s="909">
        <v>3</v>
      </c>
      <c r="M94" s="176">
        <v>2009</v>
      </c>
      <c r="N94" s="176" t="s">
        <v>103</v>
      </c>
      <c r="O94" s="323" t="s">
        <v>96</v>
      </c>
      <c r="P94" s="323"/>
      <c r="Q94" s="323" t="s">
        <v>94</v>
      </c>
      <c r="R94" s="176" t="s">
        <v>104</v>
      </c>
      <c r="S94" s="579" t="s">
        <v>735</v>
      </c>
      <c r="T94" s="323" t="s">
        <v>481</v>
      </c>
      <c r="U94" s="909">
        <v>3</v>
      </c>
      <c r="V94" s="590">
        <v>2007</v>
      </c>
      <c r="W94" s="590" t="s">
        <v>103</v>
      </c>
      <c r="X94" s="359" t="s">
        <v>100</v>
      </c>
      <c r="Y94" s="588"/>
      <c r="Z94" s="588" t="s">
        <v>93</v>
      </c>
      <c r="AA94" s="359" t="s">
        <v>104</v>
      </c>
      <c r="AB94" s="591" t="s">
        <v>617</v>
      </c>
      <c r="AC94" s="594"/>
      <c r="AD94" s="912"/>
    </row>
    <row r="95" spans="2:30" ht="12.75" customHeight="1">
      <c r="B95" s="1232"/>
      <c r="C95" s="71">
        <v>4</v>
      </c>
      <c r="D95" s="393">
        <v>2011</v>
      </c>
      <c r="E95" s="168" t="s">
        <v>103</v>
      </c>
      <c r="F95" s="322" t="s">
        <v>99</v>
      </c>
      <c r="G95" s="393"/>
      <c r="H95" s="322" t="s">
        <v>90</v>
      </c>
      <c r="I95" s="174" t="s">
        <v>104</v>
      </c>
      <c r="J95" s="768" t="s">
        <v>565</v>
      </c>
      <c r="K95" s="393" t="s">
        <v>481</v>
      </c>
      <c r="L95" s="909">
        <v>4</v>
      </c>
      <c r="M95" s="176">
        <v>2009</v>
      </c>
      <c r="N95" s="176" t="s">
        <v>103</v>
      </c>
      <c r="O95" s="323" t="s">
        <v>91</v>
      </c>
      <c r="P95" s="323" t="s">
        <v>30</v>
      </c>
      <c r="Q95" s="396" t="s">
        <v>91</v>
      </c>
      <c r="R95" s="176" t="s">
        <v>104</v>
      </c>
      <c r="S95" s="579" t="s">
        <v>198</v>
      </c>
      <c r="T95" s="521"/>
      <c r="U95" s="909">
        <v>4</v>
      </c>
      <c r="V95" s="590"/>
      <c r="W95" s="590"/>
      <c r="X95" s="588"/>
      <c r="Y95" s="588"/>
      <c r="Z95" s="588"/>
      <c r="AA95" s="590"/>
      <c r="AB95" s="591"/>
      <c r="AC95" s="594"/>
      <c r="AD95" s="912"/>
    </row>
    <row r="96" spans="2:30" ht="12.75" customHeight="1">
      <c r="B96" s="1232"/>
      <c r="C96" s="71">
        <v>5</v>
      </c>
      <c r="D96" s="393">
        <v>2012</v>
      </c>
      <c r="E96" s="168" t="s">
        <v>103</v>
      </c>
      <c r="F96" s="322" t="s">
        <v>159</v>
      </c>
      <c r="G96" s="393"/>
      <c r="H96" s="322" t="s">
        <v>90</v>
      </c>
      <c r="I96" s="393" t="s">
        <v>104</v>
      </c>
      <c r="J96" s="768" t="s">
        <v>200</v>
      </c>
      <c r="K96" s="527"/>
      <c r="L96" s="909">
        <v>5</v>
      </c>
      <c r="M96" s="176">
        <v>2009</v>
      </c>
      <c r="N96" s="176" t="s">
        <v>103</v>
      </c>
      <c r="O96" s="323" t="s">
        <v>96</v>
      </c>
      <c r="P96" s="522"/>
      <c r="Q96" s="323" t="s">
        <v>94</v>
      </c>
      <c r="R96" s="176" t="s">
        <v>104</v>
      </c>
      <c r="S96" s="579" t="s">
        <v>713</v>
      </c>
      <c r="T96" s="323" t="s">
        <v>481</v>
      </c>
      <c r="U96" s="909">
        <v>5</v>
      </c>
      <c r="V96" s="590"/>
      <c r="W96" s="590"/>
      <c r="X96" s="588"/>
      <c r="Y96" s="588"/>
      <c r="Z96" s="588"/>
      <c r="AA96" s="590"/>
      <c r="AB96" s="591"/>
      <c r="AC96" s="594"/>
      <c r="AD96" s="912"/>
    </row>
    <row r="97" spans="2:30" ht="12.75" customHeight="1">
      <c r="B97" s="1232"/>
      <c r="C97" s="71">
        <v>6</v>
      </c>
      <c r="D97" s="393">
        <v>2011</v>
      </c>
      <c r="E97" s="174" t="s">
        <v>103</v>
      </c>
      <c r="F97" s="322" t="s">
        <v>92</v>
      </c>
      <c r="G97" s="322" t="s">
        <v>36</v>
      </c>
      <c r="H97" s="322" t="s">
        <v>92</v>
      </c>
      <c r="I97" s="174" t="s">
        <v>104</v>
      </c>
      <c r="J97" s="569" t="s">
        <v>263</v>
      </c>
      <c r="K97" s="527"/>
      <c r="L97" s="909">
        <v>6</v>
      </c>
      <c r="M97" s="176">
        <v>2009</v>
      </c>
      <c r="N97" s="170" t="s">
        <v>103</v>
      </c>
      <c r="O97" s="323" t="s">
        <v>96</v>
      </c>
      <c r="P97" s="522"/>
      <c r="Q97" s="323" t="s">
        <v>94</v>
      </c>
      <c r="R97" s="176" t="s">
        <v>104</v>
      </c>
      <c r="S97" s="578" t="s">
        <v>714</v>
      </c>
      <c r="T97" s="323" t="s">
        <v>481</v>
      </c>
      <c r="U97" s="909">
        <v>6</v>
      </c>
      <c r="V97" s="590"/>
      <c r="W97" s="590"/>
      <c r="X97" s="588"/>
      <c r="Y97" s="588"/>
      <c r="Z97" s="588"/>
      <c r="AA97" s="590"/>
      <c r="AB97" s="591"/>
      <c r="AC97" s="594"/>
      <c r="AD97" s="912"/>
    </row>
    <row r="98" spans="2:30" ht="12.75" customHeight="1">
      <c r="B98" s="1232"/>
      <c r="C98" s="71">
        <v>7</v>
      </c>
      <c r="D98" s="527"/>
      <c r="E98" s="528"/>
      <c r="F98" s="529"/>
      <c r="G98" s="529"/>
      <c r="H98" s="529"/>
      <c r="I98" s="527"/>
      <c r="J98" s="527"/>
      <c r="K98" s="527"/>
      <c r="L98" s="909">
        <v>7</v>
      </c>
      <c r="M98" s="176"/>
      <c r="N98" s="176"/>
      <c r="O98" s="323"/>
      <c r="P98" s="323"/>
      <c r="Q98" s="396"/>
      <c r="R98" s="176"/>
      <c r="S98" s="579"/>
      <c r="T98" s="579"/>
      <c r="U98" s="909">
        <v>7</v>
      </c>
      <c r="V98" s="590"/>
      <c r="W98" s="590"/>
      <c r="X98" s="588"/>
      <c r="Y98" s="588"/>
      <c r="Z98" s="588"/>
      <c r="AA98" s="590"/>
      <c r="AB98" s="591"/>
      <c r="AC98" s="594"/>
      <c r="AD98" s="912"/>
    </row>
    <row r="99" spans="2:30" ht="12.75" customHeight="1" thickBot="1">
      <c r="B99" s="1233"/>
      <c r="C99" s="71">
        <v>8</v>
      </c>
      <c r="D99" s="524"/>
      <c r="E99" s="524"/>
      <c r="F99" s="519"/>
      <c r="G99" s="519"/>
      <c r="H99" s="519"/>
      <c r="I99" s="519"/>
      <c r="J99" s="568"/>
      <c r="K99" s="568"/>
      <c r="L99" s="909">
        <v>8</v>
      </c>
      <c r="M99" s="176"/>
      <c r="N99" s="176"/>
      <c r="O99" s="323"/>
      <c r="P99" s="323"/>
      <c r="Q99" s="396"/>
      <c r="R99" s="176"/>
      <c r="S99" s="579"/>
      <c r="T99" s="581"/>
      <c r="U99" s="909">
        <v>8</v>
      </c>
      <c r="V99" s="590"/>
      <c r="W99" s="590"/>
      <c r="X99" s="588"/>
      <c r="Y99" s="588"/>
      <c r="Z99" s="588"/>
      <c r="AA99" s="590"/>
      <c r="AB99" s="591"/>
      <c r="AC99" s="594"/>
      <c r="AD99" s="912"/>
    </row>
    <row r="100" spans="2:30" s="86" customFormat="1" ht="12.75" customHeight="1" thickBot="1">
      <c r="C100" s="149"/>
      <c r="D100" s="149"/>
      <c r="E100" s="149"/>
      <c r="F100" s="287"/>
      <c r="G100" s="287"/>
      <c r="H100" s="287"/>
      <c r="I100" s="149"/>
      <c r="J100" s="203"/>
      <c r="K100" s="203"/>
      <c r="L100" s="149"/>
      <c r="M100" s="148"/>
      <c r="N100" s="148"/>
      <c r="O100" s="397"/>
      <c r="P100" s="397"/>
      <c r="Q100" s="397"/>
      <c r="R100" s="148"/>
      <c r="S100" s="143"/>
      <c r="T100" s="143"/>
      <c r="U100" s="149"/>
      <c r="V100" s="148"/>
      <c r="W100" s="148"/>
      <c r="X100" s="397"/>
      <c r="Y100" s="397"/>
      <c r="Z100" s="397"/>
      <c r="AA100" s="148"/>
      <c r="AB100" s="143"/>
      <c r="AC100" s="143"/>
    </row>
    <row r="101" spans="2:30" ht="12.75" customHeight="1">
      <c r="B101" s="1231" t="s">
        <v>27</v>
      </c>
      <c r="C101" s="71">
        <v>1</v>
      </c>
      <c r="D101" s="322">
        <v>2013</v>
      </c>
      <c r="E101" s="497" t="s">
        <v>104</v>
      </c>
      <c r="F101" s="322" t="s">
        <v>158</v>
      </c>
      <c r="G101" s="322"/>
      <c r="H101" s="393" t="s">
        <v>92</v>
      </c>
      <c r="I101" s="322" t="s">
        <v>103</v>
      </c>
      <c r="J101" s="565" t="s">
        <v>774</v>
      </c>
      <c r="K101" s="322" t="s">
        <v>481</v>
      </c>
      <c r="L101" s="909">
        <v>1</v>
      </c>
      <c r="M101" s="176">
        <v>2010</v>
      </c>
      <c r="N101" s="176" t="s">
        <v>103</v>
      </c>
      <c r="O101" s="323" t="s">
        <v>619</v>
      </c>
      <c r="P101" s="522"/>
      <c r="Q101" s="323" t="s">
        <v>94</v>
      </c>
      <c r="R101" s="323" t="s">
        <v>103</v>
      </c>
      <c r="S101" s="579" t="s">
        <v>777</v>
      </c>
      <c r="T101" s="323" t="s">
        <v>481</v>
      </c>
      <c r="U101" s="909">
        <v>1</v>
      </c>
      <c r="V101" s="359">
        <v>2008</v>
      </c>
      <c r="W101" s="359" t="s">
        <v>103</v>
      </c>
      <c r="X101" s="359" t="s">
        <v>94</v>
      </c>
      <c r="Y101" s="359"/>
      <c r="Z101" s="359" t="s">
        <v>95</v>
      </c>
      <c r="AA101" s="359" t="s">
        <v>103</v>
      </c>
      <c r="AB101" s="641" t="s">
        <v>395</v>
      </c>
      <c r="AC101" s="591"/>
      <c r="AD101" s="912"/>
    </row>
    <row r="102" spans="2:30" ht="12.75" customHeight="1">
      <c r="B102" s="1232"/>
      <c r="C102" s="71">
        <v>2</v>
      </c>
      <c r="D102" s="322">
        <v>2011</v>
      </c>
      <c r="E102" s="322" t="s">
        <v>103</v>
      </c>
      <c r="F102" s="322" t="s">
        <v>92</v>
      </c>
      <c r="G102" s="322"/>
      <c r="H102" s="322" t="s">
        <v>92</v>
      </c>
      <c r="I102" s="322" t="s">
        <v>103</v>
      </c>
      <c r="J102" s="565" t="s">
        <v>351</v>
      </c>
      <c r="K102" s="551"/>
      <c r="L102" s="909">
        <v>2</v>
      </c>
      <c r="M102" s="396">
        <v>2009</v>
      </c>
      <c r="N102" s="396" t="s">
        <v>103</v>
      </c>
      <c r="O102" s="396" t="s">
        <v>96</v>
      </c>
      <c r="P102" s="553"/>
      <c r="Q102" s="323" t="s">
        <v>94</v>
      </c>
      <c r="R102" s="323" t="s">
        <v>104</v>
      </c>
      <c r="S102" s="553" t="s">
        <v>693</v>
      </c>
      <c r="T102" s="396" t="s">
        <v>481</v>
      </c>
      <c r="U102" s="909">
        <v>2</v>
      </c>
      <c r="V102" s="588">
        <v>2007</v>
      </c>
      <c r="W102" s="588" t="s">
        <v>103</v>
      </c>
      <c r="X102" s="588" t="s">
        <v>95</v>
      </c>
      <c r="Y102" s="588"/>
      <c r="Z102" s="588" t="s">
        <v>93</v>
      </c>
      <c r="AA102" s="588" t="s">
        <v>103</v>
      </c>
      <c r="AB102" s="589" t="s">
        <v>401</v>
      </c>
      <c r="AC102" s="591"/>
      <c r="AD102" s="912"/>
    </row>
    <row r="103" spans="2:30" ht="12.75" customHeight="1">
      <c r="B103" s="1232"/>
      <c r="C103" s="71">
        <v>3</v>
      </c>
      <c r="D103" s="393">
        <v>2012</v>
      </c>
      <c r="E103" s="322" t="s">
        <v>103</v>
      </c>
      <c r="F103" s="322" t="s">
        <v>159</v>
      </c>
      <c r="G103" s="393"/>
      <c r="H103" s="322" t="s">
        <v>90</v>
      </c>
      <c r="I103" s="322" t="s">
        <v>104</v>
      </c>
      <c r="J103" s="551" t="s">
        <v>272</v>
      </c>
      <c r="K103" s="565"/>
      <c r="L103" s="909">
        <v>3</v>
      </c>
      <c r="M103" s="323">
        <v>2010</v>
      </c>
      <c r="N103" s="323" t="s">
        <v>103</v>
      </c>
      <c r="O103" s="323" t="s">
        <v>92</v>
      </c>
      <c r="P103" s="323"/>
      <c r="Q103" s="323" t="s">
        <v>94</v>
      </c>
      <c r="R103" s="323" t="s">
        <v>104</v>
      </c>
      <c r="S103" s="450" t="s">
        <v>367</v>
      </c>
      <c r="T103" s="450"/>
      <c r="U103" s="909">
        <v>3</v>
      </c>
      <c r="V103" s="359">
        <v>2008</v>
      </c>
      <c r="W103" s="359" t="s">
        <v>103</v>
      </c>
      <c r="X103" s="359" t="s">
        <v>94</v>
      </c>
      <c r="Y103" s="359"/>
      <c r="Z103" s="588" t="s">
        <v>93</v>
      </c>
      <c r="AA103" s="359" t="s">
        <v>104</v>
      </c>
      <c r="AB103" s="641" t="s">
        <v>517</v>
      </c>
      <c r="AC103" s="588" t="s">
        <v>481</v>
      </c>
      <c r="AD103" s="912"/>
    </row>
    <row r="104" spans="2:30" ht="12.75" customHeight="1">
      <c r="B104" s="1232"/>
      <c r="C104" s="71">
        <v>4</v>
      </c>
      <c r="D104" s="322">
        <v>2012</v>
      </c>
      <c r="E104" s="322" t="s">
        <v>103</v>
      </c>
      <c r="F104" s="322" t="s">
        <v>158</v>
      </c>
      <c r="G104" s="322" t="s">
        <v>35</v>
      </c>
      <c r="H104" s="393" t="s">
        <v>92</v>
      </c>
      <c r="I104" s="322" t="s">
        <v>104</v>
      </c>
      <c r="J104" s="565" t="s">
        <v>404</v>
      </c>
      <c r="K104" s="551"/>
      <c r="L104" s="909">
        <v>4</v>
      </c>
      <c r="M104" s="396">
        <v>2010</v>
      </c>
      <c r="N104" s="396" t="s">
        <v>103</v>
      </c>
      <c r="O104" s="396" t="s">
        <v>92</v>
      </c>
      <c r="P104" s="396"/>
      <c r="Q104" s="396" t="s">
        <v>91</v>
      </c>
      <c r="R104" s="396" t="s">
        <v>104</v>
      </c>
      <c r="S104" s="553" t="s">
        <v>522</v>
      </c>
      <c r="T104" s="450"/>
      <c r="U104" s="909">
        <v>4</v>
      </c>
      <c r="V104" s="359">
        <v>2008</v>
      </c>
      <c r="W104" s="359" t="s">
        <v>103</v>
      </c>
      <c r="X104" s="359" t="s">
        <v>94</v>
      </c>
      <c r="Y104" s="359"/>
      <c r="Z104" s="588" t="s">
        <v>93</v>
      </c>
      <c r="AA104" s="359" t="s">
        <v>103</v>
      </c>
      <c r="AB104" s="641" t="s">
        <v>156</v>
      </c>
      <c r="AC104" s="588" t="s">
        <v>481</v>
      </c>
      <c r="AD104" s="912"/>
    </row>
    <row r="105" spans="2:30" ht="12.75" customHeight="1">
      <c r="B105" s="1232"/>
      <c r="C105" s="71">
        <v>5</v>
      </c>
      <c r="D105" s="322">
        <v>2012</v>
      </c>
      <c r="E105" s="322" t="s">
        <v>103</v>
      </c>
      <c r="F105" s="322" t="s">
        <v>159</v>
      </c>
      <c r="G105" s="322"/>
      <c r="H105" s="322" t="s">
        <v>92</v>
      </c>
      <c r="I105" s="322" t="s">
        <v>103</v>
      </c>
      <c r="J105" s="565" t="s">
        <v>653</v>
      </c>
      <c r="K105" s="551"/>
      <c r="L105" s="909">
        <v>5</v>
      </c>
      <c r="M105" s="396">
        <v>2010</v>
      </c>
      <c r="N105" s="497" t="s">
        <v>104</v>
      </c>
      <c r="O105" s="396" t="s">
        <v>99</v>
      </c>
      <c r="P105" s="396" t="s">
        <v>35</v>
      </c>
      <c r="Q105" s="396" t="s">
        <v>94</v>
      </c>
      <c r="R105" s="396" t="s">
        <v>104</v>
      </c>
      <c r="S105" s="553" t="s">
        <v>554</v>
      </c>
      <c r="T105" s="450"/>
      <c r="U105" s="909">
        <v>5</v>
      </c>
      <c r="V105" s="359">
        <v>2008</v>
      </c>
      <c r="W105" s="359" t="s">
        <v>103</v>
      </c>
      <c r="X105" s="359" t="s">
        <v>94</v>
      </c>
      <c r="Y105" s="359"/>
      <c r="Z105" s="588" t="s">
        <v>93</v>
      </c>
      <c r="AA105" s="359" t="s">
        <v>104</v>
      </c>
      <c r="AB105" s="641" t="s">
        <v>366</v>
      </c>
      <c r="AC105" s="594"/>
      <c r="AD105" s="912"/>
    </row>
    <row r="106" spans="2:30" ht="12.75" customHeight="1">
      <c r="B106" s="1232"/>
      <c r="C106" s="71">
        <v>6</v>
      </c>
      <c r="D106" s="322">
        <v>2012</v>
      </c>
      <c r="E106" s="322" t="s">
        <v>103</v>
      </c>
      <c r="F106" s="322" t="s">
        <v>158</v>
      </c>
      <c r="G106" s="322"/>
      <c r="H106" s="322" t="s">
        <v>92</v>
      </c>
      <c r="I106" s="322" t="s">
        <v>103</v>
      </c>
      <c r="J106" s="551" t="s">
        <v>521</v>
      </c>
      <c r="K106" s="551"/>
      <c r="L106" s="909">
        <v>6</v>
      </c>
      <c r="M106" s="396">
        <v>2009</v>
      </c>
      <c r="N106" s="396" t="s">
        <v>103</v>
      </c>
      <c r="O106" s="396" t="s">
        <v>96</v>
      </c>
      <c r="P106" s="396" t="s">
        <v>35</v>
      </c>
      <c r="Q106" s="323" t="s">
        <v>94</v>
      </c>
      <c r="R106" s="323" t="s">
        <v>104</v>
      </c>
      <c r="S106" s="553" t="s">
        <v>405</v>
      </c>
      <c r="T106" s="450"/>
      <c r="U106" s="909">
        <v>6</v>
      </c>
      <c r="V106" s="592">
        <v>2006</v>
      </c>
      <c r="W106" s="592" t="s">
        <v>103</v>
      </c>
      <c r="X106" s="592" t="s">
        <v>95</v>
      </c>
      <c r="Y106" s="592"/>
      <c r="Z106" s="588" t="s">
        <v>93</v>
      </c>
      <c r="AA106" s="588" t="s">
        <v>104</v>
      </c>
      <c r="AB106" s="596" t="s">
        <v>620</v>
      </c>
      <c r="AC106" s="594"/>
      <c r="AD106" s="912"/>
    </row>
    <row r="107" spans="2:30" ht="12.75" customHeight="1">
      <c r="B107" s="1232"/>
      <c r="C107" s="71">
        <v>6</v>
      </c>
      <c r="D107" s="322">
        <v>2012</v>
      </c>
      <c r="E107" s="322" t="s">
        <v>103</v>
      </c>
      <c r="F107" s="322" t="s">
        <v>159</v>
      </c>
      <c r="G107" s="322"/>
      <c r="H107" s="322" t="s">
        <v>90</v>
      </c>
      <c r="I107" s="322" t="s">
        <v>104</v>
      </c>
      <c r="J107" s="565" t="s">
        <v>650</v>
      </c>
      <c r="K107" s="551"/>
      <c r="L107" s="909">
        <v>7</v>
      </c>
      <c r="M107" s="396">
        <v>2009</v>
      </c>
      <c r="N107" s="893" t="s">
        <v>104</v>
      </c>
      <c r="O107" s="396" t="s">
        <v>94</v>
      </c>
      <c r="P107" s="396"/>
      <c r="Q107" s="396" t="s">
        <v>91</v>
      </c>
      <c r="R107" s="396" t="s">
        <v>104</v>
      </c>
      <c r="S107" s="553" t="s">
        <v>460</v>
      </c>
      <c r="T107" s="553"/>
      <c r="U107" s="909">
        <v>7</v>
      </c>
      <c r="V107" s="400">
        <v>2009</v>
      </c>
      <c r="W107" s="893" t="s">
        <v>104</v>
      </c>
      <c r="X107" s="400" t="s">
        <v>94</v>
      </c>
      <c r="Y107" s="400"/>
      <c r="Z107" s="400" t="s">
        <v>95</v>
      </c>
      <c r="AA107" s="400" t="s">
        <v>104</v>
      </c>
      <c r="AB107" s="652" t="s">
        <v>460</v>
      </c>
      <c r="AC107" s="594"/>
      <c r="AD107" s="912"/>
    </row>
    <row r="108" spans="2:30" ht="12.75" customHeight="1">
      <c r="B108" s="1232"/>
      <c r="C108" s="71">
        <v>8</v>
      </c>
      <c r="D108" s="322">
        <v>2012</v>
      </c>
      <c r="E108" s="322" t="s">
        <v>103</v>
      </c>
      <c r="F108" s="322" t="s">
        <v>159</v>
      </c>
      <c r="G108" s="322"/>
      <c r="H108" s="322" t="s">
        <v>90</v>
      </c>
      <c r="I108" s="322" t="s">
        <v>103</v>
      </c>
      <c r="J108" s="551" t="s">
        <v>428</v>
      </c>
      <c r="K108" s="565"/>
      <c r="L108" s="909">
        <v>8</v>
      </c>
      <c r="M108" s="396">
        <v>2009</v>
      </c>
      <c r="N108" s="396" t="s">
        <v>103</v>
      </c>
      <c r="O108" s="396" t="s">
        <v>94</v>
      </c>
      <c r="P108" s="396"/>
      <c r="Q108" s="323" t="s">
        <v>94</v>
      </c>
      <c r="R108" s="396" t="s">
        <v>103</v>
      </c>
      <c r="S108" s="553" t="s">
        <v>327</v>
      </c>
      <c r="T108" s="450"/>
      <c r="U108" s="909">
        <v>8</v>
      </c>
      <c r="V108" s="359">
        <v>2007</v>
      </c>
      <c r="W108" s="359" t="s">
        <v>103</v>
      </c>
      <c r="X108" s="359" t="s">
        <v>93</v>
      </c>
      <c r="Y108" s="359" t="s">
        <v>69</v>
      </c>
      <c r="Z108" s="588" t="s">
        <v>93</v>
      </c>
      <c r="AA108" s="359" t="s">
        <v>104</v>
      </c>
      <c r="AB108" s="641" t="s">
        <v>279</v>
      </c>
      <c r="AC108" s="594"/>
      <c r="AD108" s="912"/>
    </row>
    <row r="109" spans="2:30" ht="12.75" customHeight="1">
      <c r="B109" s="1232"/>
      <c r="C109" s="71">
        <v>9</v>
      </c>
      <c r="D109" s="322">
        <v>2012</v>
      </c>
      <c r="E109" s="322" t="s">
        <v>103</v>
      </c>
      <c r="F109" s="322" t="s">
        <v>159</v>
      </c>
      <c r="G109" s="322"/>
      <c r="H109" s="322" t="s">
        <v>90</v>
      </c>
      <c r="I109" s="322" t="s">
        <v>103</v>
      </c>
      <c r="J109" s="565" t="s">
        <v>458</v>
      </c>
      <c r="K109" s="551"/>
      <c r="L109" s="909">
        <v>9</v>
      </c>
      <c r="M109" s="396">
        <v>2009</v>
      </c>
      <c r="N109" s="396" t="s">
        <v>103</v>
      </c>
      <c r="O109" s="323" t="s">
        <v>619</v>
      </c>
      <c r="P109" s="396"/>
      <c r="Q109" s="323" t="s">
        <v>91</v>
      </c>
      <c r="R109" s="396" t="s">
        <v>103</v>
      </c>
      <c r="S109" s="553" t="s">
        <v>557</v>
      </c>
      <c r="T109" s="323"/>
      <c r="U109" s="836">
        <v>9</v>
      </c>
      <c r="V109" s="359">
        <v>2007</v>
      </c>
      <c r="W109" s="359" t="s">
        <v>103</v>
      </c>
      <c r="X109" s="359" t="s">
        <v>95</v>
      </c>
      <c r="Y109" s="641"/>
      <c r="Z109" s="359" t="s">
        <v>95</v>
      </c>
      <c r="AA109" s="359" t="s">
        <v>103</v>
      </c>
      <c r="AB109" s="652" t="s">
        <v>556</v>
      </c>
      <c r="AC109" s="594"/>
    </row>
    <row r="110" spans="2:30" ht="12.75" customHeight="1">
      <c r="B110" s="1232"/>
      <c r="C110" s="71">
        <v>10</v>
      </c>
      <c r="D110" s="322">
        <v>2012</v>
      </c>
      <c r="E110" s="322" t="s">
        <v>103</v>
      </c>
      <c r="F110" s="322" t="s">
        <v>158</v>
      </c>
      <c r="G110" s="322"/>
      <c r="H110" s="322" t="s">
        <v>92</v>
      </c>
      <c r="I110" s="322" t="s">
        <v>103</v>
      </c>
      <c r="J110" s="565" t="s">
        <v>654</v>
      </c>
      <c r="K110" s="551"/>
      <c r="L110" s="909">
        <v>10</v>
      </c>
      <c r="M110" s="396">
        <v>2010</v>
      </c>
      <c r="N110" s="396" t="s">
        <v>103</v>
      </c>
      <c r="O110" s="396" t="s">
        <v>90</v>
      </c>
      <c r="P110" s="396" t="s">
        <v>29</v>
      </c>
      <c r="Q110" s="323" t="s">
        <v>91</v>
      </c>
      <c r="R110" s="396" t="s">
        <v>104</v>
      </c>
      <c r="S110" s="553" t="s">
        <v>248</v>
      </c>
      <c r="T110" s="323" t="s">
        <v>481</v>
      </c>
      <c r="U110" s="909">
        <v>10</v>
      </c>
      <c r="V110" s="588">
        <v>2006</v>
      </c>
      <c r="W110" s="588" t="s">
        <v>103</v>
      </c>
      <c r="X110" s="588" t="s">
        <v>93</v>
      </c>
      <c r="Y110" s="588" t="s">
        <v>643</v>
      </c>
      <c r="Z110" s="588" t="s">
        <v>93</v>
      </c>
      <c r="AA110" s="588" t="s">
        <v>104</v>
      </c>
      <c r="AB110" s="589" t="s">
        <v>515</v>
      </c>
      <c r="AC110" s="592" t="s">
        <v>481</v>
      </c>
      <c r="AD110" s="912"/>
    </row>
    <row r="111" spans="2:30" ht="12.75" customHeight="1">
      <c r="B111" s="1232"/>
      <c r="C111" s="71">
        <v>11</v>
      </c>
      <c r="D111" s="322">
        <v>2012</v>
      </c>
      <c r="E111" s="322" t="s">
        <v>103</v>
      </c>
      <c r="F111" s="322" t="s">
        <v>159</v>
      </c>
      <c r="G111" s="322"/>
      <c r="H111" s="322" t="s">
        <v>90</v>
      </c>
      <c r="I111" s="322" t="s">
        <v>104</v>
      </c>
      <c r="J111" s="565" t="s">
        <v>462</v>
      </c>
      <c r="K111" s="551"/>
      <c r="L111" s="909">
        <v>11</v>
      </c>
      <c r="M111" s="323">
        <v>2010</v>
      </c>
      <c r="N111" s="323" t="s">
        <v>103</v>
      </c>
      <c r="O111" s="323" t="s">
        <v>99</v>
      </c>
      <c r="P111" s="396" t="s">
        <v>35</v>
      </c>
      <c r="Q111" s="323" t="s">
        <v>94</v>
      </c>
      <c r="R111" s="323" t="s">
        <v>104</v>
      </c>
      <c r="S111" s="553" t="s">
        <v>524</v>
      </c>
      <c r="T111" s="553"/>
      <c r="U111" s="909">
        <v>11</v>
      </c>
      <c r="V111" s="359">
        <v>2007</v>
      </c>
      <c r="W111" s="359" t="s">
        <v>103</v>
      </c>
      <c r="X111" s="359" t="s">
        <v>95</v>
      </c>
      <c r="Y111" s="359" t="s">
        <v>69</v>
      </c>
      <c r="Z111" s="359" t="s">
        <v>93</v>
      </c>
      <c r="AA111" s="359" t="s">
        <v>104</v>
      </c>
      <c r="AB111" s="641" t="s">
        <v>334</v>
      </c>
      <c r="AC111" s="592" t="s">
        <v>481</v>
      </c>
      <c r="AD111" s="912"/>
    </row>
    <row r="112" spans="2:30" ht="12.75" customHeight="1">
      <c r="B112" s="1232"/>
      <c r="C112" s="71">
        <v>12</v>
      </c>
      <c r="D112" s="322">
        <v>2011</v>
      </c>
      <c r="E112" s="322" t="s">
        <v>103</v>
      </c>
      <c r="F112" s="322" t="s">
        <v>90</v>
      </c>
      <c r="G112" s="322" t="s">
        <v>29</v>
      </c>
      <c r="H112" s="322" t="s">
        <v>90</v>
      </c>
      <c r="I112" s="322" t="s">
        <v>104</v>
      </c>
      <c r="J112" s="565" t="s">
        <v>368</v>
      </c>
      <c r="K112" s="551"/>
      <c r="L112" s="909">
        <v>12</v>
      </c>
      <c r="M112" s="396">
        <v>2010</v>
      </c>
      <c r="N112" s="396" t="s">
        <v>103</v>
      </c>
      <c r="O112" s="396" t="s">
        <v>92</v>
      </c>
      <c r="P112" s="323"/>
      <c r="Q112" s="396" t="s">
        <v>94</v>
      </c>
      <c r="R112" s="396" t="s">
        <v>104</v>
      </c>
      <c r="S112" s="553" t="s">
        <v>509</v>
      </c>
      <c r="T112" s="396" t="s">
        <v>481</v>
      </c>
      <c r="U112" s="909">
        <v>12</v>
      </c>
      <c r="V112" s="359">
        <v>2007</v>
      </c>
      <c r="W112" s="359" t="s">
        <v>103</v>
      </c>
      <c r="X112" s="359" t="s">
        <v>93</v>
      </c>
      <c r="Y112" s="359" t="s">
        <v>35</v>
      </c>
      <c r="Z112" s="359" t="s">
        <v>93</v>
      </c>
      <c r="AA112" s="359" t="s">
        <v>104</v>
      </c>
      <c r="AB112" s="641" t="s">
        <v>157</v>
      </c>
      <c r="AC112" s="594"/>
      <c r="AD112" s="912"/>
    </row>
    <row r="113" spans="2:30" ht="12.75" customHeight="1">
      <c r="B113" s="1232"/>
      <c r="C113" s="71">
        <v>13</v>
      </c>
      <c r="D113" s="322">
        <v>2012</v>
      </c>
      <c r="E113" s="322" t="s">
        <v>103</v>
      </c>
      <c r="F113" s="322" t="s">
        <v>158</v>
      </c>
      <c r="G113" s="322"/>
      <c r="H113" s="322" t="s">
        <v>90</v>
      </c>
      <c r="I113" s="322" t="s">
        <v>103</v>
      </c>
      <c r="J113" s="565" t="s">
        <v>703</v>
      </c>
      <c r="K113" s="322" t="s">
        <v>481</v>
      </c>
      <c r="L113" s="909">
        <v>13</v>
      </c>
      <c r="M113" s="396">
        <v>2010</v>
      </c>
      <c r="N113" s="497" t="s">
        <v>104</v>
      </c>
      <c r="O113" s="396" t="s">
        <v>92</v>
      </c>
      <c r="P113" s="396"/>
      <c r="Q113" s="323" t="s">
        <v>94</v>
      </c>
      <c r="R113" s="396" t="s">
        <v>103</v>
      </c>
      <c r="S113" s="553" t="s">
        <v>356</v>
      </c>
      <c r="T113" s="396" t="s">
        <v>481</v>
      </c>
      <c r="U113" s="909">
        <v>13</v>
      </c>
      <c r="V113" s="359">
        <v>2007</v>
      </c>
      <c r="W113" s="359" t="s">
        <v>103</v>
      </c>
      <c r="X113" s="359" t="s">
        <v>95</v>
      </c>
      <c r="Y113" s="359"/>
      <c r="Z113" s="359" t="s">
        <v>93</v>
      </c>
      <c r="AA113" s="359" t="s">
        <v>104</v>
      </c>
      <c r="AB113" s="641" t="s">
        <v>525</v>
      </c>
      <c r="AC113" s="594"/>
      <c r="AD113" s="912"/>
    </row>
    <row r="114" spans="2:30" ht="12.75" customHeight="1">
      <c r="B114" s="1232"/>
      <c r="C114" s="71">
        <v>14</v>
      </c>
      <c r="D114" s="322">
        <v>2011</v>
      </c>
      <c r="E114" s="497" t="s">
        <v>104</v>
      </c>
      <c r="F114" s="322" t="s">
        <v>92</v>
      </c>
      <c r="G114" s="322"/>
      <c r="H114" s="393" t="s">
        <v>90</v>
      </c>
      <c r="I114" s="322" t="s">
        <v>103</v>
      </c>
      <c r="J114" s="565" t="s">
        <v>574</v>
      </c>
      <c r="K114" s="551"/>
      <c r="L114" s="909">
        <v>14</v>
      </c>
      <c r="M114" s="396">
        <v>2010</v>
      </c>
      <c r="N114" s="396" t="s">
        <v>103</v>
      </c>
      <c r="O114" s="396" t="s">
        <v>92</v>
      </c>
      <c r="P114" s="396"/>
      <c r="Q114" s="396" t="s">
        <v>94</v>
      </c>
      <c r="R114" s="396" t="s">
        <v>103</v>
      </c>
      <c r="S114" s="553" t="s">
        <v>339</v>
      </c>
      <c r="T114" s="450"/>
      <c r="U114" s="909">
        <v>14</v>
      </c>
      <c r="V114" s="359">
        <v>2008</v>
      </c>
      <c r="W114" s="359" t="s">
        <v>103</v>
      </c>
      <c r="X114" s="359" t="s">
        <v>94</v>
      </c>
      <c r="Y114" s="359"/>
      <c r="Z114" s="588" t="s">
        <v>95</v>
      </c>
      <c r="AA114" s="359" t="s">
        <v>104</v>
      </c>
      <c r="AB114" s="641" t="s">
        <v>394</v>
      </c>
      <c r="AC114" s="592" t="s">
        <v>481</v>
      </c>
      <c r="AD114" s="912"/>
    </row>
    <row r="115" spans="2:30" ht="12.75" customHeight="1">
      <c r="B115" s="1232"/>
      <c r="C115" s="71">
        <v>15</v>
      </c>
      <c r="D115" s="322">
        <v>2012</v>
      </c>
      <c r="E115" s="322" t="s">
        <v>103</v>
      </c>
      <c r="F115" s="322" t="s">
        <v>158</v>
      </c>
      <c r="G115" s="322"/>
      <c r="H115" s="393" t="s">
        <v>90</v>
      </c>
      <c r="I115" s="322" t="s">
        <v>103</v>
      </c>
      <c r="J115" s="565" t="s">
        <v>386</v>
      </c>
      <c r="K115" s="393" t="s">
        <v>481</v>
      </c>
      <c r="L115" s="909">
        <v>15</v>
      </c>
      <c r="M115" s="323">
        <v>2009</v>
      </c>
      <c r="N115" s="323" t="s">
        <v>103</v>
      </c>
      <c r="O115" s="323" t="s">
        <v>94</v>
      </c>
      <c r="P115" s="323"/>
      <c r="Q115" s="323" t="s">
        <v>91</v>
      </c>
      <c r="R115" s="323" t="s">
        <v>104</v>
      </c>
      <c r="S115" s="450" t="s">
        <v>155</v>
      </c>
      <c r="T115" s="553"/>
      <c r="U115" s="909">
        <v>15</v>
      </c>
      <c r="V115" s="359">
        <v>2007</v>
      </c>
      <c r="W115" s="359" t="s">
        <v>103</v>
      </c>
      <c r="X115" s="359" t="s">
        <v>93</v>
      </c>
      <c r="Y115" s="359" t="s">
        <v>35</v>
      </c>
      <c r="Z115" s="588" t="s">
        <v>93</v>
      </c>
      <c r="AA115" s="359" t="s">
        <v>104</v>
      </c>
      <c r="AB115" s="641" t="s">
        <v>240</v>
      </c>
      <c r="AC115" s="594"/>
      <c r="AD115" s="912"/>
    </row>
    <row r="116" spans="2:30" ht="12.75" customHeight="1">
      <c r="B116" s="1232"/>
      <c r="C116" s="71">
        <v>16</v>
      </c>
      <c r="D116" s="322">
        <v>2012</v>
      </c>
      <c r="E116" s="322" t="s">
        <v>103</v>
      </c>
      <c r="F116" s="322" t="s">
        <v>159</v>
      </c>
      <c r="G116" s="322"/>
      <c r="H116" s="322" t="s">
        <v>90</v>
      </c>
      <c r="I116" s="322" t="s">
        <v>104</v>
      </c>
      <c r="J116" s="565" t="s">
        <v>160</v>
      </c>
      <c r="K116" s="551"/>
      <c r="L116" s="909">
        <v>16</v>
      </c>
      <c r="M116" s="323">
        <v>2010</v>
      </c>
      <c r="N116" s="323" t="s">
        <v>103</v>
      </c>
      <c r="O116" s="323" t="s">
        <v>92</v>
      </c>
      <c r="P116" s="323" t="s">
        <v>0</v>
      </c>
      <c r="Q116" s="323" t="s">
        <v>94</v>
      </c>
      <c r="R116" s="323" t="s">
        <v>103</v>
      </c>
      <c r="S116" s="450" t="s">
        <v>402</v>
      </c>
      <c r="T116" s="450"/>
      <c r="U116" s="909">
        <v>16</v>
      </c>
      <c r="V116" s="359">
        <v>2007</v>
      </c>
      <c r="W116" s="359" t="s">
        <v>103</v>
      </c>
      <c r="X116" s="359" t="s">
        <v>100</v>
      </c>
      <c r="Y116" s="359" t="s">
        <v>29</v>
      </c>
      <c r="Z116" s="588" t="s">
        <v>95</v>
      </c>
      <c r="AA116" s="359" t="s">
        <v>104</v>
      </c>
      <c r="AB116" s="641" t="s">
        <v>392</v>
      </c>
      <c r="AC116" s="594"/>
      <c r="AD116" s="912"/>
    </row>
    <row r="117" spans="2:30" ht="12.75" customHeight="1">
      <c r="B117" s="1232"/>
      <c r="C117" s="71">
        <v>17</v>
      </c>
      <c r="D117" s="322">
        <v>2011</v>
      </c>
      <c r="E117" s="322" t="s">
        <v>103</v>
      </c>
      <c r="F117" s="322" t="s">
        <v>92</v>
      </c>
      <c r="G117" s="322"/>
      <c r="H117" s="322" t="s">
        <v>90</v>
      </c>
      <c r="I117" s="322" t="s">
        <v>103</v>
      </c>
      <c r="J117" s="565" t="s">
        <v>413</v>
      </c>
      <c r="K117" s="393" t="s">
        <v>481</v>
      </c>
      <c r="L117" s="909">
        <v>17</v>
      </c>
      <c r="M117" s="323">
        <v>2009</v>
      </c>
      <c r="N117" s="323" t="s">
        <v>103</v>
      </c>
      <c r="O117" s="323" t="s">
        <v>94</v>
      </c>
      <c r="P117" s="323"/>
      <c r="Q117" s="323" t="s">
        <v>91</v>
      </c>
      <c r="R117" s="323" t="s">
        <v>104</v>
      </c>
      <c r="S117" s="450" t="s">
        <v>153</v>
      </c>
      <c r="T117" s="450"/>
      <c r="U117" s="909">
        <v>17</v>
      </c>
      <c r="V117" s="588"/>
      <c r="W117" s="588"/>
      <c r="X117" s="588"/>
      <c r="Y117" s="359"/>
      <c r="Z117" s="588"/>
      <c r="AA117" s="588"/>
      <c r="AB117" s="589"/>
      <c r="AC117" s="592"/>
      <c r="AD117" s="912"/>
    </row>
    <row r="118" spans="2:30" ht="12.75" customHeight="1">
      <c r="B118" s="1232"/>
      <c r="C118" s="71">
        <v>18</v>
      </c>
      <c r="D118" s="322">
        <v>2012</v>
      </c>
      <c r="E118" s="322" t="s">
        <v>103</v>
      </c>
      <c r="F118" s="322" t="s">
        <v>158</v>
      </c>
      <c r="G118" s="322"/>
      <c r="H118" s="393" t="s">
        <v>92</v>
      </c>
      <c r="I118" s="322" t="s">
        <v>104</v>
      </c>
      <c r="J118" s="565" t="s">
        <v>555</v>
      </c>
      <c r="K118" s="565"/>
      <c r="L118" s="909">
        <v>18</v>
      </c>
      <c r="M118" s="323">
        <v>2009</v>
      </c>
      <c r="N118" s="497" t="s">
        <v>104</v>
      </c>
      <c r="O118" s="323" t="s">
        <v>96</v>
      </c>
      <c r="P118" s="323"/>
      <c r="Q118" s="323" t="s">
        <v>94</v>
      </c>
      <c r="R118" s="323" t="s">
        <v>104</v>
      </c>
      <c r="S118" s="450" t="s">
        <v>415</v>
      </c>
      <c r="T118" s="396" t="s">
        <v>481</v>
      </c>
      <c r="U118" s="909">
        <v>18</v>
      </c>
      <c r="V118" s="588"/>
      <c r="W118" s="588"/>
      <c r="X118" s="588"/>
      <c r="Y118" s="588"/>
      <c r="Z118" s="588"/>
      <c r="AA118" s="359"/>
      <c r="AB118" s="589"/>
      <c r="AC118" s="594"/>
      <c r="AD118" s="912"/>
    </row>
    <row r="119" spans="2:30" ht="12.75" customHeight="1">
      <c r="B119" s="1232"/>
      <c r="C119" s="71">
        <v>19</v>
      </c>
      <c r="D119" s="322">
        <v>2012</v>
      </c>
      <c r="E119" s="322" t="s">
        <v>103</v>
      </c>
      <c r="F119" s="322" t="s">
        <v>158</v>
      </c>
      <c r="G119" s="322"/>
      <c r="H119" s="393" t="s">
        <v>90</v>
      </c>
      <c r="I119" s="322" t="s">
        <v>104</v>
      </c>
      <c r="J119" s="565" t="s">
        <v>411</v>
      </c>
      <c r="K119" s="322" t="s">
        <v>481</v>
      </c>
      <c r="L119" s="909">
        <v>19</v>
      </c>
      <c r="M119" s="323">
        <v>2009</v>
      </c>
      <c r="N119" s="323" t="s">
        <v>103</v>
      </c>
      <c r="O119" s="323" t="s">
        <v>91</v>
      </c>
      <c r="P119" s="323" t="s">
        <v>29</v>
      </c>
      <c r="Q119" s="323" t="s">
        <v>91</v>
      </c>
      <c r="R119" s="323" t="s">
        <v>104</v>
      </c>
      <c r="S119" s="450" t="s">
        <v>362</v>
      </c>
      <c r="T119" s="450"/>
      <c r="U119" s="909">
        <v>19</v>
      </c>
      <c r="V119" s="588"/>
      <c r="W119" s="588"/>
      <c r="X119" s="588"/>
      <c r="Y119" s="588"/>
      <c r="Z119" s="588"/>
      <c r="AA119" s="588"/>
      <c r="AB119" s="589"/>
      <c r="AC119" s="594"/>
      <c r="AD119" s="912"/>
    </row>
    <row r="120" spans="2:30" ht="12.75" customHeight="1">
      <c r="B120" s="1232"/>
      <c r="C120" s="71">
        <v>20</v>
      </c>
      <c r="D120" s="322">
        <v>2012</v>
      </c>
      <c r="E120" s="322" t="s">
        <v>103</v>
      </c>
      <c r="F120" s="322" t="s">
        <v>92</v>
      </c>
      <c r="G120" s="322"/>
      <c r="H120" s="393" t="s">
        <v>90</v>
      </c>
      <c r="I120" s="322" t="s">
        <v>104</v>
      </c>
      <c r="J120" s="565" t="s">
        <v>651</v>
      </c>
      <c r="K120" s="961"/>
      <c r="L120" s="909">
        <v>20</v>
      </c>
      <c r="M120" s="323">
        <v>2010</v>
      </c>
      <c r="N120" s="323" t="s">
        <v>103</v>
      </c>
      <c r="O120" s="323" t="s">
        <v>92</v>
      </c>
      <c r="P120" s="323"/>
      <c r="Q120" s="323" t="s">
        <v>94</v>
      </c>
      <c r="R120" s="323" t="s">
        <v>104</v>
      </c>
      <c r="S120" s="450" t="s">
        <v>365</v>
      </c>
      <c r="T120" s="396" t="s">
        <v>481</v>
      </c>
      <c r="U120" s="909">
        <v>20</v>
      </c>
      <c r="V120" s="588"/>
      <c r="W120" s="588"/>
      <c r="X120" s="588"/>
      <c r="Y120" s="588"/>
      <c r="Z120" s="588"/>
      <c r="AA120" s="588"/>
      <c r="AB120" s="589"/>
      <c r="AC120" s="594"/>
      <c r="AD120" s="912"/>
    </row>
    <row r="121" spans="2:30" ht="12.75" customHeight="1">
      <c r="B121" s="1232"/>
      <c r="C121" s="71">
        <v>21</v>
      </c>
      <c r="D121" s="393">
        <v>2014</v>
      </c>
      <c r="E121" s="393" t="s">
        <v>103</v>
      </c>
      <c r="F121" s="322" t="s">
        <v>159</v>
      </c>
      <c r="G121" s="393"/>
      <c r="H121" s="393" t="s">
        <v>90</v>
      </c>
      <c r="I121" s="322" t="s">
        <v>104</v>
      </c>
      <c r="J121" s="565" t="s">
        <v>652</v>
      </c>
      <c r="K121" s="565"/>
      <c r="L121" s="909">
        <v>21</v>
      </c>
      <c r="M121" s="323">
        <v>2009</v>
      </c>
      <c r="N121" s="323" t="s">
        <v>103</v>
      </c>
      <c r="O121" s="323" t="s">
        <v>94</v>
      </c>
      <c r="P121" s="323"/>
      <c r="Q121" s="323" t="s">
        <v>91</v>
      </c>
      <c r="R121" s="323" t="s">
        <v>104</v>
      </c>
      <c r="S121" s="450" t="s">
        <v>232</v>
      </c>
      <c r="T121" s="450"/>
      <c r="U121" s="909">
        <v>21</v>
      </c>
      <c r="V121" s="588"/>
      <c r="W121" s="588"/>
      <c r="X121" s="588"/>
      <c r="Y121" s="588"/>
      <c r="Z121" s="588"/>
      <c r="AA121" s="588"/>
      <c r="AB121" s="589"/>
      <c r="AC121" s="594"/>
      <c r="AD121" s="912"/>
    </row>
    <row r="122" spans="2:30" ht="12.75" customHeight="1">
      <c r="B122" s="1232"/>
      <c r="C122" s="71">
        <v>22</v>
      </c>
      <c r="D122" s="322">
        <v>2011</v>
      </c>
      <c r="E122" s="322" t="s">
        <v>103</v>
      </c>
      <c r="F122" s="322" t="s">
        <v>92</v>
      </c>
      <c r="G122" s="322"/>
      <c r="H122" s="393" t="s">
        <v>92</v>
      </c>
      <c r="I122" s="322" t="s">
        <v>103</v>
      </c>
      <c r="J122" s="565" t="s">
        <v>369</v>
      </c>
      <c r="K122" s="565"/>
      <c r="L122" s="909">
        <v>22</v>
      </c>
      <c r="M122" s="396">
        <v>2009</v>
      </c>
      <c r="N122" s="396" t="s">
        <v>103</v>
      </c>
      <c r="O122" s="396" t="s">
        <v>96</v>
      </c>
      <c r="P122" s="553"/>
      <c r="Q122" s="323" t="s">
        <v>94</v>
      </c>
      <c r="R122" s="323" t="s">
        <v>104</v>
      </c>
      <c r="S122" s="553" t="s">
        <v>691</v>
      </c>
      <c r="T122" s="396" t="s">
        <v>481</v>
      </c>
      <c r="U122" s="909">
        <v>22</v>
      </c>
      <c r="V122" s="588"/>
      <c r="W122" s="588"/>
      <c r="X122" s="588"/>
      <c r="Y122" s="588"/>
      <c r="Z122" s="588"/>
      <c r="AA122" s="588"/>
      <c r="AB122" s="589"/>
      <c r="AC122" s="594"/>
      <c r="AD122" s="912"/>
    </row>
    <row r="123" spans="2:30" ht="12.75" customHeight="1">
      <c r="B123" s="1232"/>
      <c r="C123" s="71">
        <v>23</v>
      </c>
      <c r="D123" s="322">
        <v>2012</v>
      </c>
      <c r="E123" s="322" t="s">
        <v>103</v>
      </c>
      <c r="F123" s="322" t="s">
        <v>159</v>
      </c>
      <c r="G123" s="322"/>
      <c r="H123" s="322" t="s">
        <v>90</v>
      </c>
      <c r="I123" s="322" t="s">
        <v>104</v>
      </c>
      <c r="J123" s="565" t="s">
        <v>410</v>
      </c>
      <c r="K123" s="565"/>
      <c r="L123" s="909">
        <v>23</v>
      </c>
      <c r="M123" s="323">
        <v>2010</v>
      </c>
      <c r="N123" s="323" t="s">
        <v>103</v>
      </c>
      <c r="O123" s="323" t="s">
        <v>92</v>
      </c>
      <c r="P123" s="323"/>
      <c r="Q123" s="323" t="s">
        <v>94</v>
      </c>
      <c r="R123" s="323" t="s">
        <v>104</v>
      </c>
      <c r="S123" s="450" t="s">
        <v>370</v>
      </c>
      <c r="T123" s="450"/>
      <c r="U123" s="909">
        <v>23</v>
      </c>
      <c r="V123" s="588"/>
      <c r="W123" s="588"/>
      <c r="X123" s="588"/>
      <c r="Y123" s="588"/>
      <c r="Z123" s="588"/>
      <c r="AA123" s="588"/>
      <c r="AB123" s="589"/>
      <c r="AC123" s="594"/>
      <c r="AD123" s="912"/>
    </row>
    <row r="124" spans="2:30" ht="12.75" customHeight="1">
      <c r="B124" s="1232"/>
      <c r="C124" s="71">
        <v>24</v>
      </c>
      <c r="D124" s="322">
        <v>2012</v>
      </c>
      <c r="E124" s="322" t="s">
        <v>103</v>
      </c>
      <c r="F124" s="322" t="s">
        <v>159</v>
      </c>
      <c r="G124" s="322"/>
      <c r="H124" s="322" t="s">
        <v>90</v>
      </c>
      <c r="I124" s="322" t="s">
        <v>104</v>
      </c>
      <c r="J124" s="565" t="s">
        <v>274</v>
      </c>
      <c r="K124" s="565"/>
      <c r="L124" s="909">
        <v>24</v>
      </c>
      <c r="M124" s="323"/>
      <c r="N124" s="323"/>
      <c r="O124" s="323"/>
      <c r="P124" s="323"/>
      <c r="Q124" s="323"/>
      <c r="R124" s="323"/>
      <c r="S124" s="450"/>
      <c r="T124" s="450"/>
      <c r="U124" s="909">
        <v>24</v>
      </c>
      <c r="V124" s="588"/>
      <c r="W124" s="588"/>
      <c r="X124" s="588"/>
      <c r="Y124" s="588"/>
      <c r="Z124" s="588"/>
      <c r="AA124" s="588"/>
      <c r="AB124" s="589"/>
      <c r="AC124" s="594"/>
      <c r="AD124" s="912"/>
    </row>
    <row r="125" spans="2:30" ht="12.75" customHeight="1">
      <c r="B125" s="1232"/>
      <c r="C125" s="71">
        <v>25</v>
      </c>
      <c r="D125" s="322">
        <v>2013</v>
      </c>
      <c r="E125" s="322" t="s">
        <v>103</v>
      </c>
      <c r="F125" s="322" t="s">
        <v>159</v>
      </c>
      <c r="G125" s="322"/>
      <c r="H125" s="322" t="s">
        <v>90</v>
      </c>
      <c r="I125" s="322" t="s">
        <v>103</v>
      </c>
      <c r="J125" s="551" t="s">
        <v>618</v>
      </c>
      <c r="K125" s="551"/>
      <c r="L125" s="909">
        <v>25</v>
      </c>
      <c r="M125" s="323"/>
      <c r="N125" s="323"/>
      <c r="O125" s="323"/>
      <c r="P125" s="323"/>
      <c r="Q125" s="323"/>
      <c r="R125" s="323"/>
      <c r="S125" s="450"/>
      <c r="T125" s="450"/>
      <c r="U125" s="909">
        <v>25</v>
      </c>
      <c r="V125" s="588"/>
      <c r="W125" s="588"/>
      <c r="X125" s="588"/>
      <c r="Y125" s="588"/>
      <c r="Z125" s="588"/>
      <c r="AA125" s="588"/>
      <c r="AB125" s="589"/>
      <c r="AC125" s="594"/>
      <c r="AD125" s="912"/>
    </row>
    <row r="126" spans="2:30" ht="12.75" customHeight="1">
      <c r="B126" s="1232"/>
      <c r="C126" s="71">
        <v>26</v>
      </c>
      <c r="D126" s="322">
        <v>2011</v>
      </c>
      <c r="E126" s="322" t="s">
        <v>103</v>
      </c>
      <c r="F126" s="322" t="s">
        <v>92</v>
      </c>
      <c r="G126" s="322"/>
      <c r="H126" s="393" t="s">
        <v>92</v>
      </c>
      <c r="I126" s="322" t="s">
        <v>103</v>
      </c>
      <c r="J126" s="565" t="s">
        <v>340</v>
      </c>
      <c r="K126" s="565"/>
      <c r="L126" s="909">
        <v>26</v>
      </c>
      <c r="M126" s="396"/>
      <c r="N126" s="396"/>
      <c r="O126" s="396"/>
      <c r="P126" s="553"/>
      <c r="Q126" s="396"/>
      <c r="R126" s="396"/>
      <c r="S126" s="553"/>
      <c r="T126" s="553"/>
      <c r="U126" s="909">
        <v>26</v>
      </c>
      <c r="V126" s="588"/>
      <c r="W126" s="588"/>
      <c r="X126" s="588"/>
      <c r="Y126" s="588"/>
      <c r="Z126" s="588"/>
      <c r="AA126" s="588"/>
      <c r="AB126" s="589"/>
      <c r="AC126" s="594"/>
      <c r="AD126" s="912"/>
    </row>
    <row r="127" spans="2:30" ht="12.75" customHeight="1" thickBot="1">
      <c r="B127" s="1233"/>
      <c r="C127" s="71">
        <v>27</v>
      </c>
      <c r="D127" s="322"/>
      <c r="E127" s="322"/>
      <c r="F127" s="322"/>
      <c r="G127" s="322"/>
      <c r="H127" s="393"/>
      <c r="I127" s="322"/>
      <c r="J127" s="565"/>
      <c r="K127" s="565"/>
      <c r="L127" s="909">
        <v>27</v>
      </c>
      <c r="M127" s="518"/>
      <c r="N127" s="518"/>
      <c r="O127" s="518"/>
      <c r="P127" s="518"/>
      <c r="Q127" s="518"/>
      <c r="R127" s="518"/>
      <c r="S127" s="580"/>
      <c r="T127" s="580"/>
      <c r="U127" s="909">
        <v>27</v>
      </c>
      <c r="V127" s="600"/>
      <c r="W127" s="600"/>
      <c r="X127" s="597"/>
      <c r="Y127" s="597"/>
      <c r="Z127" s="597"/>
      <c r="AA127" s="600"/>
      <c r="AB127" s="601"/>
      <c r="AC127" s="594"/>
      <c r="AD127" s="912"/>
    </row>
    <row r="128" spans="2:30" s="86" customFormat="1" ht="12.75" customHeight="1" thickBot="1">
      <c r="C128" s="149"/>
      <c r="D128" s="149"/>
      <c r="E128" s="149"/>
      <c r="F128" s="287"/>
      <c r="G128" s="287"/>
      <c r="H128" s="287"/>
      <c r="I128" s="149"/>
      <c r="J128" s="203"/>
      <c r="K128" s="203"/>
      <c r="L128" s="149"/>
      <c r="M128" s="148"/>
      <c r="N128" s="148"/>
      <c r="O128" s="397"/>
      <c r="P128" s="397"/>
      <c r="Q128" s="397"/>
      <c r="R128" s="148"/>
      <c r="S128" s="143"/>
      <c r="T128" s="143"/>
      <c r="U128" s="149"/>
      <c r="V128" s="148"/>
      <c r="W128" s="148"/>
      <c r="X128" s="397"/>
      <c r="Y128" s="397"/>
      <c r="Z128" s="397"/>
      <c r="AA128" s="148"/>
      <c r="AB128" s="143"/>
      <c r="AC128" s="143"/>
    </row>
    <row r="129" spans="2:32" s="234" customFormat="1" ht="12.75" customHeight="1">
      <c r="B129" s="1231" t="s">
        <v>28</v>
      </c>
      <c r="C129" s="71">
        <v>1</v>
      </c>
      <c r="D129" s="322">
        <v>2012</v>
      </c>
      <c r="E129" s="322" t="s">
        <v>103</v>
      </c>
      <c r="F129" s="322" t="s">
        <v>158</v>
      </c>
      <c r="G129" s="322"/>
      <c r="H129" s="322" t="s">
        <v>90</v>
      </c>
      <c r="I129" s="322" t="s">
        <v>104</v>
      </c>
      <c r="J129" s="565" t="s">
        <v>711</v>
      </c>
      <c r="K129" s="322" t="s">
        <v>481</v>
      </c>
      <c r="L129" s="909">
        <v>1</v>
      </c>
      <c r="M129" s="176"/>
      <c r="N129" s="176"/>
      <c r="O129" s="323"/>
      <c r="P129" s="323"/>
      <c r="Q129" s="323"/>
      <c r="R129" s="176"/>
      <c r="S129" s="579"/>
      <c r="T129" s="579"/>
      <c r="U129" s="909">
        <v>1</v>
      </c>
      <c r="V129" s="588">
        <v>2007</v>
      </c>
      <c r="W129" s="588" t="s">
        <v>103</v>
      </c>
      <c r="X129" s="588" t="s">
        <v>100</v>
      </c>
      <c r="Y129" s="588" t="s">
        <v>25</v>
      </c>
      <c r="Z129" s="588" t="s">
        <v>93</v>
      </c>
      <c r="AA129" s="588" t="s">
        <v>104</v>
      </c>
      <c r="AB129" s="589" t="s">
        <v>536</v>
      </c>
      <c r="AC129" s="591"/>
      <c r="AD129" s="913"/>
      <c r="AE129" s="340"/>
      <c r="AF129" s="340"/>
    </row>
    <row r="130" spans="2:32" s="234" customFormat="1" ht="12.75" customHeight="1">
      <c r="B130" s="1232"/>
      <c r="C130" s="71">
        <v>2</v>
      </c>
      <c r="D130" s="322">
        <v>2013</v>
      </c>
      <c r="E130" s="322" t="s">
        <v>103</v>
      </c>
      <c r="F130" s="322" t="s">
        <v>158</v>
      </c>
      <c r="G130" s="322"/>
      <c r="H130" s="322" t="s">
        <v>92</v>
      </c>
      <c r="I130" s="322" t="s">
        <v>104</v>
      </c>
      <c r="J130" s="565" t="s">
        <v>712</v>
      </c>
      <c r="K130" s="322" t="s">
        <v>481</v>
      </c>
      <c r="L130" s="909">
        <v>2</v>
      </c>
      <c r="M130" s="176"/>
      <c r="N130" s="176"/>
      <c r="O130" s="323"/>
      <c r="P130" s="323"/>
      <c r="Q130" s="323"/>
      <c r="R130" s="176"/>
      <c r="S130" s="579"/>
      <c r="T130" s="579"/>
      <c r="U130" s="909">
        <v>2</v>
      </c>
      <c r="V130" s="588">
        <v>2008</v>
      </c>
      <c r="W130" s="588" t="s">
        <v>103</v>
      </c>
      <c r="X130" s="588" t="s">
        <v>96</v>
      </c>
      <c r="Y130" s="588" t="s">
        <v>25</v>
      </c>
      <c r="Z130" s="588" t="s">
        <v>621</v>
      </c>
      <c r="AA130" s="588" t="s">
        <v>104</v>
      </c>
      <c r="AB130" s="589" t="s">
        <v>596</v>
      </c>
      <c r="AC130" s="591"/>
      <c r="AD130" s="913"/>
      <c r="AE130" s="340"/>
      <c r="AF130" s="340"/>
    </row>
    <row r="131" spans="2:32" s="234" customFormat="1" ht="12.75" customHeight="1">
      <c r="B131" s="1232"/>
      <c r="C131" s="71">
        <v>3</v>
      </c>
      <c r="D131" s="322">
        <v>2011</v>
      </c>
      <c r="E131" s="322" t="s">
        <v>103</v>
      </c>
      <c r="F131" s="322" t="s">
        <v>158</v>
      </c>
      <c r="G131" s="322"/>
      <c r="H131" s="322" t="s">
        <v>90</v>
      </c>
      <c r="I131" s="322" t="s">
        <v>104</v>
      </c>
      <c r="J131" s="565" t="s">
        <v>710</v>
      </c>
      <c r="K131" s="322" t="s">
        <v>481</v>
      </c>
      <c r="L131" s="909">
        <v>3</v>
      </c>
      <c r="M131" s="176"/>
      <c r="N131" s="176"/>
      <c r="O131" s="323"/>
      <c r="P131" s="323"/>
      <c r="Q131" s="323"/>
      <c r="R131" s="176"/>
      <c r="S131" s="579"/>
      <c r="T131" s="579"/>
      <c r="U131" s="909">
        <v>3</v>
      </c>
      <c r="V131" s="588"/>
      <c r="W131" s="588"/>
      <c r="X131" s="588"/>
      <c r="Y131" s="588"/>
      <c r="Z131" s="588"/>
      <c r="AA131" s="588"/>
      <c r="AB131" s="589"/>
      <c r="AC131" s="591"/>
      <c r="AD131" s="913"/>
      <c r="AE131" s="340"/>
      <c r="AF131" s="340"/>
    </row>
    <row r="132" spans="2:32" s="234" customFormat="1" ht="12.75" customHeight="1">
      <c r="B132" s="1232"/>
      <c r="C132" s="71">
        <v>4</v>
      </c>
      <c r="D132" s="322"/>
      <c r="E132" s="322"/>
      <c r="F132" s="322"/>
      <c r="G132" s="322"/>
      <c r="H132" s="322"/>
      <c r="I132" s="322"/>
      <c r="J132" s="565"/>
      <c r="K132" s="565"/>
      <c r="L132" s="909">
        <v>4</v>
      </c>
      <c r="M132" s="176"/>
      <c r="N132" s="176"/>
      <c r="O132" s="323"/>
      <c r="P132" s="323"/>
      <c r="Q132" s="323"/>
      <c r="R132" s="176"/>
      <c r="S132" s="579"/>
      <c r="T132" s="579"/>
      <c r="U132" s="909">
        <v>4</v>
      </c>
      <c r="V132" s="588"/>
      <c r="W132" s="588"/>
      <c r="X132" s="588"/>
      <c r="Y132" s="588"/>
      <c r="Z132" s="588"/>
      <c r="AA132" s="588"/>
      <c r="AB132" s="589"/>
      <c r="AC132" s="591"/>
      <c r="AD132" s="913"/>
      <c r="AE132" s="340"/>
      <c r="AF132" s="340"/>
    </row>
    <row r="133" spans="2:32" s="234" customFormat="1" ht="12.75" customHeight="1" thickBot="1">
      <c r="B133" s="1233"/>
      <c r="C133" s="71">
        <v>5</v>
      </c>
      <c r="D133" s="322"/>
      <c r="E133" s="322"/>
      <c r="F133" s="322"/>
      <c r="G133" s="322"/>
      <c r="H133" s="322"/>
      <c r="I133" s="322"/>
      <c r="J133" s="565"/>
      <c r="K133" s="565"/>
      <c r="L133" s="909">
        <v>5</v>
      </c>
      <c r="M133" s="176"/>
      <c r="N133" s="176"/>
      <c r="O133" s="323"/>
      <c r="P133" s="323"/>
      <c r="Q133" s="323"/>
      <c r="R133" s="176"/>
      <c r="S133" s="579"/>
      <c r="T133" s="579"/>
      <c r="U133" s="909">
        <v>5</v>
      </c>
      <c r="V133" s="588"/>
      <c r="W133" s="588"/>
      <c r="X133" s="588"/>
      <c r="Y133" s="588"/>
      <c r="Z133" s="588"/>
      <c r="AA133" s="588"/>
      <c r="AB133" s="589"/>
      <c r="AC133" s="591"/>
      <c r="AD133" s="913"/>
      <c r="AE133" s="340"/>
      <c r="AF133" s="340"/>
    </row>
    <row r="134" spans="2:32" s="86" customFormat="1" ht="12.75" customHeight="1" thickBot="1">
      <c r="C134" s="149"/>
      <c r="D134" s="149"/>
      <c r="E134" s="149"/>
      <c r="F134" s="287"/>
      <c r="G134" s="287"/>
      <c r="H134" s="287"/>
      <c r="I134" s="149"/>
      <c r="J134" s="203"/>
      <c r="K134" s="203"/>
      <c r="L134" s="149"/>
      <c r="M134" s="148"/>
      <c r="N134" s="148"/>
      <c r="O134" s="397"/>
      <c r="P134" s="397"/>
      <c r="Q134" s="397"/>
      <c r="R134" s="148"/>
      <c r="S134" s="143"/>
      <c r="T134" s="143"/>
      <c r="U134" s="149"/>
      <c r="V134" s="148"/>
      <c r="W134" s="148"/>
      <c r="X134" s="397"/>
      <c r="Y134" s="397"/>
      <c r="Z134" s="397"/>
      <c r="AA134" s="148"/>
      <c r="AB134" s="143"/>
      <c r="AC134" s="143"/>
    </row>
    <row r="135" spans="2:32" ht="12.75" customHeight="1">
      <c r="B135" s="1231" t="s">
        <v>29</v>
      </c>
      <c r="C135" s="283">
        <v>1</v>
      </c>
      <c r="D135" s="322">
        <v>2012</v>
      </c>
      <c r="E135" s="322" t="s">
        <v>103</v>
      </c>
      <c r="F135" s="322" t="s">
        <v>158</v>
      </c>
      <c r="G135" s="322"/>
      <c r="H135" s="322" t="s">
        <v>92</v>
      </c>
      <c r="I135" s="322" t="s">
        <v>104</v>
      </c>
      <c r="J135" s="565" t="s">
        <v>443</v>
      </c>
      <c r="K135" s="393" t="s">
        <v>481</v>
      </c>
      <c r="L135" s="909">
        <v>1</v>
      </c>
      <c r="M135" s="323">
        <v>2009</v>
      </c>
      <c r="N135" s="323" t="s">
        <v>103</v>
      </c>
      <c r="O135" s="323" t="s">
        <v>96</v>
      </c>
      <c r="P135" s="323"/>
      <c r="Q135" s="323" t="s">
        <v>91</v>
      </c>
      <c r="R135" s="396" t="s">
        <v>104</v>
      </c>
      <c r="S135" s="450" t="s">
        <v>224</v>
      </c>
      <c r="T135" s="323" t="s">
        <v>481</v>
      </c>
      <c r="U135" s="909">
        <v>1</v>
      </c>
      <c r="V135" s="359">
        <v>2007</v>
      </c>
      <c r="W135" s="359" t="s">
        <v>103</v>
      </c>
      <c r="X135" s="359" t="s">
        <v>95</v>
      </c>
      <c r="Y135" s="359"/>
      <c r="Z135" s="359" t="s">
        <v>93</v>
      </c>
      <c r="AA135" s="400" t="s">
        <v>104</v>
      </c>
      <c r="AB135" s="641" t="s">
        <v>719</v>
      </c>
      <c r="AC135" s="592" t="s">
        <v>481</v>
      </c>
      <c r="AD135" s="912"/>
    </row>
    <row r="136" spans="2:32" ht="12.75" customHeight="1">
      <c r="B136" s="1232"/>
      <c r="C136" s="283">
        <v>2</v>
      </c>
      <c r="D136" s="322">
        <v>2013</v>
      </c>
      <c r="E136" s="497" t="s">
        <v>104</v>
      </c>
      <c r="F136" s="322" t="s">
        <v>158</v>
      </c>
      <c r="G136" s="322"/>
      <c r="H136" s="322" t="s">
        <v>92</v>
      </c>
      <c r="I136" s="322" t="s">
        <v>104</v>
      </c>
      <c r="J136" s="565" t="s">
        <v>482</v>
      </c>
      <c r="K136" s="393" t="s">
        <v>481</v>
      </c>
      <c r="L136" s="909">
        <v>2</v>
      </c>
      <c r="M136" s="323">
        <v>2009</v>
      </c>
      <c r="N136" s="323" t="s">
        <v>103</v>
      </c>
      <c r="O136" s="323" t="s">
        <v>91</v>
      </c>
      <c r="P136" s="323"/>
      <c r="Q136" s="323" t="s">
        <v>91</v>
      </c>
      <c r="R136" s="323" t="s">
        <v>104</v>
      </c>
      <c r="S136" s="450" t="s">
        <v>234</v>
      </c>
      <c r="T136" s="396"/>
      <c r="U136" s="909">
        <v>2</v>
      </c>
      <c r="V136" s="359">
        <v>2007</v>
      </c>
      <c r="W136" s="359" t="s">
        <v>103</v>
      </c>
      <c r="X136" s="359" t="s">
        <v>95</v>
      </c>
      <c r="Y136" s="359"/>
      <c r="Z136" s="588" t="s">
        <v>93</v>
      </c>
      <c r="AA136" s="359" t="s">
        <v>104</v>
      </c>
      <c r="AB136" s="732" t="s">
        <v>230</v>
      </c>
      <c r="AC136" s="592"/>
      <c r="AD136" s="912"/>
    </row>
    <row r="137" spans="2:32" ht="12.75" customHeight="1">
      <c r="B137" s="1232"/>
      <c r="C137" s="283">
        <v>3</v>
      </c>
      <c r="D137" s="322">
        <v>2012</v>
      </c>
      <c r="E137" s="322" t="s">
        <v>103</v>
      </c>
      <c r="F137" s="322" t="s">
        <v>158</v>
      </c>
      <c r="G137" s="322"/>
      <c r="H137" s="322" t="s">
        <v>92</v>
      </c>
      <c r="I137" s="393" t="s">
        <v>104</v>
      </c>
      <c r="J137" s="551" t="s">
        <v>283</v>
      </c>
      <c r="K137" s="393"/>
      <c r="L137" s="909">
        <v>3</v>
      </c>
      <c r="M137" s="396">
        <v>2009</v>
      </c>
      <c r="N137" s="396" t="s">
        <v>103</v>
      </c>
      <c r="O137" s="396" t="s">
        <v>96</v>
      </c>
      <c r="P137" s="396"/>
      <c r="Q137" s="396" t="s">
        <v>94</v>
      </c>
      <c r="R137" s="396" t="s">
        <v>104</v>
      </c>
      <c r="S137" s="553" t="s">
        <v>245</v>
      </c>
      <c r="T137" s="323"/>
      <c r="U137" s="909">
        <v>3</v>
      </c>
      <c r="V137" s="359">
        <v>2007</v>
      </c>
      <c r="W137" s="359" t="s">
        <v>103</v>
      </c>
      <c r="X137" s="359" t="s">
        <v>93</v>
      </c>
      <c r="Y137" s="359" t="s">
        <v>35</v>
      </c>
      <c r="Z137" s="588" t="s">
        <v>93</v>
      </c>
      <c r="AA137" s="359" t="s">
        <v>104</v>
      </c>
      <c r="AB137" s="641" t="s">
        <v>231</v>
      </c>
      <c r="AC137" s="592"/>
      <c r="AD137" s="912"/>
    </row>
    <row r="138" spans="2:32" ht="12.75" customHeight="1">
      <c r="B138" s="1232"/>
      <c r="C138" s="283">
        <v>4</v>
      </c>
      <c r="D138" s="322">
        <v>2012</v>
      </c>
      <c r="E138" s="322" t="s">
        <v>103</v>
      </c>
      <c r="F138" s="322" t="s">
        <v>158</v>
      </c>
      <c r="G138" s="520"/>
      <c r="H138" s="322" t="s">
        <v>92</v>
      </c>
      <c r="I138" s="393" t="s">
        <v>104</v>
      </c>
      <c r="J138" s="554" t="s">
        <v>299</v>
      </c>
      <c r="K138" s="393"/>
      <c r="L138" s="909">
        <v>4</v>
      </c>
      <c r="M138" s="170">
        <v>2009</v>
      </c>
      <c r="N138" s="170" t="s">
        <v>103</v>
      </c>
      <c r="O138" s="396" t="s">
        <v>91</v>
      </c>
      <c r="P138" s="396"/>
      <c r="Q138" s="396" t="s">
        <v>91</v>
      </c>
      <c r="R138" s="170" t="s">
        <v>103</v>
      </c>
      <c r="S138" s="582" t="s">
        <v>264</v>
      </c>
      <c r="T138" s="323"/>
      <c r="U138" s="909">
        <v>4</v>
      </c>
      <c r="V138" s="359">
        <v>2007</v>
      </c>
      <c r="W138" s="497" t="s">
        <v>104</v>
      </c>
      <c r="X138" s="359" t="s">
        <v>93</v>
      </c>
      <c r="Y138" s="359" t="s">
        <v>35</v>
      </c>
      <c r="Z138" s="588" t="s">
        <v>93</v>
      </c>
      <c r="AA138" s="359" t="s">
        <v>104</v>
      </c>
      <c r="AB138" s="641" t="s">
        <v>622</v>
      </c>
      <c r="AC138" s="592"/>
      <c r="AD138" s="912"/>
    </row>
    <row r="139" spans="2:32" ht="12.75" customHeight="1">
      <c r="B139" s="1232"/>
      <c r="C139" s="283">
        <v>5</v>
      </c>
      <c r="D139" s="393">
        <v>2011</v>
      </c>
      <c r="E139" s="497" t="s">
        <v>104</v>
      </c>
      <c r="F139" s="322" t="s">
        <v>99</v>
      </c>
      <c r="G139" s="393"/>
      <c r="H139" s="322" t="s">
        <v>92</v>
      </c>
      <c r="I139" s="322" t="s">
        <v>103</v>
      </c>
      <c r="J139" s="551" t="s">
        <v>770</v>
      </c>
      <c r="K139" s="393" t="s">
        <v>481</v>
      </c>
      <c r="L139" s="909">
        <v>5</v>
      </c>
      <c r="M139" s="323">
        <v>2009</v>
      </c>
      <c r="N139" s="323" t="s">
        <v>493</v>
      </c>
      <c r="O139" s="323" t="s">
        <v>96</v>
      </c>
      <c r="P139" s="323"/>
      <c r="Q139" s="323" t="s">
        <v>94</v>
      </c>
      <c r="R139" s="323" t="s">
        <v>103</v>
      </c>
      <c r="S139" s="450" t="s">
        <v>526</v>
      </c>
      <c r="T139" s="323"/>
      <c r="U139" s="909">
        <v>5</v>
      </c>
      <c r="V139" s="359">
        <v>2007</v>
      </c>
      <c r="W139" s="359" t="s">
        <v>103</v>
      </c>
      <c r="X139" s="359" t="s">
        <v>95</v>
      </c>
      <c r="Y139" s="359"/>
      <c r="Z139" s="588" t="s">
        <v>93</v>
      </c>
      <c r="AA139" s="359" t="s">
        <v>104</v>
      </c>
      <c r="AB139" s="641" t="s">
        <v>163</v>
      </c>
      <c r="AC139" s="592"/>
      <c r="AD139" s="912"/>
    </row>
    <row r="140" spans="2:32" ht="12.75" customHeight="1">
      <c r="B140" s="1232"/>
      <c r="C140" s="283">
        <v>6</v>
      </c>
      <c r="D140" s="322">
        <v>2012</v>
      </c>
      <c r="E140" s="322" t="s">
        <v>103</v>
      </c>
      <c r="F140" s="322" t="s">
        <v>158</v>
      </c>
      <c r="G140" s="322"/>
      <c r="H140" s="322" t="s">
        <v>92</v>
      </c>
      <c r="I140" s="393" t="s">
        <v>104</v>
      </c>
      <c r="J140" s="565" t="s">
        <v>242</v>
      </c>
      <c r="K140" s="393" t="s">
        <v>481</v>
      </c>
      <c r="L140" s="909">
        <v>6</v>
      </c>
      <c r="M140" s="323">
        <v>2010</v>
      </c>
      <c r="N140" s="323" t="s">
        <v>103</v>
      </c>
      <c r="O140" s="323" t="s">
        <v>99</v>
      </c>
      <c r="P140" s="323"/>
      <c r="Q140" s="323" t="s">
        <v>94</v>
      </c>
      <c r="R140" s="396" t="s">
        <v>104</v>
      </c>
      <c r="S140" s="450" t="s">
        <v>213</v>
      </c>
      <c r="T140" s="396" t="s">
        <v>481</v>
      </c>
      <c r="U140" s="909">
        <v>6</v>
      </c>
      <c r="V140" s="194">
        <v>2007</v>
      </c>
      <c r="W140" s="194" t="s">
        <v>103</v>
      </c>
      <c r="X140" s="359" t="s">
        <v>93</v>
      </c>
      <c r="Y140" s="359" t="s">
        <v>35</v>
      </c>
      <c r="Z140" s="588" t="s">
        <v>93</v>
      </c>
      <c r="AA140" s="194" t="s">
        <v>104</v>
      </c>
      <c r="AB140" s="650" t="s">
        <v>162</v>
      </c>
      <c r="AC140" s="592"/>
      <c r="AD140" s="912"/>
    </row>
    <row r="141" spans="2:32" ht="12.75" customHeight="1">
      <c r="B141" s="1232"/>
      <c r="C141" s="283">
        <v>7</v>
      </c>
      <c r="D141" s="393">
        <v>2011</v>
      </c>
      <c r="E141" s="393" t="s">
        <v>103</v>
      </c>
      <c r="F141" s="322" t="s">
        <v>99</v>
      </c>
      <c r="G141" s="393"/>
      <c r="H141" s="322" t="s">
        <v>92</v>
      </c>
      <c r="I141" s="393" t="s">
        <v>104</v>
      </c>
      <c r="J141" s="551" t="s">
        <v>175</v>
      </c>
      <c r="K141" s="393"/>
      <c r="L141" s="909">
        <v>7</v>
      </c>
      <c r="M141" s="323">
        <v>2010</v>
      </c>
      <c r="N141" s="323" t="s">
        <v>103</v>
      </c>
      <c r="O141" s="323" t="s">
        <v>92</v>
      </c>
      <c r="P141" s="323" t="s">
        <v>35</v>
      </c>
      <c r="Q141" s="323" t="s">
        <v>94</v>
      </c>
      <c r="R141" s="323" t="s">
        <v>104</v>
      </c>
      <c r="S141" s="450" t="s">
        <v>384</v>
      </c>
      <c r="T141" s="323" t="s">
        <v>481</v>
      </c>
      <c r="U141" s="909">
        <v>7</v>
      </c>
      <c r="V141" s="359">
        <v>2008</v>
      </c>
      <c r="W141" s="359" t="s">
        <v>103</v>
      </c>
      <c r="X141" s="359" t="s">
        <v>91</v>
      </c>
      <c r="Y141" s="359"/>
      <c r="Z141" s="359" t="s">
        <v>93</v>
      </c>
      <c r="AA141" s="359" t="s">
        <v>104</v>
      </c>
      <c r="AB141" s="641" t="s">
        <v>258</v>
      </c>
      <c r="AC141" s="592"/>
      <c r="AD141" s="912"/>
    </row>
    <row r="142" spans="2:32" ht="12.75" customHeight="1">
      <c r="B142" s="1232"/>
      <c r="C142" s="283">
        <v>8</v>
      </c>
      <c r="D142" s="322">
        <v>2012</v>
      </c>
      <c r="E142" s="322" t="s">
        <v>103</v>
      </c>
      <c r="F142" s="322" t="s">
        <v>158</v>
      </c>
      <c r="G142" s="322"/>
      <c r="H142" s="322" t="s">
        <v>92</v>
      </c>
      <c r="I142" s="322" t="s">
        <v>103</v>
      </c>
      <c r="J142" s="565" t="s">
        <v>352</v>
      </c>
      <c r="K142" s="393"/>
      <c r="L142" s="909">
        <v>8</v>
      </c>
      <c r="M142" s="323">
        <v>2009</v>
      </c>
      <c r="N142" s="323" t="s">
        <v>103</v>
      </c>
      <c r="O142" s="396" t="s">
        <v>96</v>
      </c>
      <c r="P142" s="396"/>
      <c r="Q142" s="396" t="s">
        <v>94</v>
      </c>
      <c r="R142" s="396" t="s">
        <v>104</v>
      </c>
      <c r="S142" s="553" t="s">
        <v>329</v>
      </c>
      <c r="T142" s="323"/>
      <c r="U142" s="909">
        <v>8</v>
      </c>
      <c r="V142" s="359">
        <v>2008</v>
      </c>
      <c r="W142" s="359" t="s">
        <v>103</v>
      </c>
      <c r="X142" s="359" t="s">
        <v>91</v>
      </c>
      <c r="Y142" s="359" t="s">
        <v>69</v>
      </c>
      <c r="Z142" s="359" t="s">
        <v>93</v>
      </c>
      <c r="AA142" s="359" t="s">
        <v>104</v>
      </c>
      <c r="AB142" s="641" t="s">
        <v>154</v>
      </c>
      <c r="AC142" s="592"/>
      <c r="AD142" s="912"/>
    </row>
    <row r="143" spans="2:32" ht="12.75" customHeight="1">
      <c r="B143" s="1232"/>
      <c r="C143" s="283">
        <v>9</v>
      </c>
      <c r="D143" s="322">
        <v>2012</v>
      </c>
      <c r="E143" s="322" t="s">
        <v>103</v>
      </c>
      <c r="F143" s="322" t="s">
        <v>92</v>
      </c>
      <c r="G143" s="322" t="s">
        <v>35</v>
      </c>
      <c r="H143" s="322" t="s">
        <v>90</v>
      </c>
      <c r="I143" s="322" t="s">
        <v>104</v>
      </c>
      <c r="J143" s="551" t="s">
        <v>436</v>
      </c>
      <c r="K143" s="393"/>
      <c r="L143" s="909">
        <v>9</v>
      </c>
      <c r="M143" s="323">
        <v>2009</v>
      </c>
      <c r="N143" s="323" t="s">
        <v>103</v>
      </c>
      <c r="O143" s="323" t="s">
        <v>91</v>
      </c>
      <c r="P143" s="323"/>
      <c r="Q143" s="323" t="s">
        <v>91</v>
      </c>
      <c r="R143" s="323" t="s">
        <v>103</v>
      </c>
      <c r="S143" s="450" t="s">
        <v>249</v>
      </c>
      <c r="T143" s="323"/>
      <c r="U143" s="909">
        <v>9</v>
      </c>
      <c r="V143" s="588">
        <v>2006</v>
      </c>
      <c r="W143" s="588" t="s">
        <v>103</v>
      </c>
      <c r="X143" s="588" t="s">
        <v>100</v>
      </c>
      <c r="Y143" s="588" t="s">
        <v>35</v>
      </c>
      <c r="Z143" s="588" t="s">
        <v>93</v>
      </c>
      <c r="AA143" s="588" t="s">
        <v>104</v>
      </c>
      <c r="AB143" s="589" t="s">
        <v>261</v>
      </c>
      <c r="AC143" s="592"/>
      <c r="AD143" s="912"/>
    </row>
    <row r="144" spans="2:32" ht="12.75" customHeight="1">
      <c r="B144" s="1232"/>
      <c r="C144" s="283">
        <v>10</v>
      </c>
      <c r="D144" s="322">
        <v>2012</v>
      </c>
      <c r="E144" s="322" t="s">
        <v>103</v>
      </c>
      <c r="F144" s="322" t="s">
        <v>158</v>
      </c>
      <c r="G144" s="322"/>
      <c r="H144" s="322" t="s">
        <v>92</v>
      </c>
      <c r="I144" s="322" t="s">
        <v>104</v>
      </c>
      <c r="J144" s="565" t="s">
        <v>265</v>
      </c>
      <c r="K144" s="393" t="s">
        <v>481</v>
      </c>
      <c r="L144" s="909">
        <v>10</v>
      </c>
      <c r="M144" s="396">
        <v>2009</v>
      </c>
      <c r="N144" s="396" t="s">
        <v>103</v>
      </c>
      <c r="O144" s="323" t="s">
        <v>94</v>
      </c>
      <c r="P144" s="396" t="s">
        <v>35</v>
      </c>
      <c r="Q144" s="323" t="s">
        <v>94</v>
      </c>
      <c r="R144" s="396" t="s">
        <v>104</v>
      </c>
      <c r="S144" s="553" t="s">
        <v>210</v>
      </c>
      <c r="T144" s="323"/>
      <c r="U144" s="909">
        <v>10</v>
      </c>
      <c r="V144" s="588">
        <v>2006</v>
      </c>
      <c r="W144" s="588" t="s">
        <v>103</v>
      </c>
      <c r="X144" s="588" t="s">
        <v>95</v>
      </c>
      <c r="Y144" s="588"/>
      <c r="Z144" s="588" t="s">
        <v>93</v>
      </c>
      <c r="AA144" s="588" t="s">
        <v>103</v>
      </c>
      <c r="AB144" s="589" t="s">
        <v>260</v>
      </c>
      <c r="AC144" s="592"/>
      <c r="AD144" s="912"/>
    </row>
    <row r="145" spans="2:32" ht="12.75" customHeight="1">
      <c r="B145" s="1232"/>
      <c r="C145" s="283">
        <v>11</v>
      </c>
      <c r="D145" s="393">
        <v>2011</v>
      </c>
      <c r="E145" s="393" t="s">
        <v>103</v>
      </c>
      <c r="F145" s="322" t="s">
        <v>99</v>
      </c>
      <c r="G145" s="393"/>
      <c r="H145" s="322" t="s">
        <v>92</v>
      </c>
      <c r="I145" s="393" t="s">
        <v>104</v>
      </c>
      <c r="J145" s="551" t="s">
        <v>326</v>
      </c>
      <c r="K145" s="393"/>
      <c r="L145" s="909">
        <v>11</v>
      </c>
      <c r="M145" s="734">
        <v>2009</v>
      </c>
      <c r="N145" s="396" t="s">
        <v>103</v>
      </c>
      <c r="O145" s="323" t="s">
        <v>94</v>
      </c>
      <c r="P145" s="396" t="s">
        <v>35</v>
      </c>
      <c r="Q145" s="323" t="s">
        <v>94</v>
      </c>
      <c r="R145" s="396" t="s">
        <v>104</v>
      </c>
      <c r="S145" s="553" t="s">
        <v>209</v>
      </c>
      <c r="T145" s="323"/>
      <c r="U145" s="909">
        <v>11</v>
      </c>
      <c r="V145" s="359">
        <v>2008</v>
      </c>
      <c r="W145" s="359" t="s">
        <v>103</v>
      </c>
      <c r="X145" s="359" t="s">
        <v>91</v>
      </c>
      <c r="Y145" s="359"/>
      <c r="Z145" s="359" t="s">
        <v>93</v>
      </c>
      <c r="AA145" s="359" t="s">
        <v>104</v>
      </c>
      <c r="AB145" s="641" t="s">
        <v>171</v>
      </c>
      <c r="AC145" s="592"/>
      <c r="AD145" s="912"/>
    </row>
    <row r="146" spans="2:32" ht="12.75" customHeight="1">
      <c r="B146" s="1232"/>
      <c r="C146" s="283">
        <v>12</v>
      </c>
      <c r="D146" s="393">
        <v>2013</v>
      </c>
      <c r="E146" s="393" t="s">
        <v>103</v>
      </c>
      <c r="F146" s="322" t="s">
        <v>158</v>
      </c>
      <c r="G146" s="393"/>
      <c r="H146" s="393" t="s">
        <v>92</v>
      </c>
      <c r="I146" s="393" t="s">
        <v>104</v>
      </c>
      <c r="J146" s="551" t="s">
        <v>586</v>
      </c>
      <c r="K146" s="393"/>
      <c r="L146" s="909">
        <v>12</v>
      </c>
      <c r="M146" s="176">
        <v>2009</v>
      </c>
      <c r="N146" s="176" t="s">
        <v>103</v>
      </c>
      <c r="O146" s="323" t="s">
        <v>91</v>
      </c>
      <c r="P146" s="323"/>
      <c r="Q146" s="323" t="s">
        <v>91</v>
      </c>
      <c r="R146" s="176" t="s">
        <v>104</v>
      </c>
      <c r="S146" s="579" t="s">
        <v>287</v>
      </c>
      <c r="T146" s="323"/>
      <c r="U146" s="909">
        <v>12</v>
      </c>
      <c r="V146" s="588">
        <v>2006</v>
      </c>
      <c r="W146" s="588" t="s">
        <v>103</v>
      </c>
      <c r="X146" s="588" t="s">
        <v>95</v>
      </c>
      <c r="Y146" s="588"/>
      <c r="Z146" s="588" t="s">
        <v>93</v>
      </c>
      <c r="AA146" s="588" t="s">
        <v>104</v>
      </c>
      <c r="AB146" s="589" t="s">
        <v>343</v>
      </c>
      <c r="AC146" s="592"/>
      <c r="AD146" s="912"/>
    </row>
    <row r="147" spans="2:32" ht="12.75" customHeight="1">
      <c r="B147" s="1232"/>
      <c r="C147" s="283">
        <v>13</v>
      </c>
      <c r="D147" s="393">
        <v>2011</v>
      </c>
      <c r="E147" s="497" t="s">
        <v>104</v>
      </c>
      <c r="F147" s="393" t="s">
        <v>90</v>
      </c>
      <c r="G147" s="393"/>
      <c r="H147" s="393" t="s">
        <v>90</v>
      </c>
      <c r="I147" s="393" t="s">
        <v>104</v>
      </c>
      <c r="J147" s="551" t="s">
        <v>211</v>
      </c>
      <c r="K147" s="393"/>
      <c r="L147" s="909">
        <v>13</v>
      </c>
      <c r="M147" s="323">
        <v>2009</v>
      </c>
      <c r="N147" s="176" t="s">
        <v>103</v>
      </c>
      <c r="O147" s="323" t="s">
        <v>91</v>
      </c>
      <c r="P147" s="323"/>
      <c r="Q147" s="323" t="s">
        <v>91</v>
      </c>
      <c r="R147" s="323" t="s">
        <v>104</v>
      </c>
      <c r="S147" s="450" t="s">
        <v>194</v>
      </c>
      <c r="T147" s="323"/>
      <c r="U147" s="909">
        <v>13</v>
      </c>
      <c r="V147" s="359">
        <v>2008</v>
      </c>
      <c r="W147" s="359" t="s">
        <v>103</v>
      </c>
      <c r="X147" s="359" t="s">
        <v>91</v>
      </c>
      <c r="Y147" s="359"/>
      <c r="Z147" s="588" t="s">
        <v>93</v>
      </c>
      <c r="AA147" s="588" t="s">
        <v>103</v>
      </c>
      <c r="AB147" s="641" t="s">
        <v>403</v>
      </c>
      <c r="AC147" s="592"/>
      <c r="AD147" s="912"/>
    </row>
    <row r="148" spans="2:32" ht="12.75" customHeight="1">
      <c r="B148" s="1232"/>
      <c r="C148" s="283">
        <v>14</v>
      </c>
      <c r="D148" s="393">
        <v>2012</v>
      </c>
      <c r="E148" s="393" t="s">
        <v>103</v>
      </c>
      <c r="F148" s="393" t="s">
        <v>92</v>
      </c>
      <c r="G148" s="393"/>
      <c r="H148" s="393" t="s">
        <v>90</v>
      </c>
      <c r="I148" s="393" t="s">
        <v>104</v>
      </c>
      <c r="J148" s="551" t="s">
        <v>212</v>
      </c>
      <c r="K148" s="393"/>
      <c r="L148" s="909">
        <v>14</v>
      </c>
      <c r="M148" s="323">
        <v>2009</v>
      </c>
      <c r="N148" s="497" t="s">
        <v>104</v>
      </c>
      <c r="O148" s="323" t="s">
        <v>94</v>
      </c>
      <c r="P148" s="323" t="s">
        <v>35</v>
      </c>
      <c r="Q148" s="323" t="s">
        <v>91</v>
      </c>
      <c r="R148" s="323" t="s">
        <v>104</v>
      </c>
      <c r="S148" s="450" t="s">
        <v>544</v>
      </c>
      <c r="T148" s="323"/>
      <c r="U148" s="836">
        <v>14</v>
      </c>
      <c r="V148" s="359">
        <v>2008</v>
      </c>
      <c r="W148" s="359" t="s">
        <v>103</v>
      </c>
      <c r="X148" s="359" t="s">
        <v>91</v>
      </c>
      <c r="Y148" s="359"/>
      <c r="Z148" s="359" t="s">
        <v>93</v>
      </c>
      <c r="AA148" s="359" t="s">
        <v>104</v>
      </c>
      <c r="AB148" s="641" t="s">
        <v>193</v>
      </c>
      <c r="AC148" s="592"/>
      <c r="AD148" s="912"/>
    </row>
    <row r="149" spans="2:32" ht="12.75" customHeight="1">
      <c r="B149" s="1232"/>
      <c r="C149" s="283">
        <v>15</v>
      </c>
      <c r="D149" s="322">
        <v>2011</v>
      </c>
      <c r="E149" s="322" t="s">
        <v>103</v>
      </c>
      <c r="F149" s="322" t="s">
        <v>90</v>
      </c>
      <c r="G149" s="322"/>
      <c r="H149" s="322" t="s">
        <v>90</v>
      </c>
      <c r="I149" s="322" t="s">
        <v>104</v>
      </c>
      <c r="J149" s="565" t="s">
        <v>195</v>
      </c>
      <c r="K149" s="393"/>
      <c r="L149" s="909">
        <v>15</v>
      </c>
      <c r="M149" s="323">
        <v>2009</v>
      </c>
      <c r="N149" s="497" t="s">
        <v>104</v>
      </c>
      <c r="O149" s="323" t="s">
        <v>91</v>
      </c>
      <c r="P149" s="323"/>
      <c r="Q149" s="323" t="s">
        <v>91</v>
      </c>
      <c r="R149" s="323" t="s">
        <v>104</v>
      </c>
      <c r="S149" s="450" t="s">
        <v>161</v>
      </c>
      <c r="T149" s="323"/>
      <c r="U149" s="836">
        <v>15</v>
      </c>
      <c r="V149" s="588">
        <v>2006</v>
      </c>
      <c r="W149" s="588" t="s">
        <v>103</v>
      </c>
      <c r="X149" s="588" t="s">
        <v>95</v>
      </c>
      <c r="Y149" s="588"/>
      <c r="Z149" s="588" t="s">
        <v>93</v>
      </c>
      <c r="AA149" s="588" t="s">
        <v>103</v>
      </c>
      <c r="AB149" s="589" t="s">
        <v>453</v>
      </c>
      <c r="AC149" s="592"/>
      <c r="AD149" s="912"/>
    </row>
    <row r="150" spans="2:32" ht="12.75" customHeight="1">
      <c r="B150" s="1232"/>
      <c r="C150" s="283">
        <v>16</v>
      </c>
      <c r="D150" s="322">
        <v>2011</v>
      </c>
      <c r="E150" s="322" t="s">
        <v>103</v>
      </c>
      <c r="F150" s="322" t="s">
        <v>90</v>
      </c>
      <c r="G150" s="322"/>
      <c r="H150" s="322" t="s">
        <v>90</v>
      </c>
      <c r="I150" s="322" t="s">
        <v>104</v>
      </c>
      <c r="J150" s="565" t="s">
        <v>254</v>
      </c>
      <c r="K150" s="393"/>
      <c r="L150" s="909">
        <v>16</v>
      </c>
      <c r="M150" s="323">
        <v>2009</v>
      </c>
      <c r="N150" s="323" t="s">
        <v>103</v>
      </c>
      <c r="O150" s="396" t="s">
        <v>96</v>
      </c>
      <c r="P150" s="323"/>
      <c r="Q150" s="396" t="s">
        <v>94</v>
      </c>
      <c r="R150" s="323" t="s">
        <v>104</v>
      </c>
      <c r="S150" s="450" t="s">
        <v>489</v>
      </c>
      <c r="T150" s="323"/>
      <c r="U150" s="836">
        <v>16</v>
      </c>
      <c r="V150" s="359">
        <v>2008</v>
      </c>
      <c r="W150" s="359" t="s">
        <v>103</v>
      </c>
      <c r="X150" s="359" t="s">
        <v>94</v>
      </c>
      <c r="Y150" s="359" t="s">
        <v>35</v>
      </c>
      <c r="Z150" s="359" t="s">
        <v>95</v>
      </c>
      <c r="AA150" s="359" t="s">
        <v>104</v>
      </c>
      <c r="AB150" s="641" t="s">
        <v>533</v>
      </c>
      <c r="AC150" s="592"/>
      <c r="AD150" s="912"/>
    </row>
    <row r="151" spans="2:32" ht="12.75" customHeight="1">
      <c r="B151" s="1232"/>
      <c r="C151" s="283">
        <v>17</v>
      </c>
      <c r="D151" s="393">
        <v>2011</v>
      </c>
      <c r="E151" s="393" t="s">
        <v>103</v>
      </c>
      <c r="F151" s="322" t="s">
        <v>92</v>
      </c>
      <c r="G151" s="322" t="s">
        <v>35</v>
      </c>
      <c r="H151" s="322" t="s">
        <v>92</v>
      </c>
      <c r="I151" s="393" t="s">
        <v>104</v>
      </c>
      <c r="J151" s="551" t="s">
        <v>222</v>
      </c>
      <c r="K151" s="393"/>
      <c r="L151" s="909">
        <v>17</v>
      </c>
      <c r="M151" s="396">
        <v>2009</v>
      </c>
      <c r="N151" s="497" t="s">
        <v>104</v>
      </c>
      <c r="O151" s="396" t="s">
        <v>91</v>
      </c>
      <c r="P151" s="396"/>
      <c r="Q151" s="323" t="s">
        <v>91</v>
      </c>
      <c r="R151" s="323" t="s">
        <v>104</v>
      </c>
      <c r="S151" s="553" t="s">
        <v>355</v>
      </c>
      <c r="T151" s="450"/>
      <c r="U151" s="909">
        <v>17</v>
      </c>
      <c r="V151" s="400">
        <v>2007</v>
      </c>
      <c r="W151" s="400" t="s">
        <v>103</v>
      </c>
      <c r="X151" s="400" t="s">
        <v>95</v>
      </c>
      <c r="Y151" s="400" t="s">
        <v>69</v>
      </c>
      <c r="Z151" s="588" t="s">
        <v>95</v>
      </c>
      <c r="AA151" s="400" t="s">
        <v>104</v>
      </c>
      <c r="AB151" s="652" t="s">
        <v>423</v>
      </c>
      <c r="AC151" s="592"/>
      <c r="AD151" s="912"/>
    </row>
    <row r="152" spans="2:32" s="108" customFormat="1" ht="12.75" customHeight="1">
      <c r="B152" s="1232"/>
      <c r="C152" s="549">
        <v>18</v>
      </c>
      <c r="D152" s="393">
        <v>2011</v>
      </c>
      <c r="E152" s="393" t="s">
        <v>103</v>
      </c>
      <c r="F152" s="322" t="s">
        <v>92</v>
      </c>
      <c r="G152" s="393" t="s">
        <v>35</v>
      </c>
      <c r="H152" s="322" t="s">
        <v>90</v>
      </c>
      <c r="I152" s="393" t="s">
        <v>104</v>
      </c>
      <c r="J152" s="551" t="s">
        <v>438</v>
      </c>
      <c r="K152" s="393" t="s">
        <v>481</v>
      </c>
      <c r="L152" s="910">
        <v>18</v>
      </c>
      <c r="M152" s="323">
        <v>2009</v>
      </c>
      <c r="N152" s="323" t="s">
        <v>103</v>
      </c>
      <c r="O152" s="323" t="s">
        <v>91</v>
      </c>
      <c r="P152" s="323"/>
      <c r="Q152" s="323" t="s">
        <v>91</v>
      </c>
      <c r="R152" s="323" t="s">
        <v>104</v>
      </c>
      <c r="S152" s="450" t="s">
        <v>243</v>
      </c>
      <c r="T152" s="323"/>
      <c r="U152" s="910">
        <v>18</v>
      </c>
      <c r="V152" s="400">
        <v>2008</v>
      </c>
      <c r="W152" s="400" t="s">
        <v>103</v>
      </c>
      <c r="X152" s="400" t="s">
        <v>94</v>
      </c>
      <c r="Y152" s="400" t="s">
        <v>27</v>
      </c>
      <c r="Z152" s="588" t="s">
        <v>95</v>
      </c>
      <c r="AA152" s="400" t="s">
        <v>104</v>
      </c>
      <c r="AB152" s="652" t="s">
        <v>277</v>
      </c>
      <c r="AC152" s="592" t="s">
        <v>481</v>
      </c>
      <c r="AD152" s="914"/>
      <c r="AE152" s="150"/>
      <c r="AF152" s="150"/>
    </row>
    <row r="153" spans="2:32" s="108" customFormat="1" ht="12.75" customHeight="1">
      <c r="B153" s="1232"/>
      <c r="C153" s="549">
        <v>19</v>
      </c>
      <c r="D153" s="322">
        <v>2012</v>
      </c>
      <c r="E153" s="322" t="s">
        <v>103</v>
      </c>
      <c r="F153" s="322" t="s">
        <v>158</v>
      </c>
      <c r="G153" s="322"/>
      <c r="H153" s="322" t="s">
        <v>92</v>
      </c>
      <c r="I153" s="322" t="s">
        <v>104</v>
      </c>
      <c r="J153" s="551" t="s">
        <v>330</v>
      </c>
      <c r="K153" s="393"/>
      <c r="L153" s="910">
        <v>19</v>
      </c>
      <c r="M153" s="396">
        <v>2011</v>
      </c>
      <c r="N153" s="396" t="s">
        <v>103</v>
      </c>
      <c r="O153" s="323" t="s">
        <v>92</v>
      </c>
      <c r="P153" s="396" t="s">
        <v>35</v>
      </c>
      <c r="Q153" s="323" t="s">
        <v>94</v>
      </c>
      <c r="R153" s="396" t="s">
        <v>104</v>
      </c>
      <c r="S153" s="553" t="s">
        <v>438</v>
      </c>
      <c r="T153" s="396" t="s">
        <v>481</v>
      </c>
      <c r="U153" s="910">
        <v>19</v>
      </c>
      <c r="V153" s="592">
        <v>2006</v>
      </c>
      <c r="W153" s="592" t="s">
        <v>103</v>
      </c>
      <c r="X153" s="592" t="s">
        <v>95</v>
      </c>
      <c r="Y153" s="592"/>
      <c r="Z153" s="592" t="s">
        <v>93</v>
      </c>
      <c r="AA153" s="592" t="s">
        <v>104</v>
      </c>
      <c r="AB153" s="596" t="s">
        <v>246</v>
      </c>
      <c r="AC153" s="592"/>
      <c r="AD153" s="914"/>
      <c r="AE153" s="150"/>
      <c r="AF153" s="150"/>
    </row>
    <row r="154" spans="2:32" s="108" customFormat="1" ht="12.75" customHeight="1">
      <c r="B154" s="1232"/>
      <c r="C154" s="549">
        <v>20</v>
      </c>
      <c r="D154" s="393">
        <v>2012</v>
      </c>
      <c r="E154" s="393" t="s">
        <v>103</v>
      </c>
      <c r="F154" s="322" t="s">
        <v>99</v>
      </c>
      <c r="G154" s="393"/>
      <c r="H154" s="322" t="s">
        <v>92</v>
      </c>
      <c r="I154" s="322" t="s">
        <v>103</v>
      </c>
      <c r="J154" s="551" t="s">
        <v>771</v>
      </c>
      <c r="K154" s="393" t="s">
        <v>481</v>
      </c>
      <c r="L154" s="910">
        <v>20</v>
      </c>
      <c r="M154" s="323">
        <v>2009</v>
      </c>
      <c r="N154" s="323" t="s">
        <v>103</v>
      </c>
      <c r="O154" s="323" t="s">
        <v>91</v>
      </c>
      <c r="P154" s="323"/>
      <c r="Q154" s="323" t="s">
        <v>91</v>
      </c>
      <c r="R154" s="323" t="s">
        <v>103</v>
      </c>
      <c r="S154" s="450" t="s">
        <v>167</v>
      </c>
      <c r="T154" s="323"/>
      <c r="U154" s="910">
        <v>20</v>
      </c>
      <c r="V154" s="733">
        <v>2007</v>
      </c>
      <c r="W154" s="359" t="s">
        <v>103</v>
      </c>
      <c r="X154" s="359" t="s">
        <v>95</v>
      </c>
      <c r="Y154" s="359"/>
      <c r="Z154" s="588" t="s">
        <v>93</v>
      </c>
      <c r="AA154" s="359" t="s">
        <v>104</v>
      </c>
      <c r="AB154" s="641" t="s">
        <v>364</v>
      </c>
      <c r="AC154" s="592"/>
      <c r="AD154" s="914"/>
      <c r="AE154" s="150"/>
      <c r="AF154" s="150"/>
    </row>
    <row r="155" spans="2:32" s="108" customFormat="1" ht="12.75" customHeight="1">
      <c r="B155" s="1232"/>
      <c r="C155" s="549">
        <v>21</v>
      </c>
      <c r="D155" s="393"/>
      <c r="E155" s="393"/>
      <c r="F155" s="393"/>
      <c r="G155" s="393"/>
      <c r="H155" s="393"/>
      <c r="I155" s="393"/>
      <c r="J155" s="551"/>
      <c r="K155" s="551"/>
      <c r="L155" s="910">
        <v>21</v>
      </c>
      <c r="M155" s="323">
        <v>2010</v>
      </c>
      <c r="N155" s="323" t="s">
        <v>103</v>
      </c>
      <c r="O155" s="323" t="s">
        <v>92</v>
      </c>
      <c r="P155" s="323" t="s">
        <v>35</v>
      </c>
      <c r="Q155" s="323" t="s">
        <v>94</v>
      </c>
      <c r="R155" s="323" t="s">
        <v>104</v>
      </c>
      <c r="S155" s="450" t="s">
        <v>106</v>
      </c>
      <c r="T155" s="323" t="s">
        <v>481</v>
      </c>
      <c r="U155" s="910">
        <v>21</v>
      </c>
      <c r="V155" s="400">
        <v>2007</v>
      </c>
      <c r="W155" s="400" t="s">
        <v>103</v>
      </c>
      <c r="X155" s="400" t="s">
        <v>95</v>
      </c>
      <c r="Y155" s="400"/>
      <c r="Z155" s="588" t="s">
        <v>95</v>
      </c>
      <c r="AA155" s="400" t="s">
        <v>104</v>
      </c>
      <c r="AB155" s="652" t="s">
        <v>251</v>
      </c>
      <c r="AC155" s="594"/>
      <c r="AD155" s="914"/>
      <c r="AE155" s="150"/>
      <c r="AF155" s="150"/>
    </row>
    <row r="156" spans="2:32" s="108" customFormat="1" ht="12.75" customHeight="1" thickBot="1">
      <c r="B156" s="1233"/>
      <c r="C156" s="549">
        <v>22</v>
      </c>
      <c r="D156" s="519"/>
      <c r="E156" s="519"/>
      <c r="F156" s="519"/>
      <c r="G156" s="519"/>
      <c r="H156" s="519"/>
      <c r="I156" s="519"/>
      <c r="J156" s="566"/>
      <c r="K156" s="566"/>
      <c r="L156" s="910">
        <v>22</v>
      </c>
      <c r="M156" s="548"/>
      <c r="N156" s="518"/>
      <c r="O156" s="518"/>
      <c r="P156" s="518"/>
      <c r="Q156" s="518"/>
      <c r="R156" s="518"/>
      <c r="S156" s="580"/>
      <c r="T156" s="580"/>
      <c r="U156" s="909">
        <v>22</v>
      </c>
      <c r="V156" s="597"/>
      <c r="W156" s="597"/>
      <c r="X156" s="597"/>
      <c r="Y156" s="597"/>
      <c r="Z156" s="597"/>
      <c r="AA156" s="597"/>
      <c r="AB156" s="598"/>
      <c r="AC156" s="594"/>
      <c r="AD156" s="914"/>
      <c r="AE156" s="150"/>
      <c r="AF156" s="150"/>
    </row>
    <row r="157" spans="2:32" s="86" customFormat="1" ht="12.75" customHeight="1" thickBot="1">
      <c r="C157" s="149"/>
      <c r="D157" s="149"/>
      <c r="E157" s="149"/>
      <c r="F157" s="287"/>
      <c r="G157" s="287"/>
      <c r="H157" s="287"/>
      <c r="I157" s="149"/>
      <c r="J157" s="203"/>
      <c r="K157" s="203"/>
      <c r="L157" s="149"/>
      <c r="M157" s="149"/>
      <c r="N157" s="149"/>
      <c r="O157" s="287"/>
      <c r="P157" s="287"/>
      <c r="Q157" s="287"/>
      <c r="R157" s="149"/>
      <c r="S157" s="203"/>
      <c r="T157" s="203"/>
      <c r="U157" s="149"/>
      <c r="V157" s="148"/>
      <c r="W157" s="148"/>
      <c r="X157" s="397"/>
      <c r="Y157" s="397"/>
      <c r="Z157" s="397"/>
      <c r="AA157" s="148"/>
      <c r="AB157" s="143"/>
      <c r="AC157" s="143"/>
    </row>
    <row r="158" spans="2:32" ht="12.75" customHeight="1">
      <c r="B158" s="1231" t="s">
        <v>30</v>
      </c>
      <c r="C158" s="283">
        <v>1</v>
      </c>
      <c r="D158" s="393">
        <v>2012</v>
      </c>
      <c r="E158" s="393" t="s">
        <v>103</v>
      </c>
      <c r="F158" s="393" t="s">
        <v>159</v>
      </c>
      <c r="G158" s="393"/>
      <c r="H158" s="322" t="s">
        <v>90</v>
      </c>
      <c r="I158" s="393" t="s">
        <v>104</v>
      </c>
      <c r="J158" s="551" t="s">
        <v>259</v>
      </c>
      <c r="K158" s="393" t="s">
        <v>481</v>
      </c>
      <c r="L158" s="909">
        <v>1</v>
      </c>
      <c r="M158" s="734">
        <v>2009</v>
      </c>
      <c r="N158" s="517" t="s">
        <v>104</v>
      </c>
      <c r="O158" s="396" t="s">
        <v>91</v>
      </c>
      <c r="P158" s="396"/>
      <c r="Q158" s="396" t="s">
        <v>91</v>
      </c>
      <c r="R158" s="396" t="s">
        <v>104</v>
      </c>
      <c r="S158" s="553" t="s">
        <v>176</v>
      </c>
      <c r="T158" s="323"/>
      <c r="U158" s="909">
        <v>1</v>
      </c>
      <c r="V158" s="400">
        <v>2007</v>
      </c>
      <c r="W158" s="400" t="s">
        <v>103</v>
      </c>
      <c r="X158" s="400" t="s">
        <v>93</v>
      </c>
      <c r="Y158" s="400"/>
      <c r="Z158" s="400" t="s">
        <v>93</v>
      </c>
      <c r="AA158" s="400" t="s">
        <v>104</v>
      </c>
      <c r="AB158" s="652" t="s">
        <v>452</v>
      </c>
      <c r="AC158" s="588"/>
      <c r="AD158" s="912"/>
    </row>
    <row r="159" spans="2:32" ht="12.75" customHeight="1">
      <c r="B159" s="1232"/>
      <c r="C159" s="283">
        <v>2</v>
      </c>
      <c r="D159" s="407">
        <v>2012</v>
      </c>
      <c r="E159" s="322" t="s">
        <v>103</v>
      </c>
      <c r="F159" s="322" t="s">
        <v>158</v>
      </c>
      <c r="G159" s="322"/>
      <c r="H159" s="322" t="s">
        <v>92</v>
      </c>
      <c r="I159" s="322" t="s">
        <v>103</v>
      </c>
      <c r="J159" s="565" t="s">
        <v>505</v>
      </c>
      <c r="K159" s="393"/>
      <c r="L159" s="909">
        <v>2</v>
      </c>
      <c r="M159" s="412">
        <v>2010</v>
      </c>
      <c r="N159" s="517" t="s">
        <v>104</v>
      </c>
      <c r="O159" s="323" t="s">
        <v>92</v>
      </c>
      <c r="P159" s="323" t="s">
        <v>24</v>
      </c>
      <c r="Q159" s="323" t="s">
        <v>94</v>
      </c>
      <c r="R159" s="323" t="s">
        <v>103</v>
      </c>
      <c r="S159" s="450" t="s">
        <v>221</v>
      </c>
      <c r="T159" s="323" t="s">
        <v>481</v>
      </c>
      <c r="U159" s="909">
        <v>2</v>
      </c>
      <c r="V159" s="592">
        <v>2008</v>
      </c>
      <c r="W159" s="592" t="s">
        <v>103</v>
      </c>
      <c r="X159" s="359" t="s">
        <v>96</v>
      </c>
      <c r="Y159" s="592"/>
      <c r="Z159" s="400" t="s">
        <v>93</v>
      </c>
      <c r="AA159" s="359" t="s">
        <v>104</v>
      </c>
      <c r="AB159" s="596" t="s">
        <v>393</v>
      </c>
      <c r="AC159" s="588" t="s">
        <v>481</v>
      </c>
      <c r="AD159" s="912"/>
    </row>
    <row r="160" spans="2:32" ht="12.75" customHeight="1">
      <c r="B160" s="1232"/>
      <c r="C160" s="283">
        <v>3</v>
      </c>
      <c r="D160" s="407">
        <v>2011</v>
      </c>
      <c r="E160" s="322" t="s">
        <v>103</v>
      </c>
      <c r="F160" s="322" t="s">
        <v>90</v>
      </c>
      <c r="G160" s="322"/>
      <c r="H160" s="322" t="s">
        <v>90</v>
      </c>
      <c r="I160" s="322" t="s">
        <v>103</v>
      </c>
      <c r="J160" s="565" t="s">
        <v>547</v>
      </c>
      <c r="K160" s="915"/>
      <c r="L160" s="909">
        <v>3</v>
      </c>
      <c r="M160" s="412">
        <v>2010</v>
      </c>
      <c r="N160" s="396" t="s">
        <v>103</v>
      </c>
      <c r="O160" s="323" t="s">
        <v>99</v>
      </c>
      <c r="P160" s="323"/>
      <c r="Q160" s="396" t="s">
        <v>94</v>
      </c>
      <c r="R160" s="396" t="s">
        <v>104</v>
      </c>
      <c r="S160" s="450" t="s">
        <v>459</v>
      </c>
      <c r="T160" s="323"/>
      <c r="U160" s="909">
        <v>3</v>
      </c>
      <c r="V160" s="359">
        <v>2007</v>
      </c>
      <c r="W160" s="359" t="s">
        <v>103</v>
      </c>
      <c r="X160" s="359" t="s">
        <v>93</v>
      </c>
      <c r="Y160" s="359"/>
      <c r="Z160" s="359" t="s">
        <v>93</v>
      </c>
      <c r="AA160" s="359" t="s">
        <v>103</v>
      </c>
      <c r="AB160" s="641" t="s">
        <v>174</v>
      </c>
      <c r="AC160" s="588"/>
      <c r="AD160" s="912"/>
    </row>
    <row r="161" spans="2:36" ht="12.75" customHeight="1">
      <c r="B161" s="1232"/>
      <c r="C161" s="283">
        <v>4</v>
      </c>
      <c r="D161" s="546">
        <v>2012</v>
      </c>
      <c r="E161" s="393" t="s">
        <v>103</v>
      </c>
      <c r="F161" s="322" t="s">
        <v>158</v>
      </c>
      <c r="G161" s="393"/>
      <c r="H161" s="393" t="s">
        <v>90</v>
      </c>
      <c r="I161" s="322" t="s">
        <v>103</v>
      </c>
      <c r="J161" s="551" t="s">
        <v>726</v>
      </c>
      <c r="K161" s="393" t="s">
        <v>481</v>
      </c>
      <c r="L161" s="909">
        <v>4</v>
      </c>
      <c r="M161" s="170">
        <v>2009</v>
      </c>
      <c r="N161" s="170" t="s">
        <v>103</v>
      </c>
      <c r="O161" s="396" t="s">
        <v>91</v>
      </c>
      <c r="P161" s="396"/>
      <c r="Q161" s="396" t="s">
        <v>91</v>
      </c>
      <c r="R161" s="170" t="s">
        <v>103</v>
      </c>
      <c r="S161" s="582" t="s">
        <v>233</v>
      </c>
      <c r="T161" s="323"/>
      <c r="U161" s="909">
        <v>4</v>
      </c>
      <c r="V161" s="733">
        <v>2007</v>
      </c>
      <c r="W161" s="359" t="s">
        <v>103</v>
      </c>
      <c r="X161" s="359" t="s">
        <v>95</v>
      </c>
      <c r="Y161" s="359" t="s">
        <v>16</v>
      </c>
      <c r="Z161" s="359" t="s">
        <v>93</v>
      </c>
      <c r="AA161" s="359" t="s">
        <v>104</v>
      </c>
      <c r="AB161" s="641" t="s">
        <v>178</v>
      </c>
      <c r="AC161" s="588"/>
      <c r="AD161" s="912"/>
      <c r="AG161" s="272"/>
      <c r="AH161" s="272"/>
      <c r="AI161" s="86"/>
      <c r="AJ161" s="86"/>
    </row>
    <row r="162" spans="2:36" ht="12.75" customHeight="1">
      <c r="B162" s="1232"/>
      <c r="C162" s="283">
        <v>5</v>
      </c>
      <c r="D162" s="407">
        <v>2012</v>
      </c>
      <c r="E162" s="322" t="s">
        <v>103</v>
      </c>
      <c r="F162" s="322" t="s">
        <v>159</v>
      </c>
      <c r="G162" s="322"/>
      <c r="H162" s="322" t="s">
        <v>90</v>
      </c>
      <c r="I162" s="322" t="s">
        <v>103</v>
      </c>
      <c r="J162" s="565" t="s">
        <v>341</v>
      </c>
      <c r="K162" s="393" t="s">
        <v>481</v>
      </c>
      <c r="L162" s="909">
        <v>5</v>
      </c>
      <c r="M162" s="396">
        <v>2009</v>
      </c>
      <c r="N162" s="170" t="s">
        <v>103</v>
      </c>
      <c r="O162" s="396" t="s">
        <v>490</v>
      </c>
      <c r="P162" s="396" t="s">
        <v>24</v>
      </c>
      <c r="Q162" s="396" t="s">
        <v>94</v>
      </c>
      <c r="R162" s="170" t="s">
        <v>104</v>
      </c>
      <c r="S162" s="553" t="s">
        <v>583</v>
      </c>
      <c r="T162" s="323"/>
      <c r="U162" s="909">
        <v>5</v>
      </c>
      <c r="V162" s="359">
        <v>2006</v>
      </c>
      <c r="W162" s="359" t="s">
        <v>103</v>
      </c>
      <c r="X162" s="359" t="s">
        <v>95</v>
      </c>
      <c r="Y162" s="359"/>
      <c r="Z162" s="359" t="s">
        <v>95</v>
      </c>
      <c r="AA162" s="359" t="s">
        <v>104</v>
      </c>
      <c r="AB162" s="641" t="s">
        <v>773</v>
      </c>
      <c r="AC162" s="588" t="s">
        <v>481</v>
      </c>
      <c r="AD162" s="912"/>
    </row>
    <row r="163" spans="2:36" ht="12.75" customHeight="1">
      <c r="B163" s="1232"/>
      <c r="C163" s="283">
        <v>6</v>
      </c>
      <c r="D163" s="322">
        <v>2011</v>
      </c>
      <c r="E163" s="174" t="s">
        <v>103</v>
      </c>
      <c r="F163" s="322" t="s">
        <v>159</v>
      </c>
      <c r="G163" s="322"/>
      <c r="H163" s="393" t="s">
        <v>90</v>
      </c>
      <c r="I163" s="322" t="s">
        <v>103</v>
      </c>
      <c r="J163" s="565" t="s">
        <v>199</v>
      </c>
      <c r="K163" s="393" t="s">
        <v>481</v>
      </c>
      <c r="L163" s="909">
        <v>6</v>
      </c>
      <c r="M163" s="396">
        <v>2010</v>
      </c>
      <c r="N163" s="396" t="s">
        <v>103</v>
      </c>
      <c r="O163" s="396" t="s">
        <v>92</v>
      </c>
      <c r="P163" s="396" t="s">
        <v>24</v>
      </c>
      <c r="Q163" s="396" t="s">
        <v>94</v>
      </c>
      <c r="R163" s="396" t="s">
        <v>104</v>
      </c>
      <c r="S163" s="553" t="s">
        <v>407</v>
      </c>
      <c r="T163" s="323"/>
      <c r="U163" s="909">
        <v>6</v>
      </c>
      <c r="V163" s="733">
        <v>2007</v>
      </c>
      <c r="W163" s="359" t="s">
        <v>103</v>
      </c>
      <c r="X163" s="359" t="s">
        <v>621</v>
      </c>
      <c r="Y163" s="359" t="s">
        <v>16</v>
      </c>
      <c r="Z163" s="359" t="s">
        <v>95</v>
      </c>
      <c r="AA163" s="359" t="s">
        <v>104</v>
      </c>
      <c r="AB163" s="641" t="s">
        <v>573</v>
      </c>
      <c r="AC163" s="588"/>
      <c r="AD163" s="912"/>
    </row>
    <row r="164" spans="2:36" ht="12.75" customHeight="1">
      <c r="B164" s="1232"/>
      <c r="C164" s="283">
        <v>7</v>
      </c>
      <c r="D164" s="393">
        <v>2012</v>
      </c>
      <c r="E164" s="393" t="s">
        <v>103</v>
      </c>
      <c r="F164" s="393" t="s">
        <v>159</v>
      </c>
      <c r="G164" s="393"/>
      <c r="H164" s="393" t="s">
        <v>90</v>
      </c>
      <c r="I164" s="322" t="s">
        <v>104</v>
      </c>
      <c r="J164" s="551" t="s">
        <v>238</v>
      </c>
      <c r="K164" s="393" t="s">
        <v>481</v>
      </c>
      <c r="L164" s="909">
        <v>7</v>
      </c>
      <c r="M164" s="323">
        <v>2009</v>
      </c>
      <c r="N164" s="176" t="s">
        <v>103</v>
      </c>
      <c r="O164" s="323" t="s">
        <v>490</v>
      </c>
      <c r="P164" s="323" t="s">
        <v>24</v>
      </c>
      <c r="Q164" s="396" t="s">
        <v>91</v>
      </c>
      <c r="R164" s="323" t="s">
        <v>104</v>
      </c>
      <c r="S164" s="450" t="s">
        <v>580</v>
      </c>
      <c r="T164" s="323"/>
      <c r="U164" s="909">
        <v>7</v>
      </c>
      <c r="V164" s="947">
        <v>2006</v>
      </c>
      <c r="W164" s="588" t="s">
        <v>103</v>
      </c>
      <c r="X164" s="588" t="s">
        <v>93</v>
      </c>
      <c r="Y164" s="588"/>
      <c r="Z164" s="588" t="s">
        <v>93</v>
      </c>
      <c r="AA164" s="588" t="s">
        <v>103</v>
      </c>
      <c r="AB164" s="589" t="s">
        <v>572</v>
      </c>
      <c r="AC164" s="588"/>
      <c r="AD164" s="912"/>
    </row>
    <row r="165" spans="2:36" ht="12.75" customHeight="1">
      <c r="B165" s="1232"/>
      <c r="C165" s="283">
        <v>8</v>
      </c>
      <c r="D165" s="322">
        <v>2012</v>
      </c>
      <c r="E165" s="322" t="s">
        <v>103</v>
      </c>
      <c r="F165" s="322" t="s">
        <v>159</v>
      </c>
      <c r="G165" s="322"/>
      <c r="H165" s="393" t="s">
        <v>90</v>
      </c>
      <c r="I165" s="322" t="s">
        <v>104</v>
      </c>
      <c r="J165" s="565" t="s">
        <v>492</v>
      </c>
      <c r="K165" s="393" t="s">
        <v>481</v>
      </c>
      <c r="L165" s="909">
        <v>8</v>
      </c>
      <c r="M165" s="412">
        <v>2010</v>
      </c>
      <c r="N165" s="323" t="s">
        <v>103</v>
      </c>
      <c r="O165" s="323" t="s">
        <v>92</v>
      </c>
      <c r="P165" s="323" t="s">
        <v>24</v>
      </c>
      <c r="Q165" s="323" t="s">
        <v>94</v>
      </c>
      <c r="R165" s="323" t="s">
        <v>104</v>
      </c>
      <c r="S165" s="450" t="s">
        <v>623</v>
      </c>
      <c r="T165" s="323" t="s">
        <v>481</v>
      </c>
      <c r="U165" s="909">
        <v>8</v>
      </c>
      <c r="V165" s="733">
        <v>2008</v>
      </c>
      <c r="W165" s="359" t="s">
        <v>103</v>
      </c>
      <c r="X165" s="400" t="s">
        <v>95</v>
      </c>
      <c r="Y165" s="359" t="s">
        <v>16</v>
      </c>
      <c r="Z165" s="400" t="s">
        <v>95</v>
      </c>
      <c r="AA165" s="359" t="s">
        <v>104</v>
      </c>
      <c r="AB165" s="641" t="s">
        <v>581</v>
      </c>
      <c r="AC165" s="588"/>
      <c r="AD165" s="912"/>
    </row>
    <row r="166" spans="2:36" ht="12.75" customHeight="1">
      <c r="B166" s="1232"/>
      <c r="C166" s="283">
        <v>9</v>
      </c>
      <c r="D166" s="407">
        <v>2012</v>
      </c>
      <c r="E166" s="497" t="s">
        <v>104</v>
      </c>
      <c r="F166" s="393" t="s">
        <v>159</v>
      </c>
      <c r="G166" s="393"/>
      <c r="H166" s="322" t="s">
        <v>90</v>
      </c>
      <c r="I166" s="322" t="s">
        <v>104</v>
      </c>
      <c r="J166" s="567" t="s">
        <v>237</v>
      </c>
      <c r="K166" s="393" t="s">
        <v>481</v>
      </c>
      <c r="L166" s="909">
        <v>9</v>
      </c>
      <c r="M166" s="412">
        <v>2010</v>
      </c>
      <c r="N166" s="176" t="s">
        <v>103</v>
      </c>
      <c r="O166" s="323" t="s">
        <v>99</v>
      </c>
      <c r="P166" s="323"/>
      <c r="Q166" s="323" t="s">
        <v>94</v>
      </c>
      <c r="R166" s="323" t="s">
        <v>104</v>
      </c>
      <c r="S166" s="450" t="s">
        <v>516</v>
      </c>
      <c r="T166" s="323" t="s">
        <v>481</v>
      </c>
      <c r="U166" s="909">
        <v>9</v>
      </c>
      <c r="V166" s="359">
        <v>2008</v>
      </c>
      <c r="W166" s="359" t="s">
        <v>103</v>
      </c>
      <c r="X166" s="359" t="s">
        <v>94</v>
      </c>
      <c r="Y166" s="359"/>
      <c r="Z166" s="359" t="s">
        <v>95</v>
      </c>
      <c r="AA166" s="400" t="s">
        <v>104</v>
      </c>
      <c r="AB166" s="641" t="s">
        <v>408</v>
      </c>
      <c r="AC166" s="588"/>
      <c r="AD166" s="912"/>
    </row>
    <row r="167" spans="2:36" s="234" customFormat="1" ht="12.75" customHeight="1">
      <c r="B167" s="1232"/>
      <c r="C167" s="283">
        <v>10</v>
      </c>
      <c r="D167" s="407">
        <v>2012</v>
      </c>
      <c r="E167" s="322" t="s">
        <v>103</v>
      </c>
      <c r="F167" s="322" t="s">
        <v>158</v>
      </c>
      <c r="G167" s="322"/>
      <c r="H167" s="322" t="s">
        <v>92</v>
      </c>
      <c r="I167" s="322" t="s">
        <v>104</v>
      </c>
      <c r="J167" s="565" t="s">
        <v>321</v>
      </c>
      <c r="K167" s="393"/>
      <c r="L167" s="909">
        <v>10</v>
      </c>
      <c r="M167" s="323">
        <v>2009</v>
      </c>
      <c r="N167" s="323" t="s">
        <v>103</v>
      </c>
      <c r="O167" s="323" t="s">
        <v>731</v>
      </c>
      <c r="P167" s="547"/>
      <c r="Q167" s="323" t="s">
        <v>94</v>
      </c>
      <c r="R167" s="323" t="s">
        <v>104</v>
      </c>
      <c r="S167" s="547" t="s">
        <v>730</v>
      </c>
      <c r="T167" s="323" t="s">
        <v>481</v>
      </c>
      <c r="U167" s="909">
        <v>10</v>
      </c>
      <c r="V167" s="359">
        <v>2007</v>
      </c>
      <c r="W167" s="359" t="s">
        <v>103</v>
      </c>
      <c r="X167" s="359" t="s">
        <v>93</v>
      </c>
      <c r="Y167" s="359"/>
      <c r="Z167" s="359" t="s">
        <v>93</v>
      </c>
      <c r="AA167" s="359" t="s">
        <v>104</v>
      </c>
      <c r="AB167" s="650" t="s">
        <v>197</v>
      </c>
      <c r="AC167" s="588"/>
      <c r="AD167" s="913"/>
      <c r="AE167" s="340"/>
      <c r="AF167" s="340"/>
    </row>
    <row r="168" spans="2:36" s="234" customFormat="1" ht="12.75" customHeight="1">
      <c r="B168" s="1232"/>
      <c r="C168" s="283">
        <v>11</v>
      </c>
      <c r="D168" s="407">
        <v>2012</v>
      </c>
      <c r="E168" s="174" t="s">
        <v>103</v>
      </c>
      <c r="F168" s="322" t="s">
        <v>159</v>
      </c>
      <c r="G168" s="322"/>
      <c r="H168" s="393" t="s">
        <v>90</v>
      </c>
      <c r="I168" s="322" t="s">
        <v>104</v>
      </c>
      <c r="J168" s="565" t="s">
        <v>720</v>
      </c>
      <c r="K168" s="393" t="s">
        <v>481</v>
      </c>
      <c r="L168" s="909">
        <v>11</v>
      </c>
      <c r="M168" s="323">
        <v>2009</v>
      </c>
      <c r="N168" s="323" t="s">
        <v>103</v>
      </c>
      <c r="O168" s="323" t="s">
        <v>96</v>
      </c>
      <c r="P168" s="323"/>
      <c r="Q168" s="396" t="s">
        <v>91</v>
      </c>
      <c r="R168" s="323" t="s">
        <v>103</v>
      </c>
      <c r="S168" s="579" t="s">
        <v>302</v>
      </c>
      <c r="T168" s="323" t="s">
        <v>481</v>
      </c>
      <c r="U168" s="909">
        <v>11</v>
      </c>
      <c r="V168" s="733">
        <v>2007</v>
      </c>
      <c r="W168" s="359" t="s">
        <v>103</v>
      </c>
      <c r="X168" s="359" t="s">
        <v>95</v>
      </c>
      <c r="Y168" s="359" t="s">
        <v>16</v>
      </c>
      <c r="Z168" s="359" t="s">
        <v>93</v>
      </c>
      <c r="AA168" s="359" t="s">
        <v>104</v>
      </c>
      <c r="AB168" s="641" t="s">
        <v>229</v>
      </c>
      <c r="AC168" s="588"/>
      <c r="AD168" s="340"/>
      <c r="AE168" s="340"/>
      <c r="AF168" s="340"/>
    </row>
    <row r="169" spans="2:36" s="234" customFormat="1" ht="12.75" customHeight="1">
      <c r="B169" s="1232"/>
      <c r="C169" s="283">
        <v>12</v>
      </c>
      <c r="D169" s="174">
        <v>2012</v>
      </c>
      <c r="E169" s="174" t="s">
        <v>103</v>
      </c>
      <c r="F169" s="322" t="s">
        <v>158</v>
      </c>
      <c r="G169" s="322"/>
      <c r="H169" s="322" t="s">
        <v>92</v>
      </c>
      <c r="I169" s="322" t="s">
        <v>104</v>
      </c>
      <c r="J169" s="569" t="s">
        <v>750</v>
      </c>
      <c r="K169" s="393" t="s">
        <v>481</v>
      </c>
      <c r="L169" s="909">
        <v>12</v>
      </c>
      <c r="M169" s="734">
        <v>2009</v>
      </c>
      <c r="N169" s="170" t="s">
        <v>103</v>
      </c>
      <c r="O169" s="396" t="s">
        <v>91</v>
      </c>
      <c r="P169" s="396"/>
      <c r="Q169" s="396" t="s">
        <v>91</v>
      </c>
      <c r="R169" s="170" t="s">
        <v>104</v>
      </c>
      <c r="S169" s="553" t="s">
        <v>220</v>
      </c>
      <c r="T169" s="323"/>
      <c r="U169" s="909">
        <v>12</v>
      </c>
      <c r="V169" s="359">
        <v>2007</v>
      </c>
      <c r="W169" s="497" t="s">
        <v>104</v>
      </c>
      <c r="X169" s="359" t="s">
        <v>93</v>
      </c>
      <c r="Y169" s="359"/>
      <c r="Z169" s="400" t="s">
        <v>93</v>
      </c>
      <c r="AA169" s="359" t="s">
        <v>103</v>
      </c>
      <c r="AB169" s="641" t="s">
        <v>223</v>
      </c>
      <c r="AC169" s="588"/>
      <c r="AD169" s="340"/>
      <c r="AE169" s="340"/>
      <c r="AF169" s="340"/>
    </row>
    <row r="170" spans="2:36" s="234" customFormat="1" ht="12.75" customHeight="1">
      <c r="B170" s="1232"/>
      <c r="C170" s="283">
        <v>13</v>
      </c>
      <c r="D170" s="407">
        <v>2012</v>
      </c>
      <c r="E170" s="393" t="s">
        <v>103</v>
      </c>
      <c r="F170" s="322" t="s">
        <v>159</v>
      </c>
      <c r="G170" s="322"/>
      <c r="H170" s="322" t="s">
        <v>90</v>
      </c>
      <c r="I170" s="322" t="s">
        <v>103</v>
      </c>
      <c r="J170" s="551" t="s">
        <v>250</v>
      </c>
      <c r="K170" s="393" t="s">
        <v>481</v>
      </c>
      <c r="L170" s="909">
        <v>13</v>
      </c>
      <c r="M170" s="412">
        <v>2010</v>
      </c>
      <c r="N170" s="323" t="s">
        <v>103</v>
      </c>
      <c r="O170" s="323" t="s">
        <v>90</v>
      </c>
      <c r="P170" s="323"/>
      <c r="Q170" s="323" t="s">
        <v>94</v>
      </c>
      <c r="R170" s="323" t="s">
        <v>104</v>
      </c>
      <c r="S170" s="450" t="s">
        <v>649</v>
      </c>
      <c r="T170" s="323" t="s">
        <v>481</v>
      </c>
      <c r="U170" s="909">
        <v>13</v>
      </c>
      <c r="V170" s="592">
        <v>2007</v>
      </c>
      <c r="W170" s="592" t="s">
        <v>103</v>
      </c>
      <c r="X170" s="359" t="s">
        <v>96</v>
      </c>
      <c r="Y170" s="592"/>
      <c r="Z170" s="359" t="s">
        <v>95</v>
      </c>
      <c r="AA170" s="359" t="s">
        <v>103</v>
      </c>
      <c r="AB170" s="594" t="s">
        <v>778</v>
      </c>
      <c r="AC170" s="588" t="s">
        <v>481</v>
      </c>
      <c r="AD170" s="340"/>
      <c r="AE170" s="340"/>
      <c r="AF170" s="340"/>
    </row>
    <row r="171" spans="2:36" s="234" customFormat="1" ht="12.75" customHeight="1">
      <c r="B171" s="1232"/>
      <c r="C171" s="283">
        <v>14</v>
      </c>
      <c r="D171" s="407">
        <v>2011</v>
      </c>
      <c r="E171" s="322" t="s">
        <v>103</v>
      </c>
      <c r="F171" s="322" t="s">
        <v>159</v>
      </c>
      <c r="G171" s="322"/>
      <c r="H171" s="322" t="s">
        <v>90</v>
      </c>
      <c r="I171" s="322" t="s">
        <v>104</v>
      </c>
      <c r="J171" s="565" t="s">
        <v>177</v>
      </c>
      <c r="K171" s="393" t="s">
        <v>481</v>
      </c>
      <c r="L171" s="909">
        <v>14</v>
      </c>
      <c r="M171" s="412">
        <v>2009</v>
      </c>
      <c r="N171" s="176" t="s">
        <v>103</v>
      </c>
      <c r="O171" s="323" t="s">
        <v>96</v>
      </c>
      <c r="P171" s="323"/>
      <c r="Q171" s="323" t="s">
        <v>94</v>
      </c>
      <c r="R171" s="323" t="s">
        <v>104</v>
      </c>
      <c r="S171" s="450" t="s">
        <v>624</v>
      </c>
      <c r="T171" s="521"/>
      <c r="U171" s="909">
        <v>14</v>
      </c>
      <c r="V171" s="359">
        <v>2008</v>
      </c>
      <c r="W171" s="194" t="s">
        <v>103</v>
      </c>
      <c r="X171" s="359" t="s">
        <v>96</v>
      </c>
      <c r="Y171" s="359"/>
      <c r="Z171" s="400" t="s">
        <v>95</v>
      </c>
      <c r="AA171" s="359" t="s">
        <v>103</v>
      </c>
      <c r="AB171" s="641" t="s">
        <v>228</v>
      </c>
      <c r="AC171" s="591"/>
      <c r="AD171" s="340"/>
      <c r="AE171" s="340"/>
      <c r="AF171" s="340"/>
    </row>
    <row r="172" spans="2:36" s="234" customFormat="1" ht="12.75" customHeight="1">
      <c r="B172" s="1232"/>
      <c r="C172" s="283">
        <v>15</v>
      </c>
      <c r="D172" s="407">
        <v>2012</v>
      </c>
      <c r="E172" s="174" t="s">
        <v>103</v>
      </c>
      <c r="F172" s="322" t="s">
        <v>159</v>
      </c>
      <c r="G172" s="322"/>
      <c r="H172" s="322" t="s">
        <v>90</v>
      </c>
      <c r="I172" s="322" t="s">
        <v>104</v>
      </c>
      <c r="J172" s="565" t="s">
        <v>301</v>
      </c>
      <c r="K172" s="393" t="s">
        <v>481</v>
      </c>
      <c r="L172" s="909">
        <v>15</v>
      </c>
      <c r="M172" s="412">
        <v>2010</v>
      </c>
      <c r="N172" s="323" t="s">
        <v>103</v>
      </c>
      <c r="O172" s="323" t="s">
        <v>90</v>
      </c>
      <c r="P172" s="323"/>
      <c r="Q172" s="323" t="s">
        <v>91</v>
      </c>
      <c r="R172" s="323" t="s">
        <v>104</v>
      </c>
      <c r="S172" s="450" t="s">
        <v>236</v>
      </c>
      <c r="T172" s="323"/>
      <c r="U172" s="909">
        <v>15</v>
      </c>
      <c r="V172" s="359">
        <v>2007</v>
      </c>
      <c r="W172" s="359" t="s">
        <v>103</v>
      </c>
      <c r="X172" s="359" t="s">
        <v>95</v>
      </c>
      <c r="Y172" s="359"/>
      <c r="Z172" s="588" t="s">
        <v>93</v>
      </c>
      <c r="AA172" s="359" t="s">
        <v>104</v>
      </c>
      <c r="AB172" s="650" t="s">
        <v>182</v>
      </c>
      <c r="AC172" s="588"/>
      <c r="AD172" s="340"/>
      <c r="AE172" s="340"/>
      <c r="AF172" s="340"/>
    </row>
    <row r="173" spans="2:36" s="234" customFormat="1" ht="12.75" customHeight="1">
      <c r="B173" s="1232"/>
      <c r="C173" s="283">
        <v>16</v>
      </c>
      <c r="D173" s="407">
        <v>2011</v>
      </c>
      <c r="E173" s="322" t="s">
        <v>103</v>
      </c>
      <c r="F173" s="322" t="s">
        <v>92</v>
      </c>
      <c r="G173" s="322" t="s">
        <v>24</v>
      </c>
      <c r="H173" s="393" t="s">
        <v>90</v>
      </c>
      <c r="I173" s="322" t="s">
        <v>104</v>
      </c>
      <c r="J173" s="565" t="s">
        <v>168</v>
      </c>
      <c r="K173" s="393"/>
      <c r="L173" s="909">
        <v>16</v>
      </c>
      <c r="M173" s="323">
        <v>2009</v>
      </c>
      <c r="N173" s="176" t="s">
        <v>103</v>
      </c>
      <c r="O173" s="323" t="s">
        <v>96</v>
      </c>
      <c r="P173" s="323"/>
      <c r="Q173" s="323" t="s">
        <v>91</v>
      </c>
      <c r="R173" s="323" t="s">
        <v>103</v>
      </c>
      <c r="S173" s="450" t="s">
        <v>144</v>
      </c>
      <c r="T173" s="323" t="s">
        <v>481</v>
      </c>
      <c r="U173" s="909">
        <v>16</v>
      </c>
      <c r="V173" s="359">
        <v>2007</v>
      </c>
      <c r="W173" s="359" t="s">
        <v>103</v>
      </c>
      <c r="X173" s="359" t="s">
        <v>95</v>
      </c>
      <c r="Y173" s="359"/>
      <c r="Z173" s="359" t="s">
        <v>93</v>
      </c>
      <c r="AA173" s="359" t="s">
        <v>104</v>
      </c>
      <c r="AB173" s="641" t="s">
        <v>455</v>
      </c>
      <c r="AC173" s="952"/>
      <c r="AD173" s="340"/>
      <c r="AE173" s="340"/>
      <c r="AF173" s="340"/>
    </row>
    <row r="174" spans="2:36" s="234" customFormat="1" ht="12.75" customHeight="1">
      <c r="B174" s="1232"/>
      <c r="C174" s="283">
        <v>17</v>
      </c>
      <c r="D174" s="407">
        <v>2011</v>
      </c>
      <c r="E174" s="322" t="s">
        <v>103</v>
      </c>
      <c r="F174" s="322" t="s">
        <v>92</v>
      </c>
      <c r="G174" s="322" t="s">
        <v>24</v>
      </c>
      <c r="H174" s="393" t="s">
        <v>90</v>
      </c>
      <c r="I174" s="322" t="s">
        <v>104</v>
      </c>
      <c r="J174" s="565" t="s">
        <v>331</v>
      </c>
      <c r="K174" s="393" t="s">
        <v>481</v>
      </c>
      <c r="L174" s="909">
        <v>17</v>
      </c>
      <c r="M174" s="734">
        <v>2010</v>
      </c>
      <c r="N174" s="396" t="s">
        <v>103</v>
      </c>
      <c r="O174" s="396" t="s">
        <v>90</v>
      </c>
      <c r="P174" s="396"/>
      <c r="Q174" s="323" t="s">
        <v>91</v>
      </c>
      <c r="R174" s="396" t="s">
        <v>103</v>
      </c>
      <c r="S174" s="553" t="s">
        <v>172</v>
      </c>
      <c r="T174" s="323" t="s">
        <v>481</v>
      </c>
      <c r="U174" s="909">
        <v>17</v>
      </c>
      <c r="V174" s="400">
        <v>2007</v>
      </c>
      <c r="W174" s="400" t="s">
        <v>103</v>
      </c>
      <c r="X174" s="400" t="s">
        <v>93</v>
      </c>
      <c r="Y174" s="400"/>
      <c r="Z174" s="359" t="s">
        <v>93</v>
      </c>
      <c r="AA174" s="400" t="s">
        <v>104</v>
      </c>
      <c r="AB174" s="652" t="s">
        <v>626</v>
      </c>
      <c r="AC174" s="591"/>
      <c r="AD174" s="340"/>
      <c r="AE174" s="340"/>
      <c r="AF174" s="340"/>
    </row>
    <row r="175" spans="2:36" s="234" customFormat="1" ht="12.75" customHeight="1">
      <c r="B175" s="1232"/>
      <c r="C175" s="283">
        <v>18</v>
      </c>
      <c r="D175" s="407">
        <v>2011</v>
      </c>
      <c r="E175" s="322" t="s">
        <v>103</v>
      </c>
      <c r="F175" s="322" t="s">
        <v>99</v>
      </c>
      <c r="G175" s="322"/>
      <c r="H175" s="322" t="s">
        <v>92</v>
      </c>
      <c r="I175" s="322" t="s">
        <v>103</v>
      </c>
      <c r="J175" s="565" t="s">
        <v>344</v>
      </c>
      <c r="K175" s="393"/>
      <c r="L175" s="909">
        <v>18</v>
      </c>
      <c r="M175" s="323">
        <v>2008</v>
      </c>
      <c r="N175" s="323" t="s">
        <v>103</v>
      </c>
      <c r="O175" s="323" t="s">
        <v>96</v>
      </c>
      <c r="P175" s="547"/>
      <c r="Q175" s="323" t="s">
        <v>94</v>
      </c>
      <c r="R175" s="323" t="s">
        <v>104</v>
      </c>
      <c r="S175" s="547" t="s">
        <v>185</v>
      </c>
      <c r="T175" s="323" t="s">
        <v>481</v>
      </c>
      <c r="U175" s="909">
        <v>18</v>
      </c>
      <c r="V175" s="400">
        <v>2007</v>
      </c>
      <c r="W175" s="400" t="s">
        <v>103</v>
      </c>
      <c r="X175" s="400" t="s">
        <v>93</v>
      </c>
      <c r="Y175" s="400"/>
      <c r="Z175" s="588" t="s">
        <v>93</v>
      </c>
      <c r="AA175" s="400" t="s">
        <v>104</v>
      </c>
      <c r="AB175" s="652" t="s">
        <v>480</v>
      </c>
      <c r="AC175" s="588" t="s">
        <v>481</v>
      </c>
      <c r="AD175" s="340"/>
      <c r="AE175" s="340"/>
      <c r="AF175" s="340"/>
    </row>
    <row r="176" spans="2:36" s="234" customFormat="1" ht="12.75" customHeight="1">
      <c r="B176" s="1232"/>
      <c r="C176" s="283">
        <v>19</v>
      </c>
      <c r="D176" s="407"/>
      <c r="E176" s="174"/>
      <c r="F176" s="322"/>
      <c r="G176" s="322"/>
      <c r="H176" s="322"/>
      <c r="I176" s="322"/>
      <c r="J176" s="565"/>
      <c r="K176" s="565"/>
      <c r="L176" s="909">
        <v>19</v>
      </c>
      <c r="M176" s="323">
        <v>2009</v>
      </c>
      <c r="N176" s="176" t="s">
        <v>103</v>
      </c>
      <c r="O176" s="323" t="s">
        <v>91</v>
      </c>
      <c r="P176" s="323"/>
      <c r="Q176" s="323" t="s">
        <v>91</v>
      </c>
      <c r="R176" s="323" t="s">
        <v>104</v>
      </c>
      <c r="S176" s="450" t="s">
        <v>563</v>
      </c>
      <c r="T176" s="323"/>
      <c r="U176" s="909">
        <v>19</v>
      </c>
      <c r="V176" s="359">
        <v>2008</v>
      </c>
      <c r="W176" s="497" t="s">
        <v>104</v>
      </c>
      <c r="X176" s="359" t="s">
        <v>96</v>
      </c>
      <c r="Y176" s="359"/>
      <c r="Z176" s="359" t="s">
        <v>95</v>
      </c>
      <c r="AA176" s="359" t="s">
        <v>103</v>
      </c>
      <c r="AB176" s="641" t="s">
        <v>545</v>
      </c>
      <c r="AC176" s="591"/>
      <c r="AD176" s="913"/>
      <c r="AE176" s="340"/>
      <c r="AF176" s="340"/>
    </row>
    <row r="177" spans="2:32" s="234" customFormat="1" ht="12.75" customHeight="1">
      <c r="B177" s="1232"/>
      <c r="C177" s="283">
        <v>20</v>
      </c>
      <c r="D177" s="407"/>
      <c r="E177" s="174"/>
      <c r="F177" s="322"/>
      <c r="G177" s="322"/>
      <c r="H177" s="322"/>
      <c r="I177" s="322"/>
      <c r="J177" s="565"/>
      <c r="K177" s="565"/>
      <c r="L177" s="909">
        <v>20</v>
      </c>
      <c r="M177" s="323"/>
      <c r="N177" s="176"/>
      <c r="O177" s="323"/>
      <c r="P177" s="323"/>
      <c r="Q177" s="323"/>
      <c r="R177" s="323"/>
      <c r="S177" s="450"/>
      <c r="T177" s="450"/>
      <c r="U177" s="909">
        <v>20</v>
      </c>
      <c r="V177" s="733">
        <v>2008</v>
      </c>
      <c r="W177" s="497" t="s">
        <v>104</v>
      </c>
      <c r="X177" s="359" t="s">
        <v>91</v>
      </c>
      <c r="Y177" s="359"/>
      <c r="Z177" s="359" t="s">
        <v>93</v>
      </c>
      <c r="AA177" s="359" t="s">
        <v>104</v>
      </c>
      <c r="AB177" s="641" t="s">
        <v>235</v>
      </c>
      <c r="AC177" s="591"/>
      <c r="AD177" s="913"/>
      <c r="AE177" s="340"/>
      <c r="AF177" s="340"/>
    </row>
    <row r="178" spans="2:32" s="234" customFormat="1" ht="12.75" customHeight="1">
      <c r="B178" s="1232"/>
      <c r="C178" s="283">
        <v>21</v>
      </c>
      <c r="D178" s="407"/>
      <c r="E178" s="174"/>
      <c r="F178" s="322"/>
      <c r="G178" s="322"/>
      <c r="H178" s="322"/>
      <c r="I178" s="322"/>
      <c r="J178" s="565"/>
      <c r="K178" s="565"/>
      <c r="L178" s="909">
        <v>21</v>
      </c>
      <c r="M178" s="176"/>
      <c r="N178" s="176"/>
      <c r="O178" s="323"/>
      <c r="P178" s="323"/>
      <c r="Q178" s="323"/>
      <c r="R178" s="176"/>
      <c r="S178" s="579"/>
      <c r="T178" s="450"/>
      <c r="U178" s="909">
        <v>21</v>
      </c>
      <c r="V178" s="359">
        <v>2008</v>
      </c>
      <c r="W178" s="359" t="s">
        <v>103</v>
      </c>
      <c r="X178" s="359" t="s">
        <v>96</v>
      </c>
      <c r="Y178" s="651"/>
      <c r="Z178" s="359" t="s">
        <v>95</v>
      </c>
      <c r="AA178" s="359" t="s">
        <v>104</v>
      </c>
      <c r="AB178" s="651" t="s">
        <v>185</v>
      </c>
      <c r="AC178" s="588" t="s">
        <v>481</v>
      </c>
      <c r="AD178" s="913"/>
      <c r="AE178" s="340"/>
      <c r="AF178" s="340"/>
    </row>
    <row r="179" spans="2:32" s="234" customFormat="1" ht="12.75" customHeight="1">
      <c r="B179" s="1232"/>
      <c r="C179" s="283">
        <v>22</v>
      </c>
      <c r="D179" s="322"/>
      <c r="E179" s="174"/>
      <c r="F179" s="322"/>
      <c r="G179" s="322"/>
      <c r="H179" s="322"/>
      <c r="I179" s="322"/>
      <c r="J179" s="565"/>
      <c r="K179" s="565"/>
      <c r="L179" s="909">
        <v>22</v>
      </c>
      <c r="M179" s="547"/>
      <c r="N179" s="547"/>
      <c r="O179" s="547"/>
      <c r="P179" s="547"/>
      <c r="Q179" s="547"/>
      <c r="R179" s="547"/>
      <c r="S179" s="547"/>
      <c r="T179" s="450"/>
      <c r="U179" s="909">
        <v>22</v>
      </c>
      <c r="V179" s="733">
        <v>2008</v>
      </c>
      <c r="W179" s="359" t="s">
        <v>103</v>
      </c>
      <c r="X179" s="359" t="s">
        <v>93</v>
      </c>
      <c r="Y179" s="359"/>
      <c r="Z179" s="359" t="s">
        <v>93</v>
      </c>
      <c r="AA179" s="359" t="s">
        <v>104</v>
      </c>
      <c r="AB179" s="641" t="s">
        <v>309</v>
      </c>
      <c r="AC179" s="588"/>
      <c r="AD179" s="913"/>
      <c r="AE179" s="340"/>
      <c r="AF179" s="340"/>
    </row>
    <row r="180" spans="2:32" s="234" customFormat="1" ht="12.75" customHeight="1">
      <c r="B180" s="1232"/>
      <c r="C180" s="283">
        <v>23</v>
      </c>
      <c r="D180" s="322"/>
      <c r="E180" s="174"/>
      <c r="F180" s="322"/>
      <c r="G180" s="322"/>
      <c r="H180" s="322"/>
      <c r="I180" s="322"/>
      <c r="J180" s="565"/>
      <c r="K180" s="565"/>
      <c r="L180" s="909">
        <v>23</v>
      </c>
      <c r="M180" s="548"/>
      <c r="N180" s="518"/>
      <c r="O180" s="518"/>
      <c r="P180" s="518"/>
      <c r="Q180" s="518"/>
      <c r="R180" s="518"/>
      <c r="S180" s="580"/>
      <c r="T180" s="580"/>
      <c r="U180" s="909">
        <v>23</v>
      </c>
      <c r="V180" s="400">
        <v>2008</v>
      </c>
      <c r="W180" s="400" t="s">
        <v>103</v>
      </c>
      <c r="X180" s="400" t="s">
        <v>91</v>
      </c>
      <c r="Y180" s="400"/>
      <c r="Z180" s="359" t="s">
        <v>93</v>
      </c>
      <c r="AA180" s="400" t="s">
        <v>104</v>
      </c>
      <c r="AB180" s="652" t="s">
        <v>256</v>
      </c>
      <c r="AC180" s="588"/>
      <c r="AD180" s="913"/>
      <c r="AE180" s="340"/>
      <c r="AF180" s="340"/>
    </row>
    <row r="181" spans="2:32" s="234" customFormat="1" ht="12.75" customHeight="1">
      <c r="B181" s="1232"/>
      <c r="C181" s="283">
        <v>24</v>
      </c>
      <c r="D181" s="322"/>
      <c r="E181" s="174"/>
      <c r="F181" s="322"/>
      <c r="G181" s="322"/>
      <c r="H181" s="322"/>
      <c r="I181" s="322"/>
      <c r="J181" s="565"/>
      <c r="K181" s="565"/>
      <c r="L181" s="909">
        <v>24</v>
      </c>
      <c r="M181" s="518"/>
      <c r="N181" s="518"/>
      <c r="O181" s="518"/>
      <c r="P181" s="518"/>
      <c r="Q181" s="518"/>
      <c r="R181" s="518"/>
      <c r="S181" s="580"/>
      <c r="T181" s="580"/>
      <c r="U181" s="909">
        <v>24</v>
      </c>
      <c r="V181" s="588">
        <v>2007</v>
      </c>
      <c r="W181" s="588" t="s">
        <v>103</v>
      </c>
      <c r="X181" s="588" t="s">
        <v>95</v>
      </c>
      <c r="Y181" s="588"/>
      <c r="Z181" s="588" t="s">
        <v>95</v>
      </c>
      <c r="AA181" s="588" t="s">
        <v>104</v>
      </c>
      <c r="AB181" s="589" t="s">
        <v>625</v>
      </c>
      <c r="AC181" s="588"/>
      <c r="AD181" s="913"/>
      <c r="AE181" s="340"/>
      <c r="AF181" s="340"/>
    </row>
    <row r="182" spans="2:32" s="234" customFormat="1" ht="12.75" customHeight="1" thickBot="1">
      <c r="B182" s="1233"/>
      <c r="C182" s="283">
        <v>25</v>
      </c>
      <c r="D182" s="519"/>
      <c r="E182" s="524"/>
      <c r="F182" s="519"/>
      <c r="G182" s="519"/>
      <c r="H182" s="519"/>
      <c r="I182" s="519"/>
      <c r="J182" s="566"/>
      <c r="K182" s="566"/>
      <c r="L182" s="909">
        <v>25</v>
      </c>
      <c r="M182" s="518"/>
      <c r="N182" s="518"/>
      <c r="O182" s="518"/>
      <c r="P182" s="518"/>
      <c r="Q182" s="518"/>
      <c r="R182" s="518"/>
      <c r="S182" s="580"/>
      <c r="T182" s="580"/>
      <c r="U182" s="909">
        <v>25</v>
      </c>
      <c r="V182" s="588">
        <v>2006</v>
      </c>
      <c r="W182" s="588" t="s">
        <v>103</v>
      </c>
      <c r="X182" s="588" t="s">
        <v>93</v>
      </c>
      <c r="Y182" s="588"/>
      <c r="Z182" s="588" t="s">
        <v>93</v>
      </c>
      <c r="AA182" s="588" t="s">
        <v>103</v>
      </c>
      <c r="AB182" s="589" t="s">
        <v>523</v>
      </c>
      <c r="AC182" s="588"/>
      <c r="AD182" s="913"/>
      <c r="AE182" s="340"/>
      <c r="AF182" s="340"/>
    </row>
    <row r="183" spans="2:32" s="340" customFormat="1" ht="12.75" customHeight="1" thickBot="1">
      <c r="C183" s="149"/>
      <c r="D183" s="149"/>
      <c r="E183" s="149"/>
      <c r="F183" s="287"/>
      <c r="G183" s="287"/>
      <c r="H183" s="287"/>
      <c r="I183" s="149"/>
      <c r="J183" s="203"/>
      <c r="K183" s="203"/>
      <c r="L183" s="149"/>
      <c r="M183" s="149"/>
      <c r="N183" s="149"/>
      <c r="O183" s="287"/>
      <c r="P183" s="287"/>
      <c r="Q183" s="287"/>
      <c r="R183" s="149"/>
      <c r="S183" s="203"/>
      <c r="T183" s="203"/>
      <c r="U183" s="149"/>
      <c r="V183" s="484"/>
      <c r="W183" s="484"/>
      <c r="X183" s="484"/>
      <c r="Y183" s="484"/>
      <c r="Z183" s="484"/>
      <c r="AA183" s="484"/>
      <c r="AB183" s="458"/>
      <c r="AC183" s="203"/>
    </row>
    <row r="184" spans="2:32" s="234" customFormat="1" ht="12.75" customHeight="1">
      <c r="B184" s="1231" t="s">
        <v>36</v>
      </c>
      <c r="C184" s="71">
        <v>1</v>
      </c>
      <c r="D184" s="322">
        <v>2012</v>
      </c>
      <c r="E184" s="322" t="s">
        <v>103</v>
      </c>
      <c r="F184" s="322" t="s">
        <v>99</v>
      </c>
      <c r="G184" s="322"/>
      <c r="H184" s="322" t="s">
        <v>92</v>
      </c>
      <c r="I184" s="322" t="s">
        <v>104</v>
      </c>
      <c r="J184" s="565" t="s">
        <v>627</v>
      </c>
      <c r="K184" s="569"/>
      <c r="L184" s="909">
        <v>1</v>
      </c>
      <c r="M184" s="323">
        <v>2010</v>
      </c>
      <c r="N184" s="323" t="s">
        <v>103</v>
      </c>
      <c r="O184" s="323" t="s">
        <v>92</v>
      </c>
      <c r="P184" s="323"/>
      <c r="Q184" s="323" t="s">
        <v>94</v>
      </c>
      <c r="R184" s="323" t="s">
        <v>103</v>
      </c>
      <c r="S184" s="450" t="s">
        <v>336</v>
      </c>
      <c r="T184" s="450"/>
      <c r="U184" s="909">
        <v>1</v>
      </c>
      <c r="V184" s="359">
        <v>2009</v>
      </c>
      <c r="W184" s="359" t="s">
        <v>103</v>
      </c>
      <c r="X184" s="359" t="s">
        <v>91</v>
      </c>
      <c r="Y184" s="359" t="s">
        <v>29</v>
      </c>
      <c r="Z184" s="359" t="s">
        <v>95</v>
      </c>
      <c r="AA184" s="359" t="s">
        <v>104</v>
      </c>
      <c r="AB184" s="641" t="s">
        <v>597</v>
      </c>
      <c r="AC184" s="591"/>
      <c r="AD184" s="913"/>
      <c r="AE184" s="340"/>
      <c r="AF184" s="340"/>
    </row>
    <row r="185" spans="2:32" s="234" customFormat="1" ht="12.75" customHeight="1">
      <c r="B185" s="1232"/>
      <c r="C185" s="71">
        <v>2</v>
      </c>
      <c r="D185" s="322">
        <v>2012</v>
      </c>
      <c r="E185" s="322" t="s">
        <v>103</v>
      </c>
      <c r="F185" s="322" t="s">
        <v>99</v>
      </c>
      <c r="G185" s="322"/>
      <c r="H185" s="322" t="s">
        <v>92</v>
      </c>
      <c r="I185" s="322" t="s">
        <v>104</v>
      </c>
      <c r="J185" s="565" t="s">
        <v>628</v>
      </c>
      <c r="K185" s="565"/>
      <c r="L185" s="909">
        <v>2</v>
      </c>
      <c r="M185" s="323">
        <v>2009</v>
      </c>
      <c r="N185" s="323" t="s">
        <v>103</v>
      </c>
      <c r="O185" s="323" t="s">
        <v>96</v>
      </c>
      <c r="P185" s="323"/>
      <c r="Q185" s="323" t="s">
        <v>94</v>
      </c>
      <c r="R185" s="323" t="s">
        <v>104</v>
      </c>
      <c r="S185" s="450" t="s">
        <v>705</v>
      </c>
      <c r="T185" s="323" t="s">
        <v>481</v>
      </c>
      <c r="U185" s="909">
        <v>2</v>
      </c>
      <c r="V185" s="588"/>
      <c r="W185" s="588"/>
      <c r="X185" s="588"/>
      <c r="Y185" s="588"/>
      <c r="Z185" s="588"/>
      <c r="AA185" s="588"/>
      <c r="AB185" s="589"/>
      <c r="AC185" s="591"/>
      <c r="AD185" s="913"/>
      <c r="AE185" s="340"/>
      <c r="AF185" s="340"/>
    </row>
    <row r="186" spans="2:32" s="234" customFormat="1" ht="12.75" customHeight="1">
      <c r="B186" s="1232"/>
      <c r="C186" s="71">
        <v>3</v>
      </c>
      <c r="D186" s="322"/>
      <c r="E186" s="322"/>
      <c r="F186" s="322"/>
      <c r="G186" s="322"/>
      <c r="H186" s="322"/>
      <c r="I186" s="322"/>
      <c r="J186" s="565"/>
      <c r="K186" s="565"/>
      <c r="L186" s="909">
        <v>3</v>
      </c>
      <c r="M186" s="323">
        <v>2009</v>
      </c>
      <c r="N186" s="323" t="s">
        <v>103</v>
      </c>
      <c r="O186" s="323" t="s">
        <v>96</v>
      </c>
      <c r="P186" s="323"/>
      <c r="Q186" s="323" t="s">
        <v>94</v>
      </c>
      <c r="R186" s="323" t="s">
        <v>103</v>
      </c>
      <c r="S186" s="996" t="s">
        <v>202</v>
      </c>
      <c r="T186" s="450"/>
      <c r="U186" s="909">
        <v>3</v>
      </c>
      <c r="V186" s="588"/>
      <c r="W186" s="588"/>
      <c r="X186" s="588"/>
      <c r="Y186" s="588"/>
      <c r="Z186" s="588"/>
      <c r="AA186" s="588"/>
      <c r="AB186" s="589"/>
      <c r="AC186" s="591"/>
      <c r="AD186" s="913"/>
      <c r="AE186" s="340"/>
      <c r="AF186" s="340"/>
    </row>
    <row r="187" spans="2:32" s="234" customFormat="1" ht="12.75" customHeight="1">
      <c r="B187" s="1232"/>
      <c r="C187" s="71">
        <v>4</v>
      </c>
      <c r="D187" s="322"/>
      <c r="E187" s="322"/>
      <c r="F187" s="322"/>
      <c r="G187" s="322"/>
      <c r="H187" s="322"/>
      <c r="I187" s="322"/>
      <c r="J187" s="565"/>
      <c r="K187" s="551"/>
      <c r="L187" s="909">
        <v>4</v>
      </c>
      <c r="M187" s="323">
        <v>2010</v>
      </c>
      <c r="N187" s="323" t="s">
        <v>103</v>
      </c>
      <c r="O187" s="323" t="s">
        <v>99</v>
      </c>
      <c r="P187" s="323"/>
      <c r="Q187" s="323" t="s">
        <v>94</v>
      </c>
      <c r="R187" s="323" t="s">
        <v>103</v>
      </c>
      <c r="S187" s="547" t="s">
        <v>519</v>
      </c>
      <c r="T187" s="450"/>
      <c r="U187" s="836">
        <v>4</v>
      </c>
      <c r="V187" s="588"/>
      <c r="W187" s="588"/>
      <c r="X187" s="588"/>
      <c r="Y187" s="588"/>
      <c r="Z187" s="588"/>
      <c r="AA187" s="588"/>
      <c r="AB187" s="589"/>
      <c r="AC187" s="591"/>
      <c r="AD187" s="913"/>
      <c r="AE187" s="340"/>
      <c r="AF187" s="340"/>
    </row>
    <row r="188" spans="2:32" s="234" customFormat="1" ht="12.75" customHeight="1">
      <c r="B188" s="1232"/>
      <c r="C188" s="71">
        <v>5</v>
      </c>
      <c r="D188" s="322"/>
      <c r="E188" s="393"/>
      <c r="F188" s="322"/>
      <c r="G188" s="322"/>
      <c r="H188" s="322"/>
      <c r="I188" s="322"/>
      <c r="J188" s="565"/>
      <c r="K188" s="565"/>
      <c r="L188" s="909">
        <v>5</v>
      </c>
      <c r="M188" s="396">
        <v>2010</v>
      </c>
      <c r="N188" s="396" t="s">
        <v>103</v>
      </c>
      <c r="O188" s="396" t="s">
        <v>92</v>
      </c>
      <c r="P188" s="396"/>
      <c r="Q188" s="323" t="s">
        <v>94</v>
      </c>
      <c r="R188" s="323" t="s">
        <v>103</v>
      </c>
      <c r="S188" s="553" t="s">
        <v>603</v>
      </c>
      <c r="T188" s="579"/>
      <c r="U188" s="909">
        <v>5</v>
      </c>
      <c r="V188" s="588"/>
      <c r="W188" s="588"/>
      <c r="X188" s="588"/>
      <c r="Y188" s="588"/>
      <c r="Z188" s="588"/>
      <c r="AA188" s="588"/>
      <c r="AB188" s="589"/>
      <c r="AC188" s="591"/>
      <c r="AD188" s="913"/>
      <c r="AE188" s="340"/>
      <c r="AF188" s="340"/>
    </row>
    <row r="189" spans="2:32" s="234" customFormat="1" ht="12.75" customHeight="1">
      <c r="B189" s="1232"/>
      <c r="C189" s="71">
        <v>6</v>
      </c>
      <c r="D189" s="322"/>
      <c r="E189" s="393"/>
      <c r="F189" s="322"/>
      <c r="G189" s="322"/>
      <c r="H189" s="322"/>
      <c r="I189" s="322"/>
      <c r="J189" s="565"/>
      <c r="K189" s="565"/>
      <c r="L189" s="909">
        <v>6</v>
      </c>
      <c r="M189" s="323">
        <v>2010</v>
      </c>
      <c r="N189" s="497" t="s">
        <v>104</v>
      </c>
      <c r="O189" s="323" t="s">
        <v>92</v>
      </c>
      <c r="P189" s="323"/>
      <c r="Q189" s="323" t="s">
        <v>91</v>
      </c>
      <c r="R189" s="323" t="s">
        <v>104</v>
      </c>
      <c r="S189" s="450" t="s">
        <v>548</v>
      </c>
      <c r="T189" s="323" t="s">
        <v>481</v>
      </c>
      <c r="U189" s="909">
        <v>6</v>
      </c>
      <c r="V189" s="588"/>
      <c r="W189" s="588"/>
      <c r="X189" s="588"/>
      <c r="Y189" s="588"/>
      <c r="Z189" s="588"/>
      <c r="AA189" s="588"/>
      <c r="AB189" s="589"/>
      <c r="AC189" s="591"/>
      <c r="AD189" s="913"/>
      <c r="AE189" s="340"/>
      <c r="AF189" s="340"/>
    </row>
    <row r="190" spans="2:32" s="234" customFormat="1" ht="12.75" customHeight="1">
      <c r="B190" s="1232"/>
      <c r="C190" s="71">
        <v>7</v>
      </c>
      <c r="D190" s="322"/>
      <c r="E190" s="393"/>
      <c r="F190" s="322"/>
      <c r="G190" s="322"/>
      <c r="H190" s="322"/>
      <c r="I190" s="322"/>
      <c r="J190" s="565"/>
      <c r="K190" s="565"/>
      <c r="L190" s="909">
        <v>7</v>
      </c>
      <c r="M190" s="323">
        <v>2010</v>
      </c>
      <c r="N190" s="323" t="s">
        <v>103</v>
      </c>
      <c r="O190" s="323" t="s">
        <v>92</v>
      </c>
      <c r="P190" s="323"/>
      <c r="Q190" s="323" t="s">
        <v>94</v>
      </c>
      <c r="R190" s="323" t="s">
        <v>104</v>
      </c>
      <c r="S190" s="450" t="s">
        <v>189</v>
      </c>
      <c r="T190" s="323" t="s">
        <v>481</v>
      </c>
      <c r="U190" s="836">
        <v>7</v>
      </c>
      <c r="V190" s="588"/>
      <c r="W190" s="588"/>
      <c r="X190" s="588"/>
      <c r="Y190" s="588"/>
      <c r="Z190" s="588"/>
      <c r="AA190" s="588"/>
      <c r="AB190" s="589"/>
      <c r="AC190" s="591"/>
      <c r="AD190" s="913"/>
      <c r="AE190" s="340"/>
      <c r="AF190" s="340"/>
    </row>
    <row r="191" spans="2:32" s="234" customFormat="1" ht="12.75" customHeight="1">
      <c r="B191" s="1232"/>
      <c r="C191" s="71">
        <v>8</v>
      </c>
      <c r="D191" s="393"/>
      <c r="E191" s="393"/>
      <c r="F191" s="322"/>
      <c r="G191" s="322"/>
      <c r="H191" s="322"/>
      <c r="I191" s="322"/>
      <c r="J191" s="565"/>
      <c r="K191" s="565"/>
      <c r="L191" s="909">
        <v>8</v>
      </c>
      <c r="M191" s="396">
        <v>2009</v>
      </c>
      <c r="N191" s="396" t="s">
        <v>103</v>
      </c>
      <c r="O191" s="323" t="s">
        <v>96</v>
      </c>
      <c r="P191" s="323"/>
      <c r="Q191" s="323" t="s">
        <v>94</v>
      </c>
      <c r="R191" s="323" t="s">
        <v>104</v>
      </c>
      <c r="S191" s="450" t="s">
        <v>629</v>
      </c>
      <c r="T191" s="450"/>
      <c r="U191" s="909">
        <v>8</v>
      </c>
      <c r="V191" s="588"/>
      <c r="W191" s="588"/>
      <c r="X191" s="588"/>
      <c r="Y191" s="588"/>
      <c r="Z191" s="588"/>
      <c r="AA191" s="588"/>
      <c r="AB191" s="589"/>
      <c r="AC191" s="591"/>
      <c r="AD191" s="913"/>
      <c r="AE191" s="340"/>
      <c r="AF191" s="340"/>
    </row>
    <row r="192" spans="2:32" s="234" customFormat="1" ht="12.75" customHeight="1">
      <c r="B192" s="1232"/>
      <c r="C192" s="71">
        <v>9</v>
      </c>
      <c r="D192" s="322"/>
      <c r="E192" s="393"/>
      <c r="F192" s="322"/>
      <c r="G192" s="322"/>
      <c r="H192" s="322"/>
      <c r="I192" s="322"/>
      <c r="J192" s="565"/>
      <c r="K192" s="565"/>
      <c r="L192" s="909">
        <v>9</v>
      </c>
      <c r="M192" s="323">
        <v>2010</v>
      </c>
      <c r="N192" s="323" t="s">
        <v>103</v>
      </c>
      <c r="O192" s="323" t="s">
        <v>92</v>
      </c>
      <c r="P192" s="323"/>
      <c r="Q192" s="323" t="s">
        <v>94</v>
      </c>
      <c r="R192" s="323" t="s">
        <v>103</v>
      </c>
      <c r="S192" s="450" t="s">
        <v>477</v>
      </c>
      <c r="T192" s="450"/>
      <c r="U192" s="909">
        <v>9</v>
      </c>
      <c r="V192" s="588"/>
      <c r="W192" s="588"/>
      <c r="X192" s="588"/>
      <c r="Y192" s="588"/>
      <c r="Z192" s="588"/>
      <c r="AA192" s="588"/>
      <c r="AB192" s="589"/>
      <c r="AC192" s="591"/>
      <c r="AD192" s="913"/>
      <c r="AE192" s="340"/>
      <c r="AF192" s="340"/>
    </row>
    <row r="193" spans="2:32" s="234" customFormat="1" ht="12.75" customHeight="1">
      <c r="B193" s="1232"/>
      <c r="C193" s="71">
        <v>10</v>
      </c>
      <c r="D193" s="322"/>
      <c r="E193" s="322"/>
      <c r="F193" s="322"/>
      <c r="G193" s="322"/>
      <c r="H193" s="322"/>
      <c r="I193" s="322"/>
      <c r="J193" s="565"/>
      <c r="K193" s="565"/>
      <c r="L193" s="909">
        <v>10</v>
      </c>
      <c r="M193" s="323">
        <v>2009</v>
      </c>
      <c r="N193" s="323" t="s">
        <v>103</v>
      </c>
      <c r="O193" s="323" t="s">
        <v>96</v>
      </c>
      <c r="P193" s="323"/>
      <c r="Q193" s="323" t="s">
        <v>94</v>
      </c>
      <c r="R193" s="323" t="s">
        <v>104</v>
      </c>
      <c r="S193" s="450" t="s">
        <v>307</v>
      </c>
      <c r="T193" s="450"/>
      <c r="U193" s="909">
        <v>10</v>
      </c>
      <c r="V193" s="588"/>
      <c r="W193" s="588"/>
      <c r="X193" s="588"/>
      <c r="Y193" s="588"/>
      <c r="Z193" s="588"/>
      <c r="AA193" s="588"/>
      <c r="AB193" s="589"/>
      <c r="AC193" s="591"/>
      <c r="AD193" s="913"/>
      <c r="AE193" s="340"/>
      <c r="AF193" s="340"/>
    </row>
    <row r="194" spans="2:32" s="234" customFormat="1" ht="12.75" customHeight="1">
      <c r="B194" s="1232"/>
      <c r="C194" s="71">
        <v>11</v>
      </c>
      <c r="D194" s="322"/>
      <c r="E194" s="322"/>
      <c r="F194" s="322"/>
      <c r="G194" s="322"/>
      <c r="H194" s="322"/>
      <c r="I194" s="322"/>
      <c r="J194" s="565"/>
      <c r="K194" s="551"/>
      <c r="L194" s="909">
        <v>11</v>
      </c>
      <c r="M194" s="323">
        <v>2010</v>
      </c>
      <c r="N194" s="323" t="s">
        <v>103</v>
      </c>
      <c r="O194" s="323" t="s">
        <v>99</v>
      </c>
      <c r="P194" s="323"/>
      <c r="Q194" s="323" t="s">
        <v>94</v>
      </c>
      <c r="R194" s="323" t="s">
        <v>104</v>
      </c>
      <c r="S194" s="450" t="s">
        <v>255</v>
      </c>
      <c r="T194" s="323" t="s">
        <v>481</v>
      </c>
      <c r="U194" s="909">
        <v>11</v>
      </c>
      <c r="V194" s="588"/>
      <c r="W194" s="588"/>
      <c r="X194" s="588"/>
      <c r="Y194" s="588"/>
      <c r="Z194" s="588"/>
      <c r="AA194" s="588"/>
      <c r="AB194" s="589"/>
      <c r="AC194" s="591"/>
      <c r="AD194" s="913"/>
      <c r="AE194" s="340"/>
      <c r="AF194" s="340"/>
    </row>
    <row r="195" spans="2:32" s="234" customFormat="1" ht="12.75" customHeight="1">
      <c r="B195" s="1232"/>
      <c r="C195" s="71">
        <v>12</v>
      </c>
      <c r="D195" s="322"/>
      <c r="E195" s="322"/>
      <c r="F195" s="322"/>
      <c r="G195" s="322"/>
      <c r="H195" s="322"/>
      <c r="I195" s="322"/>
      <c r="J195" s="565"/>
      <c r="K195" s="565"/>
      <c r="L195" s="909">
        <v>12</v>
      </c>
      <c r="M195" s="323">
        <v>2010</v>
      </c>
      <c r="N195" s="323" t="s">
        <v>103</v>
      </c>
      <c r="O195" s="323" t="s">
        <v>92</v>
      </c>
      <c r="P195" s="323"/>
      <c r="Q195" s="323" t="s">
        <v>94</v>
      </c>
      <c r="R195" s="323" t="s">
        <v>103</v>
      </c>
      <c r="S195" s="450" t="s">
        <v>495</v>
      </c>
      <c r="T195" s="450"/>
      <c r="U195" s="909">
        <v>12</v>
      </c>
      <c r="V195" s="588"/>
      <c r="W195" s="588"/>
      <c r="X195" s="588"/>
      <c r="Y195" s="588"/>
      <c r="Z195" s="588"/>
      <c r="AA195" s="588"/>
      <c r="AB195" s="589"/>
      <c r="AC195" s="591"/>
      <c r="AD195" s="913"/>
      <c r="AE195" s="340"/>
      <c r="AF195" s="340"/>
    </row>
    <row r="196" spans="2:32" s="234" customFormat="1" ht="12.75" customHeight="1">
      <c r="B196" s="1232"/>
      <c r="C196" s="71">
        <v>13</v>
      </c>
      <c r="D196" s="322"/>
      <c r="E196" s="322"/>
      <c r="F196" s="322"/>
      <c r="G196" s="322"/>
      <c r="H196" s="322"/>
      <c r="I196" s="322"/>
      <c r="J196" s="565"/>
      <c r="K196" s="565"/>
      <c r="L196" s="909">
        <v>13</v>
      </c>
      <c r="M196" s="396">
        <v>2009</v>
      </c>
      <c r="N196" s="396" t="s">
        <v>103</v>
      </c>
      <c r="O196" s="323" t="s">
        <v>96</v>
      </c>
      <c r="P196" s="396"/>
      <c r="Q196" s="323" t="s">
        <v>94</v>
      </c>
      <c r="R196" s="323" t="s">
        <v>104</v>
      </c>
      <c r="S196" s="553" t="s">
        <v>184</v>
      </c>
      <c r="T196" s="450"/>
      <c r="U196" s="909">
        <v>13</v>
      </c>
      <c r="V196" s="588"/>
      <c r="W196" s="588"/>
      <c r="X196" s="588"/>
      <c r="Y196" s="588"/>
      <c r="Z196" s="588"/>
      <c r="AA196" s="588"/>
      <c r="AB196" s="589"/>
      <c r="AC196" s="591"/>
      <c r="AD196" s="913"/>
      <c r="AE196" s="340"/>
      <c r="AF196" s="340"/>
    </row>
    <row r="197" spans="2:32" s="234" customFormat="1" ht="12.75" customHeight="1">
      <c r="B197" s="1232"/>
      <c r="C197" s="71">
        <v>14</v>
      </c>
      <c r="D197" s="322"/>
      <c r="E197" s="322"/>
      <c r="F197" s="322"/>
      <c r="G197" s="322"/>
      <c r="H197" s="322"/>
      <c r="I197" s="322"/>
      <c r="J197" s="565"/>
      <c r="K197" s="565"/>
      <c r="L197" s="909">
        <v>14</v>
      </c>
      <c r="M197" s="323">
        <v>2010</v>
      </c>
      <c r="N197" s="323" t="s">
        <v>103</v>
      </c>
      <c r="O197" s="323" t="s">
        <v>92</v>
      </c>
      <c r="P197" s="323"/>
      <c r="Q197" s="323" t="s">
        <v>94</v>
      </c>
      <c r="R197" s="323" t="s">
        <v>104</v>
      </c>
      <c r="S197" s="450" t="s">
        <v>342</v>
      </c>
      <c r="T197" s="396" t="s">
        <v>481</v>
      </c>
      <c r="U197" s="909">
        <v>14</v>
      </c>
      <c r="V197" s="588"/>
      <c r="W197" s="588"/>
      <c r="X197" s="588"/>
      <c r="Y197" s="588"/>
      <c r="Z197" s="588"/>
      <c r="AA197" s="588"/>
      <c r="AB197" s="589"/>
      <c r="AC197" s="591"/>
      <c r="AD197" s="913"/>
      <c r="AE197" s="340"/>
      <c r="AF197" s="340"/>
    </row>
    <row r="198" spans="2:32" s="234" customFormat="1" ht="12.75" customHeight="1">
      <c r="B198" s="1232"/>
      <c r="C198" s="71">
        <v>15</v>
      </c>
      <c r="D198" s="322"/>
      <c r="E198" s="322"/>
      <c r="F198" s="322"/>
      <c r="G198" s="322"/>
      <c r="H198" s="322"/>
      <c r="I198" s="322"/>
      <c r="J198" s="565"/>
      <c r="K198" s="565"/>
      <c r="L198" s="909">
        <v>15</v>
      </c>
      <c r="M198" s="323">
        <v>2010</v>
      </c>
      <c r="N198" s="323" t="s">
        <v>103</v>
      </c>
      <c r="O198" s="323" t="s">
        <v>92</v>
      </c>
      <c r="P198" s="323"/>
      <c r="Q198" s="323" t="s">
        <v>94</v>
      </c>
      <c r="R198" s="323" t="s">
        <v>104</v>
      </c>
      <c r="S198" s="450" t="s">
        <v>412</v>
      </c>
      <c r="T198" s="450"/>
      <c r="U198" s="909">
        <v>15</v>
      </c>
      <c r="V198" s="588"/>
      <c r="W198" s="588"/>
      <c r="X198" s="588"/>
      <c r="Y198" s="588"/>
      <c r="Z198" s="588"/>
      <c r="AA198" s="588"/>
      <c r="AB198" s="589"/>
      <c r="AC198" s="591"/>
      <c r="AD198" s="913"/>
      <c r="AE198" s="340"/>
      <c r="AF198" s="340"/>
    </row>
    <row r="199" spans="2:32" s="234" customFormat="1" ht="12.75" customHeight="1">
      <c r="B199" s="1232"/>
      <c r="C199" s="71">
        <v>16</v>
      </c>
      <c r="D199" s="322"/>
      <c r="E199" s="322"/>
      <c r="F199" s="322"/>
      <c r="G199" s="322"/>
      <c r="H199" s="322"/>
      <c r="I199" s="322"/>
      <c r="J199" s="565"/>
      <c r="K199" s="565"/>
      <c r="L199" s="909">
        <v>16</v>
      </c>
      <c r="M199" s="323">
        <v>2010</v>
      </c>
      <c r="N199" s="323" t="s">
        <v>103</v>
      </c>
      <c r="O199" s="323" t="s">
        <v>92</v>
      </c>
      <c r="P199" s="323"/>
      <c r="Q199" s="323" t="s">
        <v>94</v>
      </c>
      <c r="R199" s="323" t="s">
        <v>103</v>
      </c>
      <c r="S199" s="450" t="s">
        <v>568</v>
      </c>
      <c r="T199" s="450"/>
      <c r="U199" s="909">
        <v>16</v>
      </c>
      <c r="V199" s="588"/>
      <c r="W199" s="588"/>
      <c r="X199" s="588"/>
      <c r="Y199" s="588"/>
      <c r="Z199" s="588"/>
      <c r="AA199" s="588"/>
      <c r="AB199" s="589"/>
      <c r="AC199" s="591"/>
      <c r="AD199" s="913"/>
      <c r="AE199" s="340"/>
      <c r="AF199" s="340"/>
    </row>
    <row r="200" spans="2:32" s="234" customFormat="1" ht="12.75" customHeight="1">
      <c r="B200" s="1232"/>
      <c r="C200" s="71">
        <v>17</v>
      </c>
      <c r="D200" s="322"/>
      <c r="E200" s="322"/>
      <c r="F200" s="322"/>
      <c r="G200" s="322"/>
      <c r="H200" s="322"/>
      <c r="I200" s="322"/>
      <c r="J200" s="565"/>
      <c r="K200" s="565"/>
      <c r="L200" s="909">
        <v>17</v>
      </c>
      <c r="M200" s="396">
        <v>2010</v>
      </c>
      <c r="N200" s="497" t="s">
        <v>104</v>
      </c>
      <c r="O200" s="323" t="s">
        <v>90</v>
      </c>
      <c r="P200" s="323" t="s">
        <v>29</v>
      </c>
      <c r="Q200" s="323" t="s">
        <v>91</v>
      </c>
      <c r="R200" s="323" t="s">
        <v>104</v>
      </c>
      <c r="S200" s="450" t="s">
        <v>166</v>
      </c>
      <c r="T200" s="450"/>
      <c r="U200" s="909">
        <v>17</v>
      </c>
      <c r="V200" s="588"/>
      <c r="W200" s="588"/>
      <c r="X200" s="588"/>
      <c r="Y200" s="588"/>
      <c r="Z200" s="588"/>
      <c r="AA200" s="588"/>
      <c r="AB200" s="589"/>
      <c r="AC200" s="591"/>
      <c r="AD200" s="913"/>
      <c r="AE200" s="340"/>
      <c r="AF200" s="340"/>
    </row>
    <row r="201" spans="2:32" s="234" customFormat="1" ht="12.75" customHeight="1">
      <c r="B201" s="1232"/>
      <c r="C201" s="71">
        <v>18</v>
      </c>
      <c r="D201" s="322"/>
      <c r="E201" s="322"/>
      <c r="F201" s="322"/>
      <c r="G201" s="322"/>
      <c r="H201" s="322"/>
      <c r="I201" s="322"/>
      <c r="J201" s="565"/>
      <c r="K201" s="565"/>
      <c r="L201" s="909">
        <v>18</v>
      </c>
      <c r="M201" s="323">
        <v>2010</v>
      </c>
      <c r="N201" s="323" t="s">
        <v>103</v>
      </c>
      <c r="O201" s="323" t="s">
        <v>92</v>
      </c>
      <c r="P201" s="323"/>
      <c r="Q201" s="323" t="s">
        <v>94</v>
      </c>
      <c r="R201" s="323" t="s">
        <v>103</v>
      </c>
      <c r="S201" s="450" t="s">
        <v>414</v>
      </c>
      <c r="T201" s="450"/>
      <c r="U201" s="909">
        <v>18</v>
      </c>
      <c r="V201" s="588"/>
      <c r="W201" s="588"/>
      <c r="X201" s="588"/>
      <c r="Y201" s="588"/>
      <c r="Z201" s="588"/>
      <c r="AA201" s="588"/>
      <c r="AB201" s="589"/>
      <c r="AC201" s="591"/>
      <c r="AD201" s="913"/>
      <c r="AE201" s="340"/>
      <c r="AF201" s="340"/>
    </row>
    <row r="202" spans="2:32" s="234" customFormat="1" ht="12.75" customHeight="1">
      <c r="B202" s="1232"/>
      <c r="C202" s="71">
        <v>19</v>
      </c>
      <c r="D202" s="322"/>
      <c r="E202" s="322"/>
      <c r="F202" s="322"/>
      <c r="G202" s="322"/>
      <c r="H202" s="322"/>
      <c r="I202" s="322"/>
      <c r="J202" s="565"/>
      <c r="K202" s="565"/>
      <c r="L202" s="909">
        <v>19</v>
      </c>
      <c r="M202" s="323">
        <v>2011</v>
      </c>
      <c r="N202" s="323" t="s">
        <v>103</v>
      </c>
      <c r="O202" s="323" t="s">
        <v>90</v>
      </c>
      <c r="P202" s="323" t="s">
        <v>29</v>
      </c>
      <c r="Q202" s="323" t="s">
        <v>91</v>
      </c>
      <c r="R202" s="323" t="s">
        <v>104</v>
      </c>
      <c r="S202" s="450" t="s">
        <v>244</v>
      </c>
      <c r="T202" s="450"/>
      <c r="U202" s="909">
        <v>19</v>
      </c>
      <c r="V202" s="588"/>
      <c r="W202" s="588"/>
      <c r="X202" s="588"/>
      <c r="Y202" s="588"/>
      <c r="Z202" s="588"/>
      <c r="AA202" s="588"/>
      <c r="AB202" s="589"/>
      <c r="AC202" s="591"/>
      <c r="AD202" s="913"/>
      <c r="AE202" s="340"/>
      <c r="AF202" s="340"/>
    </row>
    <row r="203" spans="2:32" s="234" customFormat="1" ht="12.75" customHeight="1">
      <c r="B203" s="1232"/>
      <c r="C203" s="71">
        <v>20</v>
      </c>
      <c r="D203" s="322"/>
      <c r="E203" s="322"/>
      <c r="F203" s="322"/>
      <c r="G203" s="322"/>
      <c r="H203" s="322"/>
      <c r="I203" s="322"/>
      <c r="J203" s="565"/>
      <c r="K203" s="565"/>
      <c r="L203" s="909">
        <v>20</v>
      </c>
      <c r="M203" s="323">
        <v>2009</v>
      </c>
      <c r="N203" s="323" t="s">
        <v>103</v>
      </c>
      <c r="O203" s="323" t="s">
        <v>91</v>
      </c>
      <c r="P203" s="323" t="s">
        <v>30</v>
      </c>
      <c r="Q203" s="323" t="s">
        <v>91</v>
      </c>
      <c r="R203" s="323" t="s">
        <v>104</v>
      </c>
      <c r="S203" s="450" t="s">
        <v>173</v>
      </c>
      <c r="T203" s="450"/>
      <c r="U203" s="909">
        <v>20</v>
      </c>
      <c r="V203" s="588"/>
      <c r="W203" s="588"/>
      <c r="X203" s="588"/>
      <c r="Y203" s="588"/>
      <c r="Z203" s="588"/>
      <c r="AA203" s="588"/>
      <c r="AB203" s="589"/>
      <c r="AC203" s="591"/>
      <c r="AD203" s="913"/>
      <c r="AE203" s="340"/>
      <c r="AF203" s="340"/>
    </row>
    <row r="204" spans="2:32" ht="12.75" customHeight="1">
      <c r="B204" s="1232"/>
      <c r="C204" s="71">
        <v>21</v>
      </c>
      <c r="D204" s="322"/>
      <c r="E204" s="322"/>
      <c r="F204" s="322"/>
      <c r="G204" s="322"/>
      <c r="H204" s="322"/>
      <c r="I204" s="322"/>
      <c r="J204" s="565"/>
      <c r="K204" s="565"/>
      <c r="L204" s="909">
        <v>21</v>
      </c>
      <c r="M204" s="323">
        <v>2010</v>
      </c>
      <c r="N204" s="323" t="s">
        <v>103</v>
      </c>
      <c r="O204" s="323" t="s">
        <v>92</v>
      </c>
      <c r="P204" s="323"/>
      <c r="Q204" s="323" t="s">
        <v>94</v>
      </c>
      <c r="R204" s="323" t="s">
        <v>103</v>
      </c>
      <c r="S204" s="450" t="s">
        <v>354</v>
      </c>
      <c r="T204" s="450"/>
      <c r="U204" s="909">
        <v>21</v>
      </c>
      <c r="V204" s="592"/>
      <c r="W204" s="592"/>
      <c r="X204" s="592"/>
      <c r="Y204" s="592"/>
      <c r="Z204" s="592"/>
      <c r="AA204" s="592"/>
      <c r="AB204" s="596"/>
      <c r="AC204" s="594"/>
      <c r="AD204" s="912"/>
    </row>
    <row r="205" spans="2:32" ht="12.75" customHeight="1" thickBot="1">
      <c r="B205" s="1233"/>
      <c r="C205" s="71">
        <v>22</v>
      </c>
      <c r="D205" s="322"/>
      <c r="E205" s="322"/>
      <c r="F205" s="322"/>
      <c r="G205" s="322"/>
      <c r="H205" s="322"/>
      <c r="I205" s="322"/>
      <c r="J205" s="565"/>
      <c r="K205" s="565"/>
      <c r="L205" s="909">
        <v>22</v>
      </c>
      <c r="M205" s="323"/>
      <c r="N205" s="323"/>
      <c r="O205" s="323"/>
      <c r="P205" s="323"/>
      <c r="Q205" s="323"/>
      <c r="R205" s="323"/>
      <c r="S205" s="450"/>
      <c r="T205" s="450"/>
      <c r="U205" s="909">
        <v>22</v>
      </c>
      <c r="V205" s="592"/>
      <c r="W205" s="592"/>
      <c r="X205" s="592"/>
      <c r="Y205" s="592"/>
      <c r="Z205" s="592"/>
      <c r="AA205" s="592"/>
      <c r="AB205" s="596"/>
      <c r="AC205" s="594"/>
      <c r="AD205" s="912"/>
    </row>
    <row r="206" spans="2:32" s="86" customFormat="1" ht="12.75" hidden="1" customHeight="1" thickBot="1">
      <c r="C206" s="149"/>
      <c r="D206" s="149"/>
      <c r="E206" s="149"/>
      <c r="F206" s="287"/>
      <c r="G206" s="287"/>
      <c r="H206" s="287"/>
      <c r="I206" s="149"/>
      <c r="J206" s="203"/>
      <c r="K206" s="203"/>
      <c r="L206" s="909">
        <v>23</v>
      </c>
      <c r="M206" s="148"/>
      <c r="N206" s="148"/>
      <c r="O206" s="397"/>
      <c r="P206" s="397"/>
      <c r="Q206" s="397"/>
      <c r="R206" s="148"/>
      <c r="S206" s="143"/>
      <c r="T206" s="143"/>
      <c r="U206" s="909">
        <v>23</v>
      </c>
      <c r="V206" s="359"/>
      <c r="W206" s="359"/>
      <c r="X206" s="359"/>
      <c r="Y206" s="359"/>
      <c r="Z206" s="359"/>
      <c r="AA206" s="359"/>
      <c r="AB206" s="383"/>
      <c r="AC206" s="143"/>
    </row>
    <row r="207" spans="2:32" ht="12.75" hidden="1" customHeight="1">
      <c r="B207" s="1231" t="s">
        <v>45</v>
      </c>
      <c r="C207" s="283">
        <v>1</v>
      </c>
      <c r="D207" s="174"/>
      <c r="E207" s="174"/>
      <c r="F207" s="322"/>
      <c r="G207" s="394"/>
      <c r="H207" s="393"/>
      <c r="I207" s="168"/>
      <c r="J207" s="175"/>
      <c r="K207" s="560"/>
      <c r="L207" s="909">
        <v>24</v>
      </c>
      <c r="M207" s="323"/>
      <c r="N207" s="323"/>
      <c r="O207" s="323"/>
      <c r="P207" s="323"/>
      <c r="Q207" s="323"/>
      <c r="R207" s="323"/>
      <c r="S207" s="404"/>
      <c r="T207" s="573"/>
      <c r="U207" s="909">
        <v>24</v>
      </c>
      <c r="V207" s="194"/>
      <c r="W207" s="194"/>
      <c r="X207" s="359"/>
      <c r="Y207" s="194"/>
      <c r="Z207" s="359"/>
      <c r="AA207" s="194"/>
      <c r="AB207" s="195"/>
      <c r="AC207" s="586"/>
    </row>
    <row r="208" spans="2:32" ht="12.75" hidden="1" customHeight="1">
      <c r="B208" s="1232"/>
      <c r="C208" s="283">
        <v>2</v>
      </c>
      <c r="D208" s="174"/>
      <c r="E208" s="174"/>
      <c r="F208" s="322"/>
      <c r="G208" s="322"/>
      <c r="H208" s="322"/>
      <c r="I208" s="174"/>
      <c r="J208" s="175"/>
      <c r="K208" s="560"/>
      <c r="L208" s="909">
        <v>25</v>
      </c>
      <c r="M208" s="323"/>
      <c r="N208" s="323"/>
      <c r="O208" s="323"/>
      <c r="P208" s="323"/>
      <c r="Q208" s="323"/>
      <c r="R208" s="323"/>
      <c r="S208" s="404"/>
      <c r="T208" s="573"/>
      <c r="U208" s="909">
        <v>25</v>
      </c>
      <c r="V208" s="359"/>
      <c r="W208" s="359"/>
      <c r="X208" s="359"/>
      <c r="Y208" s="359"/>
      <c r="Z208" s="359"/>
      <c r="AA208" s="359"/>
      <c r="AB208" s="411"/>
      <c r="AC208" s="586"/>
    </row>
    <row r="209" spans="2:36" ht="12.75" hidden="1" customHeight="1">
      <c r="B209" s="1232"/>
      <c r="C209" s="283">
        <v>3</v>
      </c>
      <c r="D209" s="174"/>
      <c r="E209" s="174"/>
      <c r="F209" s="322"/>
      <c r="G209" s="322"/>
      <c r="H209" s="322"/>
      <c r="I209" s="174"/>
      <c r="J209" s="175"/>
      <c r="K209" s="560"/>
      <c r="L209" s="909">
        <v>26</v>
      </c>
      <c r="M209" s="396"/>
      <c r="N209" s="396"/>
      <c r="O209" s="396"/>
      <c r="P209" s="396"/>
      <c r="Q209" s="323"/>
      <c r="R209" s="396"/>
      <c r="S209" s="409"/>
      <c r="T209" s="572"/>
      <c r="U209" s="909">
        <v>26</v>
      </c>
      <c r="V209" s="359"/>
      <c r="W209" s="359"/>
      <c r="X209" s="359"/>
      <c r="Y209" s="359"/>
      <c r="Z209" s="359"/>
      <c r="AA209" s="359"/>
      <c r="AB209" s="411"/>
      <c r="AC209" s="587"/>
    </row>
    <row r="210" spans="2:36" ht="12.75" hidden="1" customHeight="1">
      <c r="B210" s="1232"/>
      <c r="C210" s="283">
        <v>4</v>
      </c>
      <c r="D210" s="174"/>
      <c r="E210" s="174"/>
      <c r="F210" s="322"/>
      <c r="G210" s="322"/>
      <c r="H210" s="322"/>
      <c r="I210" s="174"/>
      <c r="J210" s="175"/>
      <c r="K210" s="560"/>
      <c r="L210" s="909">
        <v>27</v>
      </c>
      <c r="M210" s="323"/>
      <c r="N210" s="323"/>
      <c r="O210" s="323"/>
      <c r="P210" s="323"/>
      <c r="Q210" s="323"/>
      <c r="R210" s="323"/>
      <c r="S210" s="404"/>
      <c r="T210" s="573"/>
      <c r="U210" s="909">
        <v>27</v>
      </c>
      <c r="V210" s="359"/>
      <c r="W210" s="359"/>
      <c r="X210" s="359"/>
      <c r="Y210" s="359"/>
      <c r="Z210" s="359"/>
      <c r="AA210" s="359"/>
      <c r="AB210" s="383"/>
      <c r="AC210" s="587"/>
    </row>
    <row r="211" spans="2:36" ht="12.75" hidden="1" customHeight="1">
      <c r="B211" s="1232"/>
      <c r="C211" s="283">
        <v>5</v>
      </c>
      <c r="D211" s="174"/>
      <c r="E211" s="174"/>
      <c r="F211" s="322"/>
      <c r="G211" s="322"/>
      <c r="H211" s="322"/>
      <c r="I211" s="174"/>
      <c r="J211" s="175"/>
      <c r="K211" s="560"/>
      <c r="L211" s="909">
        <v>28</v>
      </c>
      <c r="M211" s="323"/>
      <c r="N211" s="323"/>
      <c r="O211" s="323"/>
      <c r="P211" s="323"/>
      <c r="Q211" s="396"/>
      <c r="R211" s="323"/>
      <c r="S211" s="404"/>
      <c r="T211" s="573"/>
      <c r="U211" s="909">
        <v>28</v>
      </c>
      <c r="V211" s="359"/>
      <c r="W211" s="359"/>
      <c r="X211" s="359"/>
      <c r="Y211" s="359"/>
      <c r="Z211" s="359"/>
      <c r="AA211" s="359"/>
      <c r="AB211" s="383"/>
      <c r="AC211" s="587"/>
    </row>
    <row r="212" spans="2:36" ht="12.75" hidden="1" customHeight="1">
      <c r="B212" s="1232"/>
      <c r="C212" s="283">
        <v>6</v>
      </c>
      <c r="D212" s="174"/>
      <c r="E212" s="174"/>
      <c r="F212" s="322"/>
      <c r="G212" s="322"/>
      <c r="H212" s="322"/>
      <c r="I212" s="174"/>
      <c r="J212" s="175"/>
      <c r="K212" s="560"/>
      <c r="L212" s="909">
        <v>29</v>
      </c>
      <c r="M212" s="323"/>
      <c r="N212" s="323"/>
      <c r="O212" s="323"/>
      <c r="P212" s="323"/>
      <c r="Q212" s="396"/>
      <c r="R212" s="323"/>
      <c r="S212" s="404"/>
      <c r="T212" s="573"/>
      <c r="U212" s="909">
        <v>29</v>
      </c>
      <c r="V212" s="359"/>
      <c r="W212" s="359"/>
      <c r="X212" s="359"/>
      <c r="Y212" s="359"/>
      <c r="Z212" s="359"/>
      <c r="AA212" s="359"/>
      <c r="AB212" s="410"/>
      <c r="AC212" s="587"/>
    </row>
    <row r="213" spans="2:36" ht="12.75" hidden="1" customHeight="1">
      <c r="B213" s="1232"/>
      <c r="C213" s="283">
        <v>7</v>
      </c>
      <c r="D213" s="174"/>
      <c r="E213" s="174"/>
      <c r="F213" s="322"/>
      <c r="G213" s="322"/>
      <c r="H213" s="322"/>
      <c r="I213" s="174"/>
      <c r="J213" s="175"/>
      <c r="K213" s="560"/>
      <c r="L213" s="909">
        <v>30</v>
      </c>
      <c r="M213" s="323"/>
      <c r="N213" s="323"/>
      <c r="O213" s="323"/>
      <c r="P213" s="323"/>
      <c r="Q213" s="323"/>
      <c r="R213" s="323"/>
      <c r="S213" s="404"/>
      <c r="T213" s="573"/>
      <c r="U213" s="909">
        <v>30</v>
      </c>
      <c r="V213" s="359"/>
      <c r="W213" s="359"/>
      <c r="X213" s="359"/>
      <c r="Y213" s="359"/>
      <c r="Z213" s="359"/>
      <c r="AA213" s="359"/>
      <c r="AB213" s="383"/>
      <c r="AC213" s="587"/>
    </row>
    <row r="214" spans="2:36" ht="12.75" hidden="1" customHeight="1">
      <c r="B214" s="1232"/>
      <c r="C214" s="283">
        <v>8</v>
      </c>
      <c r="D214" s="174"/>
      <c r="E214" s="174"/>
      <c r="F214" s="322"/>
      <c r="G214" s="322"/>
      <c r="H214" s="322"/>
      <c r="I214" s="174"/>
      <c r="J214" s="175"/>
      <c r="K214" s="560"/>
      <c r="L214" s="909">
        <v>31</v>
      </c>
      <c r="M214" s="323"/>
      <c r="N214" s="323"/>
      <c r="O214" s="323"/>
      <c r="P214" s="323"/>
      <c r="Q214" s="323"/>
      <c r="R214" s="323"/>
      <c r="S214" s="404"/>
      <c r="T214" s="573"/>
      <c r="U214" s="909">
        <v>31</v>
      </c>
      <c r="V214" s="359"/>
      <c r="W214" s="359"/>
      <c r="X214" s="359"/>
      <c r="Y214" s="359"/>
      <c r="Z214" s="359"/>
      <c r="AA214" s="359"/>
      <c r="AB214" s="383"/>
      <c r="AC214" s="587"/>
    </row>
    <row r="215" spans="2:36" ht="12.75" hidden="1" customHeight="1">
      <c r="B215" s="1232"/>
      <c r="C215" s="283">
        <v>9</v>
      </c>
      <c r="D215" s="174"/>
      <c r="E215" s="174"/>
      <c r="F215" s="322"/>
      <c r="G215" s="322"/>
      <c r="H215" s="322"/>
      <c r="I215" s="174"/>
      <c r="J215" s="175"/>
      <c r="K215" s="560"/>
      <c r="L215" s="909">
        <v>32</v>
      </c>
      <c r="M215" s="323"/>
      <c r="N215" s="323"/>
      <c r="O215" s="396"/>
      <c r="P215" s="323"/>
      <c r="Q215" s="323"/>
      <c r="R215" s="323"/>
      <c r="S215" s="408"/>
      <c r="T215" s="575"/>
      <c r="U215" s="909">
        <v>32</v>
      </c>
      <c r="V215" s="148"/>
      <c r="W215" s="148"/>
      <c r="X215" s="397"/>
      <c r="Y215" s="397"/>
      <c r="Z215" s="397"/>
      <c r="AA215" s="148"/>
      <c r="AB215" s="143"/>
      <c r="AC215" s="587"/>
    </row>
    <row r="216" spans="2:36" ht="12.75" hidden="1" customHeight="1" thickBot="1">
      <c r="B216" s="1233"/>
      <c r="C216" s="283">
        <v>10</v>
      </c>
      <c r="D216" s="174"/>
      <c r="E216" s="174"/>
      <c r="F216" s="322"/>
      <c r="G216" s="322"/>
      <c r="H216" s="322"/>
      <c r="I216" s="174"/>
      <c r="J216" s="175"/>
      <c r="K216" s="560"/>
      <c r="L216" s="909">
        <v>33</v>
      </c>
      <c r="M216" s="323"/>
      <c r="N216" s="323"/>
      <c r="O216" s="323"/>
      <c r="P216" s="323"/>
      <c r="Q216" s="323"/>
      <c r="R216" s="323"/>
      <c r="S216" s="404"/>
      <c r="T216" s="573"/>
      <c r="U216" s="909">
        <v>33</v>
      </c>
      <c r="V216" s="148"/>
      <c r="W216" s="148"/>
      <c r="X216" s="397"/>
      <c r="Y216" s="397"/>
      <c r="Z216" s="397"/>
      <c r="AA216" s="148"/>
      <c r="AB216" s="143"/>
      <c r="AC216" s="587"/>
    </row>
    <row r="217" spans="2:36" s="86" customFormat="1" ht="12.75" hidden="1" customHeight="1">
      <c r="C217" s="149"/>
      <c r="D217" s="149"/>
      <c r="E217" s="149"/>
      <c r="F217" s="287"/>
      <c r="G217" s="287"/>
      <c r="H217" s="287"/>
      <c r="I217" s="149"/>
      <c r="J217" s="203"/>
      <c r="K217" s="203"/>
      <c r="L217" s="909">
        <v>34</v>
      </c>
      <c r="M217" s="148"/>
      <c r="N217" s="148"/>
      <c r="O217" s="397"/>
      <c r="P217" s="397"/>
      <c r="Q217" s="397"/>
      <c r="R217" s="148"/>
      <c r="S217" s="143"/>
      <c r="T217" s="143"/>
      <c r="U217" s="909">
        <v>34</v>
      </c>
      <c r="V217" s="194"/>
      <c r="W217" s="194"/>
      <c r="X217" s="359"/>
      <c r="Y217" s="359"/>
      <c r="Z217" s="359"/>
      <c r="AA217" s="194"/>
      <c r="AB217" s="195"/>
      <c r="AC217" s="143"/>
    </row>
    <row r="218" spans="2:36" s="86" customFormat="1" ht="12.75" hidden="1" customHeight="1" thickBot="1">
      <c r="C218" s="149"/>
      <c r="D218" s="149"/>
      <c r="E218" s="149"/>
      <c r="F218" s="287"/>
      <c r="G218" s="287"/>
      <c r="H218" s="287"/>
      <c r="I218" s="149"/>
      <c r="J218" s="203"/>
      <c r="K218" s="203"/>
      <c r="L218" s="909">
        <v>35</v>
      </c>
      <c r="M218" s="148"/>
      <c r="N218" s="148"/>
      <c r="O218" s="397"/>
      <c r="P218" s="397"/>
      <c r="Q218" s="397"/>
      <c r="R218" s="148"/>
      <c r="S218" s="143"/>
      <c r="T218" s="143"/>
      <c r="U218" s="909">
        <v>35</v>
      </c>
      <c r="V218" s="194"/>
      <c r="W218" s="194"/>
      <c r="X218" s="359"/>
      <c r="Y218" s="359"/>
      <c r="Z218" s="359"/>
      <c r="AA218" s="194"/>
      <c r="AB218" s="195"/>
      <c r="AC218" s="143"/>
    </row>
    <row r="219" spans="2:36" ht="12.75" hidden="1" customHeight="1">
      <c r="B219" s="1231" t="s">
        <v>32</v>
      </c>
      <c r="C219" s="71">
        <v>1</v>
      </c>
      <c r="D219" s="322"/>
      <c r="E219" s="322"/>
      <c r="F219" s="322"/>
      <c r="G219" s="322"/>
      <c r="H219" s="322"/>
      <c r="I219" s="322"/>
      <c r="J219" s="382"/>
      <c r="K219" s="559"/>
      <c r="L219" s="909">
        <v>36</v>
      </c>
      <c r="M219" s="170"/>
      <c r="N219" s="170"/>
      <c r="O219" s="396"/>
      <c r="P219" s="396"/>
      <c r="Q219" s="396"/>
      <c r="R219" s="170"/>
      <c r="S219" s="171"/>
      <c r="T219" s="574"/>
      <c r="U219" s="909">
        <v>36</v>
      </c>
      <c r="V219" s="194"/>
      <c r="W219" s="194"/>
      <c r="X219" s="359"/>
      <c r="Y219" s="359"/>
      <c r="Z219" s="359"/>
      <c r="AA219" s="194"/>
      <c r="AB219" s="195"/>
      <c r="AC219" s="587"/>
      <c r="AG219" s="148"/>
      <c r="AH219" s="152"/>
      <c r="AI219" s="148"/>
      <c r="AJ219" s="143"/>
    </row>
    <row r="220" spans="2:36" ht="12.75" hidden="1" customHeight="1">
      <c r="B220" s="1232"/>
      <c r="C220" s="71">
        <v>2</v>
      </c>
      <c r="D220" s="174"/>
      <c r="E220" s="174"/>
      <c r="F220" s="322"/>
      <c r="G220" s="322"/>
      <c r="H220" s="322"/>
      <c r="I220" s="174"/>
      <c r="J220" s="175"/>
      <c r="K220" s="560"/>
      <c r="L220" s="909">
        <v>37</v>
      </c>
      <c r="M220" s="170"/>
      <c r="N220" s="170"/>
      <c r="O220" s="396"/>
      <c r="P220" s="396"/>
      <c r="Q220" s="396"/>
      <c r="R220" s="170"/>
      <c r="S220" s="171"/>
      <c r="T220" s="574"/>
      <c r="U220" s="909">
        <v>37</v>
      </c>
      <c r="V220" s="194"/>
      <c r="W220" s="194"/>
      <c r="X220" s="359"/>
      <c r="Y220" s="359"/>
      <c r="Z220" s="359"/>
      <c r="AA220" s="194"/>
      <c r="AB220" s="195"/>
      <c r="AC220" s="587"/>
    </row>
    <row r="221" spans="2:36" ht="12.75" hidden="1" customHeight="1">
      <c r="B221" s="1232"/>
      <c r="C221" s="71">
        <v>3</v>
      </c>
      <c r="D221" s="174"/>
      <c r="E221" s="174"/>
      <c r="F221" s="322"/>
      <c r="G221" s="322"/>
      <c r="H221" s="322"/>
      <c r="I221" s="174"/>
      <c r="J221" s="175"/>
      <c r="K221" s="560"/>
      <c r="L221" s="909">
        <v>38</v>
      </c>
      <c r="M221" s="170"/>
      <c r="N221" s="170"/>
      <c r="O221" s="396"/>
      <c r="P221" s="396"/>
      <c r="Q221" s="396"/>
      <c r="R221" s="170"/>
      <c r="S221" s="171"/>
      <c r="T221" s="574"/>
      <c r="U221" s="909">
        <v>38</v>
      </c>
      <c r="V221" s="194"/>
      <c r="W221" s="192"/>
      <c r="X221" s="400"/>
      <c r="Y221" s="400"/>
      <c r="Z221" s="400"/>
      <c r="AA221" s="192"/>
      <c r="AB221" s="193"/>
      <c r="AC221" s="587"/>
    </row>
    <row r="222" spans="2:36" ht="12.75" hidden="1" customHeight="1">
      <c r="B222" s="1232"/>
      <c r="C222" s="71">
        <v>4</v>
      </c>
      <c r="D222" s="174"/>
      <c r="E222" s="174"/>
      <c r="F222" s="322"/>
      <c r="G222" s="322"/>
      <c r="H222" s="322"/>
      <c r="I222" s="174"/>
      <c r="J222" s="232"/>
      <c r="K222" s="561"/>
      <c r="L222" s="909">
        <v>39</v>
      </c>
      <c r="M222" s="170"/>
      <c r="N222" s="170"/>
      <c r="O222" s="396"/>
      <c r="P222" s="396"/>
      <c r="Q222" s="396"/>
      <c r="R222" s="170"/>
      <c r="S222" s="171"/>
      <c r="T222" s="574"/>
      <c r="U222" s="909">
        <v>39</v>
      </c>
      <c r="V222" s="194"/>
      <c r="W222" s="194"/>
      <c r="X222" s="359"/>
      <c r="Y222" s="359"/>
      <c r="Z222" s="359"/>
      <c r="AA222" s="194"/>
      <c r="AB222" s="195"/>
      <c r="AC222" s="587"/>
    </row>
    <row r="223" spans="2:36" ht="12.75" hidden="1" customHeight="1">
      <c r="B223" s="1232"/>
      <c r="C223" s="71">
        <v>5</v>
      </c>
      <c r="D223" s="174"/>
      <c r="E223" s="174"/>
      <c r="F223" s="322"/>
      <c r="G223" s="322"/>
      <c r="H223" s="322"/>
      <c r="I223" s="174"/>
      <c r="J223" s="175"/>
      <c r="K223" s="560"/>
      <c r="L223" s="909">
        <v>40</v>
      </c>
      <c r="M223" s="172"/>
      <c r="N223" s="172"/>
      <c r="O223" s="398"/>
      <c r="P223" s="398"/>
      <c r="Q223" s="398"/>
      <c r="R223" s="172"/>
      <c r="S223" s="173"/>
      <c r="T223" s="576"/>
      <c r="U223" s="909">
        <v>40</v>
      </c>
      <c r="V223" s="194"/>
      <c r="W223" s="194"/>
      <c r="X223" s="359"/>
      <c r="Y223" s="359"/>
      <c r="Z223" s="359"/>
      <c r="AA223" s="194"/>
      <c r="AB223" s="195"/>
      <c r="AC223" s="587"/>
    </row>
    <row r="224" spans="2:36" ht="12.75" hidden="1" customHeight="1">
      <c r="B224" s="1232"/>
      <c r="C224" s="71">
        <v>6</v>
      </c>
      <c r="D224" s="174"/>
      <c r="E224" s="174"/>
      <c r="F224" s="322"/>
      <c r="G224" s="322"/>
      <c r="H224" s="322"/>
      <c r="I224" s="174"/>
      <c r="J224" s="175"/>
      <c r="K224" s="560"/>
      <c r="L224" s="909">
        <v>41</v>
      </c>
      <c r="M224" s="170"/>
      <c r="N224" s="170"/>
      <c r="O224" s="396"/>
      <c r="P224" s="396"/>
      <c r="Q224" s="396"/>
      <c r="R224" s="170"/>
      <c r="S224" s="171"/>
      <c r="T224" s="574"/>
      <c r="U224" s="909">
        <v>41</v>
      </c>
      <c r="V224" s="194"/>
      <c r="W224" s="194"/>
      <c r="X224" s="359"/>
      <c r="Y224" s="359"/>
      <c r="Z224" s="359"/>
      <c r="AA224" s="194"/>
      <c r="AB224" s="195"/>
      <c r="AC224" s="587"/>
    </row>
    <row r="225" spans="2:30" ht="12.75" hidden="1" customHeight="1">
      <c r="B225" s="1232"/>
      <c r="C225" s="71">
        <v>7</v>
      </c>
      <c r="D225" s="174"/>
      <c r="E225" s="174"/>
      <c r="F225" s="322"/>
      <c r="G225" s="322"/>
      <c r="H225" s="322"/>
      <c r="I225" s="174"/>
      <c r="J225" s="175"/>
      <c r="K225" s="560"/>
      <c r="L225" s="909">
        <v>42</v>
      </c>
      <c r="M225" s="170"/>
      <c r="N225" s="170"/>
      <c r="O225" s="396"/>
      <c r="P225" s="396"/>
      <c r="Q225" s="396"/>
      <c r="R225" s="170"/>
      <c r="S225" s="171"/>
      <c r="T225" s="574"/>
      <c r="U225" s="909">
        <v>42</v>
      </c>
      <c r="V225" s="148"/>
      <c r="W225" s="148"/>
      <c r="X225" s="397"/>
      <c r="Y225" s="397"/>
      <c r="Z225" s="397"/>
      <c r="AA225" s="148"/>
      <c r="AB225" s="143"/>
      <c r="AC225" s="587"/>
    </row>
    <row r="226" spans="2:30" ht="12.75" hidden="1" customHeight="1" thickBot="1">
      <c r="B226" s="1233"/>
      <c r="C226" s="71">
        <v>8</v>
      </c>
      <c r="D226" s="174"/>
      <c r="E226" s="174"/>
      <c r="F226" s="322"/>
      <c r="G226" s="322"/>
      <c r="H226" s="322"/>
      <c r="I226" s="174"/>
      <c r="J226" s="175"/>
      <c r="K226" s="560"/>
      <c r="L226" s="909">
        <v>43</v>
      </c>
      <c r="M226" s="170"/>
      <c r="N226" s="170"/>
      <c r="O226" s="396"/>
      <c r="P226" s="396"/>
      <c r="Q226" s="396"/>
      <c r="R226" s="170"/>
      <c r="S226" s="171"/>
      <c r="T226" s="574"/>
      <c r="U226" s="909">
        <v>43</v>
      </c>
      <c r="V226" s="359"/>
      <c r="W226" s="359"/>
      <c r="X226" s="400"/>
      <c r="Y226" s="359"/>
      <c r="Z226" s="400"/>
      <c r="AA226" s="359"/>
      <c r="AB226" s="383"/>
      <c r="AC226" s="587"/>
    </row>
    <row r="227" spans="2:30" s="86" customFormat="1" ht="12.75" customHeight="1" thickBot="1">
      <c r="C227" s="149"/>
      <c r="D227" s="149"/>
      <c r="E227" s="149"/>
      <c r="F227" s="287"/>
      <c r="G227" s="287"/>
      <c r="H227" s="287"/>
      <c r="I227" s="149"/>
      <c r="J227" s="203"/>
      <c r="K227" s="203"/>
      <c r="L227" s="149"/>
      <c r="M227" s="148"/>
      <c r="N227" s="148"/>
      <c r="O227" s="397"/>
      <c r="P227" s="397"/>
      <c r="Q227" s="397"/>
      <c r="R227" s="148"/>
      <c r="S227" s="143"/>
      <c r="T227" s="143"/>
      <c r="U227" s="149"/>
      <c r="AC227" s="143"/>
    </row>
    <row r="228" spans="2:30" ht="12.75" customHeight="1">
      <c r="B228" s="1231" t="s">
        <v>16</v>
      </c>
      <c r="C228" s="71">
        <v>1</v>
      </c>
      <c r="D228" s="322">
        <v>2012</v>
      </c>
      <c r="E228" s="322" t="s">
        <v>103</v>
      </c>
      <c r="F228" s="322" t="s">
        <v>158</v>
      </c>
      <c r="G228" s="322"/>
      <c r="H228" s="322" t="s">
        <v>159</v>
      </c>
      <c r="I228" s="322" t="s">
        <v>104</v>
      </c>
      <c r="J228" s="565" t="s">
        <v>561</v>
      </c>
      <c r="K228" s="393"/>
      <c r="L228" s="909">
        <v>1</v>
      </c>
      <c r="M228" s="396">
        <v>2010</v>
      </c>
      <c r="N228" s="176" t="s">
        <v>103</v>
      </c>
      <c r="O228" s="396" t="s">
        <v>99</v>
      </c>
      <c r="P228" s="323"/>
      <c r="Q228" s="323" t="s">
        <v>94</v>
      </c>
      <c r="R228" s="396" t="s">
        <v>104</v>
      </c>
      <c r="S228" s="450" t="s">
        <v>681</v>
      </c>
      <c r="T228" s="396" t="s">
        <v>481</v>
      </c>
      <c r="U228" s="909">
        <v>1</v>
      </c>
      <c r="V228" s="359">
        <v>2008</v>
      </c>
      <c r="W228" s="359" t="s">
        <v>103</v>
      </c>
      <c r="X228" s="359" t="s">
        <v>95</v>
      </c>
      <c r="Y228" s="359"/>
      <c r="Z228" s="359" t="s">
        <v>95</v>
      </c>
      <c r="AA228" s="359" t="s">
        <v>104</v>
      </c>
      <c r="AB228" s="641" t="s">
        <v>635</v>
      </c>
      <c r="AC228" s="588"/>
      <c r="AD228" s="912"/>
    </row>
    <row r="229" spans="2:30" ht="12.75" customHeight="1">
      <c r="B229" s="1232"/>
      <c r="C229" s="71">
        <v>2</v>
      </c>
      <c r="D229" s="322">
        <v>2012</v>
      </c>
      <c r="E229" s="497" t="s">
        <v>104</v>
      </c>
      <c r="F229" s="322" t="s">
        <v>158</v>
      </c>
      <c r="G229" s="322"/>
      <c r="H229" s="322" t="s">
        <v>92</v>
      </c>
      <c r="I229" s="322" t="s">
        <v>103</v>
      </c>
      <c r="J229" s="565" t="s">
        <v>494</v>
      </c>
      <c r="K229" s="393"/>
      <c r="L229" s="909">
        <v>2</v>
      </c>
      <c r="M229" s="323">
        <v>2010</v>
      </c>
      <c r="N229" s="176" t="s">
        <v>103</v>
      </c>
      <c r="O229" s="396" t="s">
        <v>99</v>
      </c>
      <c r="P229" s="396"/>
      <c r="Q229" s="323" t="s">
        <v>94</v>
      </c>
      <c r="R229" s="396" t="s">
        <v>104</v>
      </c>
      <c r="S229" s="450" t="s">
        <v>682</v>
      </c>
      <c r="T229" s="396" t="s">
        <v>481</v>
      </c>
      <c r="U229" s="909">
        <v>2</v>
      </c>
      <c r="V229" s="400">
        <v>2008</v>
      </c>
      <c r="W229" s="400" t="s">
        <v>103</v>
      </c>
      <c r="X229" s="400" t="s">
        <v>91</v>
      </c>
      <c r="Y229" s="400" t="s">
        <v>30</v>
      </c>
      <c r="Z229" s="400" t="s">
        <v>93</v>
      </c>
      <c r="AA229" s="400" t="s">
        <v>104</v>
      </c>
      <c r="AB229" s="652" t="s">
        <v>647</v>
      </c>
      <c r="AC229" s="592" t="s">
        <v>481</v>
      </c>
      <c r="AD229" s="912"/>
    </row>
    <row r="230" spans="2:30" ht="12.75" customHeight="1">
      <c r="B230" s="1232"/>
      <c r="C230" s="71">
        <v>3</v>
      </c>
      <c r="D230" s="322">
        <v>2012</v>
      </c>
      <c r="E230" s="322" t="s">
        <v>103</v>
      </c>
      <c r="F230" s="322" t="s">
        <v>158</v>
      </c>
      <c r="G230" s="322"/>
      <c r="H230" s="322" t="s">
        <v>92</v>
      </c>
      <c r="I230" s="322" t="s">
        <v>103</v>
      </c>
      <c r="J230" s="554" t="s">
        <v>633</v>
      </c>
      <c r="K230" s="393"/>
      <c r="L230" s="909">
        <v>3</v>
      </c>
      <c r="M230" s="323">
        <v>2010</v>
      </c>
      <c r="N230" s="497" t="s">
        <v>104</v>
      </c>
      <c r="O230" s="323" t="s">
        <v>92</v>
      </c>
      <c r="P230" s="323" t="s">
        <v>36</v>
      </c>
      <c r="Q230" s="323" t="s">
        <v>94</v>
      </c>
      <c r="R230" s="323" t="s">
        <v>104</v>
      </c>
      <c r="S230" s="450" t="s">
        <v>337</v>
      </c>
      <c r="T230" s="396"/>
      <c r="U230" s="909">
        <v>3</v>
      </c>
      <c r="V230" s="400">
        <v>2007</v>
      </c>
      <c r="W230" s="400" t="s">
        <v>103</v>
      </c>
      <c r="X230" s="400" t="s">
        <v>95</v>
      </c>
      <c r="Y230" s="400"/>
      <c r="Z230" s="400" t="s">
        <v>95</v>
      </c>
      <c r="AA230" s="400" t="s">
        <v>104</v>
      </c>
      <c r="AB230" s="652" t="s">
        <v>571</v>
      </c>
      <c r="AC230" s="588"/>
      <c r="AD230" s="912"/>
    </row>
    <row r="231" spans="2:30" ht="12.75" customHeight="1">
      <c r="B231" s="1232"/>
      <c r="C231" s="71">
        <v>4</v>
      </c>
      <c r="D231" s="322">
        <v>2012</v>
      </c>
      <c r="E231" s="322" t="s">
        <v>103</v>
      </c>
      <c r="F231" s="322" t="s">
        <v>158</v>
      </c>
      <c r="G231" s="322"/>
      <c r="H231" s="322" t="s">
        <v>92</v>
      </c>
      <c r="I231" s="322" t="s">
        <v>104</v>
      </c>
      <c r="J231" s="565" t="s">
        <v>634</v>
      </c>
      <c r="K231" s="393"/>
      <c r="L231" s="909">
        <v>4</v>
      </c>
      <c r="M231" s="396">
        <v>2010</v>
      </c>
      <c r="N231" s="396" t="s">
        <v>103</v>
      </c>
      <c r="O231" s="396" t="s">
        <v>92</v>
      </c>
      <c r="P231" s="396" t="s">
        <v>36</v>
      </c>
      <c r="Q231" s="323" t="s">
        <v>94</v>
      </c>
      <c r="R231" s="396" t="s">
        <v>104</v>
      </c>
      <c r="S231" s="582" t="s">
        <v>560</v>
      </c>
      <c r="T231" s="396"/>
      <c r="U231" s="909">
        <v>4</v>
      </c>
      <c r="V231" s="194">
        <v>2007</v>
      </c>
      <c r="W231" s="194" t="s">
        <v>103</v>
      </c>
      <c r="X231" s="359" t="s">
        <v>95</v>
      </c>
      <c r="Y231" s="359"/>
      <c r="Z231" s="400" t="s">
        <v>95</v>
      </c>
      <c r="AA231" s="359" t="s">
        <v>104</v>
      </c>
      <c r="AB231" s="650" t="s">
        <v>531</v>
      </c>
      <c r="AC231" s="588"/>
      <c r="AD231" s="912"/>
    </row>
    <row r="232" spans="2:30" ht="12.75" customHeight="1">
      <c r="B232" s="1232"/>
      <c r="C232" s="71">
        <v>5</v>
      </c>
      <c r="D232" s="322">
        <v>2012</v>
      </c>
      <c r="E232" s="322" t="s">
        <v>103</v>
      </c>
      <c r="F232" s="322" t="s">
        <v>158</v>
      </c>
      <c r="G232" s="322"/>
      <c r="H232" s="322" t="s">
        <v>92</v>
      </c>
      <c r="I232" s="322" t="s">
        <v>103</v>
      </c>
      <c r="J232" s="565" t="s">
        <v>239</v>
      </c>
      <c r="K232" s="393"/>
      <c r="L232" s="909">
        <v>5</v>
      </c>
      <c r="M232" s="323">
        <v>2010</v>
      </c>
      <c r="N232" s="176" t="s">
        <v>103</v>
      </c>
      <c r="O232" s="323" t="s">
        <v>90</v>
      </c>
      <c r="P232" s="323" t="s">
        <v>30</v>
      </c>
      <c r="Q232" s="323" t="s">
        <v>91</v>
      </c>
      <c r="R232" s="323" t="s">
        <v>104</v>
      </c>
      <c r="S232" s="450" t="s">
        <v>181</v>
      </c>
      <c r="T232" s="396"/>
      <c r="U232" s="909">
        <v>5</v>
      </c>
      <c r="V232" s="359">
        <v>2007</v>
      </c>
      <c r="W232" s="359" t="s">
        <v>103</v>
      </c>
      <c r="X232" s="359" t="s">
        <v>95</v>
      </c>
      <c r="Y232" s="359"/>
      <c r="Z232" s="400" t="s">
        <v>95</v>
      </c>
      <c r="AA232" s="359" t="s">
        <v>104</v>
      </c>
      <c r="AB232" s="641" t="s">
        <v>501</v>
      </c>
      <c r="AC232" s="588"/>
      <c r="AD232" s="912"/>
    </row>
    <row r="233" spans="2:30" ht="12.75" customHeight="1">
      <c r="B233" s="1232"/>
      <c r="C233" s="71">
        <v>6</v>
      </c>
      <c r="D233" s="322">
        <v>2011</v>
      </c>
      <c r="E233" s="174" t="s">
        <v>103</v>
      </c>
      <c r="F233" s="322" t="s">
        <v>99</v>
      </c>
      <c r="G233" s="322"/>
      <c r="H233" s="322" t="s">
        <v>92</v>
      </c>
      <c r="I233" s="322" t="s">
        <v>104</v>
      </c>
      <c r="J233" s="554" t="s">
        <v>540</v>
      </c>
      <c r="K233" s="393"/>
      <c r="L233" s="909">
        <v>6</v>
      </c>
      <c r="M233" s="396"/>
      <c r="N233" s="323"/>
      <c r="O233" s="396"/>
      <c r="P233" s="396"/>
      <c r="Q233" s="396"/>
      <c r="R233" s="396"/>
      <c r="S233" s="553"/>
      <c r="T233" s="396"/>
      <c r="U233" s="909">
        <v>6</v>
      </c>
      <c r="V233" s="359">
        <v>2008</v>
      </c>
      <c r="W233" s="359" t="s">
        <v>103</v>
      </c>
      <c r="X233" s="400" t="s">
        <v>96</v>
      </c>
      <c r="Y233" s="359"/>
      <c r="Z233" s="400" t="s">
        <v>95</v>
      </c>
      <c r="AA233" s="400" t="s">
        <v>103</v>
      </c>
      <c r="AB233" s="641" t="s">
        <v>636</v>
      </c>
      <c r="AC233" s="588"/>
      <c r="AD233" s="912"/>
    </row>
    <row r="234" spans="2:30" ht="12.75" customHeight="1">
      <c r="B234" s="1232"/>
      <c r="C234" s="71">
        <v>7</v>
      </c>
      <c r="D234" s="322">
        <v>2011</v>
      </c>
      <c r="E234" s="174" t="s">
        <v>103</v>
      </c>
      <c r="F234" s="322" t="s">
        <v>99</v>
      </c>
      <c r="G234" s="322"/>
      <c r="H234" s="322" t="s">
        <v>92</v>
      </c>
      <c r="I234" s="322" t="s">
        <v>104</v>
      </c>
      <c r="J234" s="565" t="s">
        <v>567</v>
      </c>
      <c r="K234" s="393"/>
      <c r="L234" s="909">
        <v>7</v>
      </c>
      <c r="M234" s="323"/>
      <c r="N234" s="323"/>
      <c r="O234" s="396"/>
      <c r="P234" s="323"/>
      <c r="Q234" s="396"/>
      <c r="R234" s="396"/>
      <c r="S234" s="450"/>
      <c r="T234" s="396"/>
      <c r="U234" s="909">
        <v>7</v>
      </c>
      <c r="V234" s="400">
        <v>2007</v>
      </c>
      <c r="W234" s="517" t="s">
        <v>104</v>
      </c>
      <c r="X234" s="400" t="s">
        <v>95</v>
      </c>
      <c r="Y234" s="400"/>
      <c r="Z234" s="359" t="s">
        <v>95</v>
      </c>
      <c r="AA234" s="400" t="s">
        <v>104</v>
      </c>
      <c r="AB234" s="652" t="s">
        <v>323</v>
      </c>
      <c r="AC234" s="588"/>
      <c r="AD234" s="912"/>
    </row>
    <row r="235" spans="2:30" ht="12.75" customHeight="1">
      <c r="B235" s="1232"/>
      <c r="C235" s="71">
        <v>8</v>
      </c>
      <c r="D235" s="322"/>
      <c r="E235" s="322"/>
      <c r="F235" s="322"/>
      <c r="G235" s="322"/>
      <c r="H235" s="322"/>
      <c r="I235" s="322"/>
      <c r="J235" s="565"/>
      <c r="K235" s="393"/>
      <c r="L235" s="909">
        <v>8</v>
      </c>
      <c r="M235" s="396"/>
      <c r="N235" s="170"/>
      <c r="O235" s="396"/>
      <c r="P235" s="396"/>
      <c r="Q235" s="396"/>
      <c r="R235" s="396"/>
      <c r="S235" s="553"/>
      <c r="T235" s="396"/>
      <c r="U235" s="909">
        <v>8</v>
      </c>
      <c r="V235" s="400">
        <v>2008</v>
      </c>
      <c r="W235" s="192" t="s">
        <v>103</v>
      </c>
      <c r="X235" s="400" t="s">
        <v>95</v>
      </c>
      <c r="Y235" s="400"/>
      <c r="Z235" s="359" t="s">
        <v>95</v>
      </c>
      <c r="AA235" s="400" t="s">
        <v>104</v>
      </c>
      <c r="AB235" s="652" t="s">
        <v>241</v>
      </c>
      <c r="AC235" s="594"/>
      <c r="AD235" s="912"/>
    </row>
    <row r="236" spans="2:30" ht="12.75" customHeight="1">
      <c r="B236" s="1232"/>
      <c r="C236" s="71">
        <v>9</v>
      </c>
      <c r="D236" s="322"/>
      <c r="E236" s="322"/>
      <c r="F236" s="322"/>
      <c r="G236" s="322"/>
      <c r="H236" s="322"/>
      <c r="I236" s="322"/>
      <c r="J236" s="565"/>
      <c r="K236" s="393"/>
      <c r="L236" s="909">
        <v>9</v>
      </c>
      <c r="M236" s="323"/>
      <c r="N236" s="323"/>
      <c r="O236" s="323"/>
      <c r="P236" s="323"/>
      <c r="Q236" s="323"/>
      <c r="R236" s="323"/>
      <c r="S236" s="450"/>
      <c r="T236" s="396"/>
      <c r="U236" s="909">
        <v>9</v>
      </c>
      <c r="V236" s="359">
        <v>2008</v>
      </c>
      <c r="W236" s="359" t="s">
        <v>103</v>
      </c>
      <c r="X236" s="359" t="s">
        <v>91</v>
      </c>
      <c r="Y236" s="359" t="s">
        <v>30</v>
      </c>
      <c r="Z236" s="359" t="s">
        <v>93</v>
      </c>
      <c r="AA236" s="359" t="s">
        <v>104</v>
      </c>
      <c r="AB236" s="641" t="s">
        <v>180</v>
      </c>
      <c r="AC236" s="594"/>
      <c r="AD236" s="912"/>
    </row>
    <row r="237" spans="2:30" ht="12.75" customHeight="1">
      <c r="B237" s="1232"/>
      <c r="C237" s="71">
        <v>10</v>
      </c>
      <c r="D237" s="394"/>
      <c r="E237" s="394"/>
      <c r="F237" s="394"/>
      <c r="G237" s="394"/>
      <c r="H237" s="394"/>
      <c r="I237" s="394"/>
      <c r="J237" s="570"/>
      <c r="K237" s="570"/>
      <c r="L237" s="909">
        <v>10</v>
      </c>
      <c r="M237" s="323"/>
      <c r="N237" s="323"/>
      <c r="O237" s="323"/>
      <c r="P237" s="323"/>
      <c r="Q237" s="323"/>
      <c r="R237" s="323"/>
      <c r="S237" s="450"/>
      <c r="T237" s="396"/>
      <c r="U237" s="909">
        <v>10</v>
      </c>
      <c r="V237" s="359">
        <v>2007</v>
      </c>
      <c r="W237" s="359" t="s">
        <v>103</v>
      </c>
      <c r="X237" s="359" t="s">
        <v>95</v>
      </c>
      <c r="Y237" s="359"/>
      <c r="Z237" s="359" t="s">
        <v>95</v>
      </c>
      <c r="AA237" s="359" t="s">
        <v>104</v>
      </c>
      <c r="AB237" s="641" t="s">
        <v>637</v>
      </c>
      <c r="AC237" s="594"/>
      <c r="AD237" s="912"/>
    </row>
    <row r="238" spans="2:30" ht="12.75" customHeight="1">
      <c r="B238" s="1232"/>
      <c r="C238" s="71">
        <v>11</v>
      </c>
      <c r="D238" s="394"/>
      <c r="E238" s="394"/>
      <c r="F238" s="394"/>
      <c r="G238" s="394"/>
      <c r="H238" s="394"/>
      <c r="I238" s="394"/>
      <c r="J238" s="570"/>
      <c r="K238" s="570"/>
      <c r="L238" s="909">
        <v>11</v>
      </c>
      <c r="M238" s="323"/>
      <c r="N238" s="323"/>
      <c r="O238" s="323"/>
      <c r="P238" s="323"/>
      <c r="Q238" s="323"/>
      <c r="R238" s="323"/>
      <c r="S238" s="450"/>
      <c r="T238" s="396"/>
      <c r="U238" s="909">
        <v>11</v>
      </c>
      <c r="V238" s="359">
        <v>2008</v>
      </c>
      <c r="W238" s="359" t="s">
        <v>103</v>
      </c>
      <c r="X238" s="359" t="s">
        <v>95</v>
      </c>
      <c r="Y238" s="359" t="s">
        <v>30</v>
      </c>
      <c r="Z238" s="359" t="s">
        <v>93</v>
      </c>
      <c r="AA238" s="359" t="s">
        <v>104</v>
      </c>
      <c r="AB238" s="641" t="s">
        <v>638</v>
      </c>
      <c r="AC238" s="592" t="s">
        <v>481</v>
      </c>
      <c r="AD238" s="912"/>
    </row>
    <row r="239" spans="2:30" ht="12.75" customHeight="1">
      <c r="B239" s="1232"/>
      <c r="C239" s="71">
        <v>12</v>
      </c>
      <c r="D239" s="393"/>
      <c r="E239" s="393"/>
      <c r="F239" s="393"/>
      <c r="G239" s="393"/>
      <c r="H239" s="393"/>
      <c r="I239" s="393"/>
      <c r="J239" s="551"/>
      <c r="K239" s="551"/>
      <c r="L239" s="909">
        <v>12</v>
      </c>
      <c r="M239" s="323"/>
      <c r="N239" s="323"/>
      <c r="O239" s="323"/>
      <c r="P239" s="323"/>
      <c r="Q239" s="323"/>
      <c r="R239" s="323"/>
      <c r="S239" s="450"/>
      <c r="T239" s="396"/>
      <c r="U239" s="909">
        <v>12</v>
      </c>
      <c r="V239" s="359">
        <v>2007</v>
      </c>
      <c r="W239" s="359" t="s">
        <v>103</v>
      </c>
      <c r="X239" s="359" t="s">
        <v>95</v>
      </c>
      <c r="Y239" s="359" t="s">
        <v>30</v>
      </c>
      <c r="Z239" s="359" t="s">
        <v>95</v>
      </c>
      <c r="AA239" s="359" t="s">
        <v>104</v>
      </c>
      <c r="AB239" s="641" t="s">
        <v>602</v>
      </c>
      <c r="AC239" s="594"/>
      <c r="AD239" s="912"/>
    </row>
    <row r="240" spans="2:30" ht="12.75" customHeight="1">
      <c r="B240" s="1232"/>
      <c r="C240" s="71">
        <v>13</v>
      </c>
      <c r="D240" s="393"/>
      <c r="E240" s="393"/>
      <c r="F240" s="393"/>
      <c r="G240" s="393"/>
      <c r="H240" s="393"/>
      <c r="I240" s="393"/>
      <c r="J240" s="551"/>
      <c r="K240" s="551"/>
      <c r="L240" s="909">
        <v>13</v>
      </c>
      <c r="M240" s="323"/>
      <c r="N240" s="323"/>
      <c r="O240" s="323"/>
      <c r="P240" s="323"/>
      <c r="Q240" s="323"/>
      <c r="R240" s="323"/>
      <c r="S240" s="450"/>
      <c r="T240" s="396"/>
      <c r="U240" s="909">
        <v>13</v>
      </c>
      <c r="V240" s="400">
        <v>2007</v>
      </c>
      <c r="W240" s="592" t="s">
        <v>103</v>
      </c>
      <c r="X240" s="592" t="s">
        <v>95</v>
      </c>
      <c r="Y240" s="592"/>
      <c r="Z240" s="592" t="s">
        <v>95</v>
      </c>
      <c r="AA240" s="359" t="s">
        <v>104</v>
      </c>
      <c r="AB240" s="596" t="s">
        <v>508</v>
      </c>
      <c r="AC240" s="594"/>
      <c r="AD240" s="912"/>
    </row>
    <row r="241" spans="2:30" ht="12.75" customHeight="1">
      <c r="B241" s="1232"/>
      <c r="C241" s="71">
        <v>14</v>
      </c>
      <c r="D241" s="393"/>
      <c r="E241" s="393"/>
      <c r="F241" s="393"/>
      <c r="G241" s="393"/>
      <c r="H241" s="393"/>
      <c r="I241" s="393"/>
      <c r="J241" s="551"/>
      <c r="K241" s="551"/>
      <c r="L241" s="909">
        <v>14</v>
      </c>
      <c r="M241" s="396"/>
      <c r="N241" s="396"/>
      <c r="O241" s="323"/>
      <c r="P241" s="323"/>
      <c r="Q241" s="323"/>
      <c r="R241" s="323"/>
      <c r="S241" s="450"/>
      <c r="T241" s="396"/>
      <c r="U241" s="909">
        <v>14</v>
      </c>
      <c r="V241" s="400">
        <v>2006</v>
      </c>
      <c r="W241" s="400" t="s">
        <v>103</v>
      </c>
      <c r="X241" s="400" t="s">
        <v>95</v>
      </c>
      <c r="Y241" s="400"/>
      <c r="Z241" s="400" t="s">
        <v>95</v>
      </c>
      <c r="AA241" s="400" t="s">
        <v>104</v>
      </c>
      <c r="AB241" s="652" t="s">
        <v>683</v>
      </c>
      <c r="AC241" s="592" t="s">
        <v>481</v>
      </c>
      <c r="AD241" s="912"/>
    </row>
    <row r="242" spans="2:30" ht="12.75" customHeight="1">
      <c r="B242" s="1232"/>
      <c r="C242" s="71">
        <v>15</v>
      </c>
      <c r="D242" s="393"/>
      <c r="E242" s="393"/>
      <c r="F242" s="393"/>
      <c r="G242" s="393"/>
      <c r="H242" s="393"/>
      <c r="I242" s="393"/>
      <c r="J242" s="551"/>
      <c r="K242" s="551"/>
      <c r="L242" s="909">
        <v>15</v>
      </c>
      <c r="M242" s="170"/>
      <c r="N242" s="170"/>
      <c r="O242" s="396"/>
      <c r="P242" s="396"/>
      <c r="Q242" s="396"/>
      <c r="R242" s="170"/>
      <c r="S242" s="582"/>
      <c r="T242" s="396"/>
      <c r="U242" s="909">
        <v>15</v>
      </c>
      <c r="V242" s="192">
        <v>2008</v>
      </c>
      <c r="W242" s="192" t="s">
        <v>103</v>
      </c>
      <c r="X242" s="400" t="s">
        <v>91</v>
      </c>
      <c r="Y242" s="400" t="s">
        <v>29</v>
      </c>
      <c r="Z242" s="359" t="s">
        <v>93</v>
      </c>
      <c r="AA242" s="192" t="s">
        <v>104</v>
      </c>
      <c r="AB242" s="731" t="s">
        <v>422</v>
      </c>
      <c r="AC242" s="594"/>
      <c r="AD242" s="912"/>
    </row>
    <row r="243" spans="2:30" ht="12.75" customHeight="1">
      <c r="B243" s="1232"/>
      <c r="C243" s="71">
        <v>16</v>
      </c>
      <c r="D243" s="393"/>
      <c r="E243" s="393"/>
      <c r="F243" s="393"/>
      <c r="G243" s="393"/>
      <c r="H243" s="393"/>
      <c r="I243" s="393"/>
      <c r="J243" s="551"/>
      <c r="K243" s="551"/>
      <c r="L243" s="909">
        <v>16</v>
      </c>
      <c r="M243" s="323"/>
      <c r="N243" s="323"/>
      <c r="O243" s="323"/>
      <c r="P243" s="323"/>
      <c r="Q243" s="396"/>
      <c r="R243" s="323"/>
      <c r="S243" s="450"/>
      <c r="T243" s="396"/>
      <c r="U243" s="909">
        <v>16</v>
      </c>
      <c r="V243" s="359">
        <v>2007</v>
      </c>
      <c r="W243" s="359" t="s">
        <v>103</v>
      </c>
      <c r="X243" s="359" t="s">
        <v>95</v>
      </c>
      <c r="Y243" s="359"/>
      <c r="Z243" s="588" t="s">
        <v>95</v>
      </c>
      <c r="AA243" s="359" t="s">
        <v>104</v>
      </c>
      <c r="AB243" s="641" t="s">
        <v>535</v>
      </c>
      <c r="AC243" s="594"/>
      <c r="AD243" s="912"/>
    </row>
    <row r="244" spans="2:30" ht="12.75" customHeight="1" thickBot="1">
      <c r="B244" s="1233"/>
      <c r="C244" s="71">
        <v>17</v>
      </c>
      <c r="D244" s="519"/>
      <c r="E244" s="519"/>
      <c r="F244" s="519"/>
      <c r="G244" s="519"/>
      <c r="H244" s="519"/>
      <c r="I244" s="519"/>
      <c r="J244" s="566"/>
      <c r="K244" s="566"/>
      <c r="L244" s="909">
        <v>17</v>
      </c>
      <c r="M244" s="323"/>
      <c r="N244" s="323"/>
      <c r="O244" s="323"/>
      <c r="P244" s="323"/>
      <c r="Q244" s="323"/>
      <c r="R244" s="323"/>
      <c r="S244" s="450"/>
      <c r="T244" s="450"/>
      <c r="U244" s="909">
        <v>17</v>
      </c>
      <c r="V244" s="192">
        <v>2008</v>
      </c>
      <c r="W244" s="400" t="s">
        <v>103</v>
      </c>
      <c r="X244" s="400" t="s">
        <v>95</v>
      </c>
      <c r="Y244" s="400"/>
      <c r="Z244" s="359" t="s">
        <v>95</v>
      </c>
      <c r="AA244" s="359" t="s">
        <v>104</v>
      </c>
      <c r="AB244" s="652" t="s">
        <v>145</v>
      </c>
      <c r="AC244" s="594"/>
      <c r="AD244" s="912"/>
    </row>
    <row r="245" spans="2:30" s="86" customFormat="1" ht="12.75" customHeight="1" thickBot="1">
      <c r="C245" s="149"/>
      <c r="D245" s="149"/>
      <c r="E245" s="149"/>
      <c r="F245" s="287"/>
      <c r="G245" s="287"/>
      <c r="H245" s="287"/>
      <c r="I245" s="149"/>
      <c r="J245" s="203"/>
      <c r="K245" s="203"/>
      <c r="L245" s="149"/>
      <c r="M245" s="148"/>
      <c r="N245" s="148"/>
      <c r="O245" s="397"/>
      <c r="P245" s="397"/>
      <c r="Q245" s="397"/>
      <c r="R245" s="148"/>
      <c r="S245" s="143"/>
      <c r="T245" s="143"/>
      <c r="U245" s="149"/>
      <c r="V245" s="486"/>
      <c r="W245" s="486"/>
      <c r="X245" s="485"/>
      <c r="Y245" s="485"/>
      <c r="Z245" s="485"/>
      <c r="AA245" s="486"/>
      <c r="AB245" s="487"/>
      <c r="AC245" s="143"/>
    </row>
    <row r="246" spans="2:30" ht="12.75" customHeight="1">
      <c r="B246" s="1231" t="s">
        <v>33</v>
      </c>
      <c r="C246" s="71">
        <v>1</v>
      </c>
      <c r="D246" s="393">
        <v>2012</v>
      </c>
      <c r="E246" s="174" t="s">
        <v>103</v>
      </c>
      <c r="F246" s="322" t="s">
        <v>159</v>
      </c>
      <c r="G246" s="393" t="s">
        <v>30</v>
      </c>
      <c r="H246" s="322" t="s">
        <v>92</v>
      </c>
      <c r="I246" s="322" t="s">
        <v>104</v>
      </c>
      <c r="J246" s="571" t="s">
        <v>199</v>
      </c>
      <c r="K246" s="551"/>
      <c r="L246" s="910">
        <v>1</v>
      </c>
      <c r="M246" s="396">
        <v>2009</v>
      </c>
      <c r="N246" s="396" t="s">
        <v>103</v>
      </c>
      <c r="O246" s="396" t="s">
        <v>96</v>
      </c>
      <c r="P246" s="396"/>
      <c r="Q246" s="396" t="s">
        <v>94</v>
      </c>
      <c r="R246" s="396" t="s">
        <v>104</v>
      </c>
      <c r="S246" s="582" t="s">
        <v>219</v>
      </c>
      <c r="T246" s="579"/>
      <c r="U246" s="909">
        <v>1</v>
      </c>
      <c r="V246" s="593">
        <v>2006</v>
      </c>
      <c r="W246" s="593" t="s">
        <v>103</v>
      </c>
      <c r="X246" s="359" t="s">
        <v>95</v>
      </c>
      <c r="Y246" s="595"/>
      <c r="Z246" s="592" t="s">
        <v>95</v>
      </c>
      <c r="AA246" s="593" t="s">
        <v>104</v>
      </c>
      <c r="AB246" s="594" t="s">
        <v>269</v>
      </c>
      <c r="AC246" s="594"/>
      <c r="AD246" s="912"/>
    </row>
    <row r="247" spans="2:30" ht="12.75" customHeight="1">
      <c r="B247" s="1232"/>
      <c r="C247" s="71">
        <v>2</v>
      </c>
      <c r="D247" s="322">
        <v>2011</v>
      </c>
      <c r="E247" s="174" t="s">
        <v>103</v>
      </c>
      <c r="F247" s="322" t="s">
        <v>99</v>
      </c>
      <c r="G247" s="322" t="s">
        <v>30</v>
      </c>
      <c r="H247" s="322" t="s">
        <v>92</v>
      </c>
      <c r="I247" s="322" t="s">
        <v>104</v>
      </c>
      <c r="J247" s="551" t="s">
        <v>434</v>
      </c>
      <c r="K247" s="567"/>
      <c r="L247" s="910">
        <v>2</v>
      </c>
      <c r="M247" s="396"/>
      <c r="N247" s="396"/>
      <c r="O247" s="396"/>
      <c r="P247" s="396"/>
      <c r="Q247" s="396"/>
      <c r="R247" s="396"/>
      <c r="S247" s="553"/>
      <c r="T247" s="450"/>
      <c r="U247" s="909">
        <v>2</v>
      </c>
      <c r="V247" s="593">
        <v>2006</v>
      </c>
      <c r="W247" s="593" t="s">
        <v>103</v>
      </c>
      <c r="X247" s="359" t="s">
        <v>100</v>
      </c>
      <c r="Y247" s="592" t="s">
        <v>24</v>
      </c>
      <c r="Z247" s="592" t="s">
        <v>95</v>
      </c>
      <c r="AA247" s="593" t="s">
        <v>104</v>
      </c>
      <c r="AB247" s="594" t="s">
        <v>644</v>
      </c>
      <c r="AC247" s="594"/>
      <c r="AD247" s="912"/>
    </row>
    <row r="248" spans="2:30" ht="12.75" customHeight="1">
      <c r="B248" s="1232"/>
      <c r="C248" s="71">
        <v>3</v>
      </c>
      <c r="D248" s="322"/>
      <c r="E248" s="174"/>
      <c r="F248" s="322"/>
      <c r="G248" s="322"/>
      <c r="H248" s="322"/>
      <c r="I248" s="322"/>
      <c r="J248" s="551"/>
      <c r="K248" s="551"/>
      <c r="L248" s="910">
        <v>3</v>
      </c>
      <c r="M248" s="396"/>
      <c r="N248" s="396"/>
      <c r="O248" s="396"/>
      <c r="P248" s="396"/>
      <c r="Q248" s="396"/>
      <c r="R248" s="396"/>
      <c r="S248" s="553"/>
      <c r="T248" s="553"/>
      <c r="U248" s="909">
        <v>3</v>
      </c>
      <c r="V248" s="593"/>
      <c r="W248" s="593"/>
      <c r="X248" s="359"/>
      <c r="Y248" s="592"/>
      <c r="Z248" s="592"/>
      <c r="AA248" s="593"/>
      <c r="AB248" s="594"/>
      <c r="AC248" s="594"/>
      <c r="AD248" s="912"/>
    </row>
    <row r="249" spans="2:30" ht="12.75" customHeight="1">
      <c r="B249" s="1232"/>
      <c r="C249" s="71">
        <v>4</v>
      </c>
      <c r="D249" s="393"/>
      <c r="E249" s="393"/>
      <c r="F249" s="393"/>
      <c r="G249" s="393"/>
      <c r="H249" s="393"/>
      <c r="I249" s="393"/>
      <c r="J249" s="551"/>
      <c r="K249" s="551"/>
      <c r="L249" s="910">
        <v>4</v>
      </c>
      <c r="M249" s="396"/>
      <c r="N249" s="323"/>
      <c r="O249" s="323"/>
      <c r="P249" s="323"/>
      <c r="Q249" s="323"/>
      <c r="R249" s="323"/>
      <c r="S249" s="450"/>
      <c r="T249" s="450"/>
      <c r="U249" s="909">
        <v>4</v>
      </c>
      <c r="V249" s="593"/>
      <c r="W249" s="593"/>
      <c r="X249" s="588"/>
      <c r="Y249" s="592"/>
      <c r="Z249" s="592"/>
      <c r="AA249" s="593"/>
      <c r="AB249" s="594"/>
      <c r="AC249" s="594"/>
      <c r="AD249" s="912"/>
    </row>
    <row r="250" spans="2:30" ht="12.75" customHeight="1">
      <c r="B250" s="1232"/>
      <c r="C250" s="71">
        <v>5</v>
      </c>
      <c r="D250" s="393"/>
      <c r="E250" s="393"/>
      <c r="F250" s="393"/>
      <c r="G250" s="393"/>
      <c r="H250" s="393"/>
      <c r="I250" s="393"/>
      <c r="J250" s="551"/>
      <c r="K250" s="551"/>
      <c r="L250" s="910">
        <v>5</v>
      </c>
      <c r="M250" s="398"/>
      <c r="N250" s="398"/>
      <c r="O250" s="398"/>
      <c r="P250" s="398"/>
      <c r="Q250" s="398"/>
      <c r="R250" s="398"/>
      <c r="S250" s="584"/>
      <c r="T250" s="584"/>
      <c r="U250" s="909">
        <v>5</v>
      </c>
      <c r="V250" s="593"/>
      <c r="W250" s="593"/>
      <c r="X250" s="592"/>
      <c r="Y250" s="592"/>
      <c r="Z250" s="592"/>
      <c r="AA250" s="593"/>
      <c r="AB250" s="594"/>
      <c r="AC250" s="594"/>
      <c r="AD250" s="912"/>
    </row>
    <row r="251" spans="2:30" ht="12.75" customHeight="1">
      <c r="B251" s="1232"/>
      <c r="C251" s="71">
        <v>6</v>
      </c>
      <c r="D251" s="393"/>
      <c r="E251" s="393"/>
      <c r="F251" s="393"/>
      <c r="G251" s="393"/>
      <c r="H251" s="393"/>
      <c r="I251" s="393"/>
      <c r="J251" s="551"/>
      <c r="K251" s="551"/>
      <c r="L251" s="910">
        <v>6</v>
      </c>
      <c r="M251" s="396"/>
      <c r="N251" s="396"/>
      <c r="O251" s="396"/>
      <c r="P251" s="396"/>
      <c r="Q251" s="396"/>
      <c r="R251" s="396"/>
      <c r="S251" s="553"/>
      <c r="T251" s="553"/>
      <c r="U251" s="909">
        <v>6</v>
      </c>
      <c r="V251" s="593"/>
      <c r="W251" s="593"/>
      <c r="X251" s="592"/>
      <c r="Y251" s="592"/>
      <c r="Z251" s="592"/>
      <c r="AA251" s="593"/>
      <c r="AB251" s="594"/>
      <c r="AC251" s="594"/>
      <c r="AD251" s="912"/>
    </row>
    <row r="252" spans="2:30" ht="12.75" customHeight="1" thickBot="1">
      <c r="B252" s="1233"/>
      <c r="C252" s="71">
        <v>7</v>
      </c>
      <c r="D252" s="519"/>
      <c r="E252" s="519"/>
      <c r="F252" s="519"/>
      <c r="G252" s="519"/>
      <c r="H252" s="519"/>
      <c r="I252" s="519"/>
      <c r="J252" s="568"/>
      <c r="K252" s="568"/>
      <c r="L252" s="910">
        <v>7</v>
      </c>
      <c r="M252" s="396"/>
      <c r="N252" s="396"/>
      <c r="O252" s="396"/>
      <c r="P252" s="396"/>
      <c r="Q252" s="396"/>
      <c r="R252" s="396"/>
      <c r="S252" s="553"/>
      <c r="T252" s="553"/>
      <c r="U252" s="909">
        <v>7</v>
      </c>
      <c r="V252" s="593"/>
      <c r="W252" s="593"/>
      <c r="X252" s="592"/>
      <c r="Y252" s="592"/>
      <c r="Z252" s="592"/>
      <c r="AA252" s="593"/>
      <c r="AB252" s="594"/>
      <c r="AC252" s="594"/>
      <c r="AD252" s="912"/>
    </row>
    <row r="253" spans="2:30" s="86" customFormat="1" ht="12.75" customHeight="1" thickBot="1">
      <c r="C253" s="149"/>
      <c r="D253" s="149"/>
      <c r="E253" s="149"/>
      <c r="F253" s="287"/>
      <c r="G253" s="287"/>
      <c r="H253" s="287"/>
      <c r="I253" s="149"/>
      <c r="J253" s="203"/>
      <c r="K253" s="203"/>
      <c r="L253" s="149"/>
      <c r="M253" s="148"/>
      <c r="N253" s="148"/>
      <c r="O253" s="397"/>
      <c r="P253" s="397"/>
      <c r="Q253" s="397"/>
      <c r="R253" s="148"/>
      <c r="S253" s="143"/>
      <c r="T253" s="143"/>
      <c r="U253" s="149"/>
      <c r="V253" s="488"/>
      <c r="W253" s="484"/>
      <c r="X253" s="484"/>
      <c r="Y253" s="484"/>
      <c r="Z253" s="484"/>
      <c r="AA253" s="488"/>
      <c r="AB253" s="489"/>
      <c r="AC253" s="143"/>
    </row>
    <row r="254" spans="2:30" ht="12.75" customHeight="1">
      <c r="B254" s="1231" t="s">
        <v>31</v>
      </c>
      <c r="C254" s="71">
        <v>1</v>
      </c>
      <c r="D254" s="322">
        <v>2012</v>
      </c>
      <c r="E254" s="322" t="s">
        <v>103</v>
      </c>
      <c r="F254" s="322" t="s">
        <v>158</v>
      </c>
      <c r="G254" s="322"/>
      <c r="H254" s="393" t="s">
        <v>92</v>
      </c>
      <c r="I254" s="393" t="s">
        <v>104</v>
      </c>
      <c r="J254" s="565" t="s">
        <v>475</v>
      </c>
      <c r="K254" s="565"/>
      <c r="L254" s="909">
        <v>1</v>
      </c>
      <c r="M254" s="481">
        <v>2010</v>
      </c>
      <c r="N254" s="176" t="s">
        <v>103</v>
      </c>
      <c r="O254" s="323" t="s">
        <v>96</v>
      </c>
      <c r="P254" s="323" t="s">
        <v>24</v>
      </c>
      <c r="Q254" s="323" t="s">
        <v>94</v>
      </c>
      <c r="R254" s="176" t="s">
        <v>104</v>
      </c>
      <c r="S254" s="450" t="s">
        <v>507</v>
      </c>
      <c r="T254" s="450"/>
      <c r="U254" s="909">
        <v>1</v>
      </c>
      <c r="V254" s="733">
        <v>2007</v>
      </c>
      <c r="W254" s="359" t="s">
        <v>103</v>
      </c>
      <c r="X254" s="359" t="s">
        <v>93</v>
      </c>
      <c r="Y254" s="359" t="s">
        <v>30</v>
      </c>
      <c r="Z254" s="359" t="s">
        <v>93</v>
      </c>
      <c r="AA254" s="359" t="s">
        <v>104</v>
      </c>
      <c r="AB254" s="641" t="s">
        <v>164</v>
      </c>
      <c r="AC254" s="591"/>
      <c r="AD254" s="912"/>
    </row>
    <row r="255" spans="2:30" ht="12.75" customHeight="1">
      <c r="B255" s="1232"/>
      <c r="C255" s="71">
        <v>2</v>
      </c>
      <c r="D255" s="322">
        <v>2011</v>
      </c>
      <c r="E255" s="322" t="s">
        <v>103</v>
      </c>
      <c r="F255" s="322" t="s">
        <v>92</v>
      </c>
      <c r="G255" s="393" t="s">
        <v>24</v>
      </c>
      <c r="H255" s="393" t="s">
        <v>90</v>
      </c>
      <c r="I255" s="322" t="s">
        <v>104</v>
      </c>
      <c r="J255" s="565" t="s">
        <v>446</v>
      </c>
      <c r="K255" s="565"/>
      <c r="L255" s="909">
        <v>2</v>
      </c>
      <c r="M255" s="481">
        <v>2009</v>
      </c>
      <c r="N255" s="176" t="s">
        <v>103</v>
      </c>
      <c r="O255" s="323" t="s">
        <v>94</v>
      </c>
      <c r="P255" s="323" t="s">
        <v>24</v>
      </c>
      <c r="Q255" s="323" t="s">
        <v>94</v>
      </c>
      <c r="R255" s="176" t="s">
        <v>104</v>
      </c>
      <c r="S255" s="450" t="s">
        <v>442</v>
      </c>
      <c r="T255" s="450"/>
      <c r="U255" s="909">
        <v>2</v>
      </c>
      <c r="V255" s="359">
        <v>2007</v>
      </c>
      <c r="W255" s="359" t="s">
        <v>103</v>
      </c>
      <c r="X255" s="359" t="s">
        <v>95</v>
      </c>
      <c r="Y255" s="359" t="s">
        <v>30</v>
      </c>
      <c r="Z255" s="359" t="s">
        <v>93</v>
      </c>
      <c r="AA255" s="359" t="s">
        <v>104</v>
      </c>
      <c r="AB255" s="641" t="s">
        <v>216</v>
      </c>
      <c r="AC255" s="588" t="s">
        <v>481</v>
      </c>
      <c r="AD255" s="912"/>
    </row>
    <row r="256" spans="2:30" ht="12.75" customHeight="1">
      <c r="B256" s="1232"/>
      <c r="C256" s="71">
        <v>3</v>
      </c>
      <c r="D256" s="322">
        <v>2012</v>
      </c>
      <c r="E256" s="322" t="s">
        <v>103</v>
      </c>
      <c r="F256" s="322" t="s">
        <v>92</v>
      </c>
      <c r="G256" s="393" t="s">
        <v>24</v>
      </c>
      <c r="H256" s="393" t="s">
        <v>90</v>
      </c>
      <c r="I256" s="322" t="s">
        <v>104</v>
      </c>
      <c r="J256" s="565" t="s">
        <v>447</v>
      </c>
      <c r="K256" s="569"/>
      <c r="L256" s="909">
        <v>3</v>
      </c>
      <c r="M256" s="323">
        <v>2010</v>
      </c>
      <c r="N256" s="497" t="s">
        <v>104</v>
      </c>
      <c r="O256" s="323" t="s">
        <v>96</v>
      </c>
      <c r="P256" s="323" t="s">
        <v>24</v>
      </c>
      <c r="Q256" s="396" t="s">
        <v>94</v>
      </c>
      <c r="R256" s="396" t="s">
        <v>103</v>
      </c>
      <c r="S256" s="450" t="s">
        <v>511</v>
      </c>
      <c r="T256" s="450"/>
      <c r="U256" s="909">
        <v>3</v>
      </c>
      <c r="V256" s="892">
        <v>2008</v>
      </c>
      <c r="W256" s="194" t="s">
        <v>103</v>
      </c>
      <c r="X256" s="359" t="s">
        <v>91</v>
      </c>
      <c r="Y256" s="359" t="s">
        <v>30</v>
      </c>
      <c r="Z256" s="359" t="s">
        <v>93</v>
      </c>
      <c r="AA256" s="194" t="s">
        <v>104</v>
      </c>
      <c r="AB256" s="650" t="s">
        <v>292</v>
      </c>
      <c r="AC256" s="591"/>
      <c r="AD256" s="912"/>
    </row>
    <row r="257" spans="2:30" ht="12.75" customHeight="1">
      <c r="B257" s="1232"/>
      <c r="C257" s="71">
        <v>4</v>
      </c>
      <c r="D257" s="407">
        <v>2012</v>
      </c>
      <c r="E257" s="322" t="s">
        <v>103</v>
      </c>
      <c r="F257" s="322" t="s">
        <v>159</v>
      </c>
      <c r="G257" s="393" t="s">
        <v>24</v>
      </c>
      <c r="H257" s="393" t="s">
        <v>90</v>
      </c>
      <c r="I257" s="393" t="s">
        <v>104</v>
      </c>
      <c r="J257" s="567" t="s">
        <v>226</v>
      </c>
      <c r="K257" s="322" t="s">
        <v>481</v>
      </c>
      <c r="L257" s="909">
        <v>4</v>
      </c>
      <c r="M257" s="323"/>
      <c r="N257" s="323"/>
      <c r="O257" s="396"/>
      <c r="P257" s="323"/>
      <c r="Q257" s="323"/>
      <c r="R257" s="323"/>
      <c r="S257" s="450"/>
      <c r="T257" s="450"/>
      <c r="U257" s="909">
        <v>4</v>
      </c>
      <c r="V257" s="733"/>
      <c r="W257" s="359"/>
      <c r="X257" s="359"/>
      <c r="Y257" s="359"/>
      <c r="Z257" s="359"/>
      <c r="AA257" s="359"/>
      <c r="AB257" s="641"/>
      <c r="AC257" s="594"/>
      <c r="AD257" s="912"/>
    </row>
    <row r="258" spans="2:30" ht="12.75" customHeight="1">
      <c r="B258" s="1232"/>
      <c r="C258" s="71">
        <v>5</v>
      </c>
      <c r="D258" s="322">
        <v>2013</v>
      </c>
      <c r="E258" s="322" t="s">
        <v>103</v>
      </c>
      <c r="F258" s="322" t="s">
        <v>99</v>
      </c>
      <c r="G258" s="322"/>
      <c r="H258" s="393" t="s">
        <v>92</v>
      </c>
      <c r="I258" s="393" t="s">
        <v>104</v>
      </c>
      <c r="J258" s="565" t="s">
        <v>476</v>
      </c>
      <c r="K258" s="569"/>
      <c r="L258" s="909">
        <v>5</v>
      </c>
      <c r="M258" s="412"/>
      <c r="N258" s="323"/>
      <c r="O258" s="323"/>
      <c r="P258" s="323"/>
      <c r="Q258" s="323"/>
      <c r="R258" s="323"/>
      <c r="S258" s="450"/>
      <c r="T258" s="450"/>
      <c r="U258" s="909">
        <v>5</v>
      </c>
      <c r="V258" s="588"/>
      <c r="W258" s="588"/>
      <c r="X258" s="588"/>
      <c r="Y258" s="588"/>
      <c r="Z258" s="588"/>
      <c r="AA258" s="588"/>
      <c r="AB258" s="589"/>
      <c r="AC258" s="594"/>
      <c r="AD258" s="912"/>
    </row>
    <row r="259" spans="2:30" ht="12.75" customHeight="1">
      <c r="B259" s="1232"/>
      <c r="C259" s="71">
        <v>6</v>
      </c>
      <c r="D259" s="322">
        <v>2013</v>
      </c>
      <c r="E259" s="322" t="s">
        <v>103</v>
      </c>
      <c r="F259" s="322" t="s">
        <v>158</v>
      </c>
      <c r="G259" s="322"/>
      <c r="H259" s="393" t="s">
        <v>92</v>
      </c>
      <c r="I259" s="393" t="s">
        <v>104</v>
      </c>
      <c r="J259" s="565" t="s">
        <v>727</v>
      </c>
      <c r="K259" s="322" t="s">
        <v>481</v>
      </c>
      <c r="L259" s="909">
        <v>6</v>
      </c>
      <c r="M259" s="481"/>
      <c r="N259" s="176"/>
      <c r="O259" s="323"/>
      <c r="P259" s="323"/>
      <c r="Q259" s="323"/>
      <c r="R259" s="176"/>
      <c r="S259" s="579"/>
      <c r="T259" s="579"/>
      <c r="U259" s="909">
        <v>6</v>
      </c>
      <c r="V259" s="588"/>
      <c r="W259" s="588"/>
      <c r="X259" s="588"/>
      <c r="Y259" s="588"/>
      <c r="Z259" s="588"/>
      <c r="AA259" s="588"/>
      <c r="AB259" s="589"/>
      <c r="AC259" s="594"/>
      <c r="AD259" s="912"/>
    </row>
    <row r="260" spans="2:30" ht="12.75" customHeight="1">
      <c r="B260" s="1232"/>
      <c r="C260" s="71">
        <v>7</v>
      </c>
      <c r="D260" s="407">
        <v>2011</v>
      </c>
      <c r="E260" s="322" t="s">
        <v>103</v>
      </c>
      <c r="F260" s="322" t="s">
        <v>92</v>
      </c>
      <c r="G260" s="322" t="s">
        <v>24</v>
      </c>
      <c r="H260" s="393" t="s">
        <v>90</v>
      </c>
      <c r="I260" s="322" t="s">
        <v>104</v>
      </c>
      <c r="J260" s="565" t="s">
        <v>445</v>
      </c>
      <c r="K260" s="569"/>
      <c r="L260" s="909">
        <v>7</v>
      </c>
      <c r="M260" s="481"/>
      <c r="N260" s="176"/>
      <c r="O260" s="323"/>
      <c r="P260" s="323"/>
      <c r="Q260" s="323"/>
      <c r="R260" s="176"/>
      <c r="S260" s="579"/>
      <c r="T260" s="579"/>
      <c r="U260" s="909">
        <v>7</v>
      </c>
      <c r="V260" s="588"/>
      <c r="W260" s="588"/>
      <c r="X260" s="588"/>
      <c r="Y260" s="588"/>
      <c r="Z260" s="588"/>
      <c r="AA260" s="588"/>
      <c r="AB260" s="589"/>
      <c r="AC260" s="594"/>
      <c r="AD260" s="912"/>
    </row>
    <row r="261" spans="2:30" ht="12.75" customHeight="1">
      <c r="B261" s="1232"/>
      <c r="C261" s="71">
        <v>8</v>
      </c>
      <c r="D261" s="322">
        <v>2013</v>
      </c>
      <c r="E261" s="322" t="s">
        <v>103</v>
      </c>
      <c r="F261" s="322" t="s">
        <v>159</v>
      </c>
      <c r="G261" s="322" t="s">
        <v>24</v>
      </c>
      <c r="H261" s="393" t="s">
        <v>90</v>
      </c>
      <c r="I261" s="322" t="s">
        <v>104</v>
      </c>
      <c r="J261" s="569" t="s">
        <v>313</v>
      </c>
      <c r="K261" s="322" t="s">
        <v>481</v>
      </c>
      <c r="L261" s="909">
        <v>8</v>
      </c>
      <c r="M261" s="481"/>
      <c r="N261" s="176"/>
      <c r="O261" s="323"/>
      <c r="P261" s="323"/>
      <c r="Q261" s="323"/>
      <c r="R261" s="176"/>
      <c r="S261" s="579"/>
      <c r="T261" s="579"/>
      <c r="U261" s="909">
        <v>8</v>
      </c>
      <c r="V261" s="588"/>
      <c r="W261" s="588"/>
      <c r="X261" s="588"/>
      <c r="Y261" s="588"/>
      <c r="Z261" s="588"/>
      <c r="AA261" s="588"/>
      <c r="AB261" s="589"/>
      <c r="AC261" s="594"/>
      <c r="AD261" s="912"/>
    </row>
    <row r="262" spans="2:30" ht="12.75" customHeight="1">
      <c r="B262" s="1232"/>
      <c r="C262" s="71">
        <v>9</v>
      </c>
      <c r="D262" s="322">
        <v>2012</v>
      </c>
      <c r="E262" s="322" t="s">
        <v>103</v>
      </c>
      <c r="F262" s="322" t="s">
        <v>99</v>
      </c>
      <c r="G262" s="322"/>
      <c r="H262" s="393" t="s">
        <v>92</v>
      </c>
      <c r="I262" s="393" t="s">
        <v>103</v>
      </c>
      <c r="J262" s="565" t="s">
        <v>474</v>
      </c>
      <c r="K262" s="569"/>
      <c r="L262" s="909">
        <v>9</v>
      </c>
      <c r="M262" s="481"/>
      <c r="N262" s="176"/>
      <c r="O262" s="323"/>
      <c r="P262" s="323"/>
      <c r="Q262" s="323"/>
      <c r="R262" s="176"/>
      <c r="S262" s="579"/>
      <c r="T262" s="579"/>
      <c r="U262" s="909">
        <v>9</v>
      </c>
      <c r="V262" s="588"/>
      <c r="W262" s="588"/>
      <c r="X262" s="588"/>
      <c r="Y262" s="588"/>
      <c r="Z262" s="588"/>
      <c r="AA262" s="588"/>
      <c r="AB262" s="589"/>
      <c r="AC262" s="594"/>
      <c r="AD262" s="912"/>
    </row>
    <row r="263" spans="2:30" ht="12.75" customHeight="1">
      <c r="B263" s="1232"/>
      <c r="C263" s="71">
        <v>10</v>
      </c>
      <c r="D263" s="393">
        <v>2011</v>
      </c>
      <c r="E263" s="497" t="s">
        <v>104</v>
      </c>
      <c r="F263" s="322" t="s">
        <v>90</v>
      </c>
      <c r="G263" s="393" t="s">
        <v>30</v>
      </c>
      <c r="H263" s="393" t="s">
        <v>90</v>
      </c>
      <c r="I263" s="393" t="s">
        <v>104</v>
      </c>
      <c r="J263" s="551" t="s">
        <v>165</v>
      </c>
      <c r="K263" s="569"/>
      <c r="L263" s="909">
        <v>10</v>
      </c>
      <c r="M263" s="481"/>
      <c r="N263" s="176"/>
      <c r="O263" s="323"/>
      <c r="P263" s="323"/>
      <c r="Q263" s="323"/>
      <c r="R263" s="176"/>
      <c r="S263" s="579"/>
      <c r="T263" s="579"/>
      <c r="U263" s="909">
        <v>10</v>
      </c>
      <c r="V263" s="588"/>
      <c r="W263" s="588"/>
      <c r="X263" s="588"/>
      <c r="Y263" s="588"/>
      <c r="Z263" s="588"/>
      <c r="AA263" s="588"/>
      <c r="AB263" s="589"/>
      <c r="AC263" s="594"/>
      <c r="AD263" s="912"/>
    </row>
    <row r="264" spans="2:30" ht="12.75" customHeight="1">
      <c r="B264" s="1232"/>
      <c r="C264" s="71">
        <v>11</v>
      </c>
      <c r="D264" s="393">
        <v>2012</v>
      </c>
      <c r="E264" s="497" t="s">
        <v>104</v>
      </c>
      <c r="F264" s="322" t="s">
        <v>92</v>
      </c>
      <c r="G264" s="393" t="s">
        <v>24</v>
      </c>
      <c r="H264" s="393" t="s">
        <v>92</v>
      </c>
      <c r="I264" s="393" t="s">
        <v>103</v>
      </c>
      <c r="J264" s="551" t="s">
        <v>425</v>
      </c>
      <c r="K264" s="565"/>
      <c r="L264" s="909">
        <v>11</v>
      </c>
      <c r="M264" s="481"/>
      <c r="N264" s="176"/>
      <c r="O264" s="323"/>
      <c r="P264" s="323"/>
      <c r="Q264" s="323"/>
      <c r="R264" s="176"/>
      <c r="S264" s="579"/>
      <c r="T264" s="579"/>
      <c r="U264" s="909">
        <v>11</v>
      </c>
      <c r="V264" s="588"/>
      <c r="W264" s="588"/>
      <c r="X264" s="588"/>
      <c r="Y264" s="588"/>
      <c r="Z264" s="588"/>
      <c r="AA264" s="588"/>
      <c r="AB264" s="589"/>
      <c r="AC264" s="594"/>
      <c r="AD264" s="912"/>
    </row>
    <row r="265" spans="2:30" ht="12.75" customHeight="1" thickBot="1">
      <c r="B265" s="1233"/>
      <c r="C265" s="71">
        <v>12</v>
      </c>
      <c r="D265" s="393"/>
      <c r="E265" s="322"/>
      <c r="F265" s="322"/>
      <c r="G265" s="393"/>
      <c r="H265" s="393"/>
      <c r="I265" s="393"/>
      <c r="J265" s="551"/>
      <c r="K265" s="565"/>
      <c r="L265" s="909">
        <v>12</v>
      </c>
      <c r="M265" s="323"/>
      <c r="N265" s="323"/>
      <c r="O265" s="323"/>
      <c r="P265" s="323"/>
      <c r="Q265" s="323"/>
      <c r="R265" s="323"/>
      <c r="S265" s="450"/>
      <c r="T265" s="450"/>
      <c r="U265" s="909">
        <v>12</v>
      </c>
      <c r="V265" s="588"/>
      <c r="W265" s="588"/>
      <c r="X265" s="588"/>
      <c r="Y265" s="588"/>
      <c r="Z265" s="588"/>
      <c r="AA265" s="588"/>
      <c r="AB265" s="589"/>
      <c r="AC265" s="594"/>
      <c r="AD265" s="912"/>
    </row>
    <row r="266" spans="2:30" s="86" customFormat="1" ht="12.75" customHeight="1" thickBot="1">
      <c r="C266" s="149"/>
      <c r="D266" s="149"/>
      <c r="E266" s="149"/>
      <c r="F266" s="287"/>
      <c r="G266" s="287"/>
      <c r="H266" s="287"/>
      <c r="I266" s="149"/>
      <c r="J266" s="203"/>
      <c r="K266" s="203"/>
      <c r="L266" s="149"/>
      <c r="M266" s="148"/>
      <c r="N266" s="148"/>
      <c r="O266" s="397"/>
      <c r="P266" s="397"/>
      <c r="Q266" s="397"/>
      <c r="R266" s="148"/>
      <c r="S266" s="143"/>
      <c r="T266" s="143"/>
      <c r="U266" s="149"/>
      <c r="AC266" s="143"/>
    </row>
    <row r="267" spans="2:30" ht="12.75" customHeight="1">
      <c r="B267" s="1231" t="s">
        <v>35</v>
      </c>
      <c r="C267" s="71">
        <v>1</v>
      </c>
      <c r="D267" s="393">
        <v>2012</v>
      </c>
      <c r="E267" s="393" t="s">
        <v>103</v>
      </c>
      <c r="F267" s="393" t="s">
        <v>158</v>
      </c>
      <c r="G267" s="393"/>
      <c r="H267" s="393" t="s">
        <v>92</v>
      </c>
      <c r="I267" s="393" t="s">
        <v>104</v>
      </c>
      <c r="J267" s="551" t="s">
        <v>205</v>
      </c>
      <c r="K267" s="393" t="s">
        <v>481</v>
      </c>
      <c r="L267" s="909">
        <v>1</v>
      </c>
      <c r="M267" s="396">
        <v>2010</v>
      </c>
      <c r="N267" s="396" t="s">
        <v>103</v>
      </c>
      <c r="O267" s="323" t="s">
        <v>92</v>
      </c>
      <c r="P267" s="396"/>
      <c r="Q267" s="323" t="s">
        <v>91</v>
      </c>
      <c r="R267" s="323" t="s">
        <v>104</v>
      </c>
      <c r="S267" s="553" t="s">
        <v>569</v>
      </c>
      <c r="T267" s="396"/>
      <c r="U267" s="909">
        <v>1</v>
      </c>
      <c r="V267" s="400">
        <v>2008</v>
      </c>
      <c r="W267" s="400" t="s">
        <v>103</v>
      </c>
      <c r="X267" s="400" t="s">
        <v>91</v>
      </c>
      <c r="Y267" s="400" t="s">
        <v>69</v>
      </c>
      <c r="Z267" s="359" t="s">
        <v>93</v>
      </c>
      <c r="AA267" s="400" t="s">
        <v>104</v>
      </c>
      <c r="AB267" s="652" t="s">
        <v>190</v>
      </c>
      <c r="AC267" s="588"/>
      <c r="AD267" s="912"/>
    </row>
    <row r="268" spans="2:30" ht="12.75" customHeight="1">
      <c r="B268" s="1232"/>
      <c r="C268" s="71">
        <v>2</v>
      </c>
      <c r="D268" s="393">
        <v>2011</v>
      </c>
      <c r="E268" s="393" t="s">
        <v>103</v>
      </c>
      <c r="F268" s="393" t="s">
        <v>90</v>
      </c>
      <c r="G268" s="393" t="s">
        <v>29</v>
      </c>
      <c r="H268" s="393" t="s">
        <v>90</v>
      </c>
      <c r="I268" s="393" t="s">
        <v>104</v>
      </c>
      <c r="J268" s="551" t="s">
        <v>208</v>
      </c>
      <c r="K268" s="393"/>
      <c r="L268" s="909">
        <v>2</v>
      </c>
      <c r="M268" s="396">
        <v>2009</v>
      </c>
      <c r="N268" s="396" t="s">
        <v>103</v>
      </c>
      <c r="O268" s="396" t="s">
        <v>94</v>
      </c>
      <c r="P268" s="396"/>
      <c r="Q268" s="323" t="s">
        <v>91</v>
      </c>
      <c r="R268" s="396" t="s">
        <v>104</v>
      </c>
      <c r="S268" s="553" t="s">
        <v>640</v>
      </c>
      <c r="T268" s="553"/>
      <c r="U268" s="909">
        <v>2</v>
      </c>
      <c r="V268" s="400">
        <v>2007</v>
      </c>
      <c r="W268" s="400" t="s">
        <v>103</v>
      </c>
      <c r="X268" s="400" t="s">
        <v>95</v>
      </c>
      <c r="Y268" s="400" t="s">
        <v>29</v>
      </c>
      <c r="Z268" s="592" t="s">
        <v>93</v>
      </c>
      <c r="AA268" s="400" t="s">
        <v>104</v>
      </c>
      <c r="AB268" s="652" t="s">
        <v>332</v>
      </c>
      <c r="AC268" s="588"/>
      <c r="AD268" s="912"/>
    </row>
    <row r="269" spans="2:30" ht="12.75" customHeight="1">
      <c r="B269" s="1232"/>
      <c r="C269" s="71">
        <v>3</v>
      </c>
      <c r="D269" s="393">
        <v>2012</v>
      </c>
      <c r="E269" s="393" t="s">
        <v>103</v>
      </c>
      <c r="F269" s="393" t="s">
        <v>99</v>
      </c>
      <c r="G269" s="393"/>
      <c r="H269" s="393" t="s">
        <v>92</v>
      </c>
      <c r="I269" s="393" t="s">
        <v>104</v>
      </c>
      <c r="J269" s="551" t="s">
        <v>188</v>
      </c>
      <c r="K269" s="393"/>
      <c r="L269" s="909">
        <v>3</v>
      </c>
      <c r="M269" s="396">
        <v>2010</v>
      </c>
      <c r="N269" s="396" t="s">
        <v>103</v>
      </c>
      <c r="O269" s="396" t="s">
        <v>90</v>
      </c>
      <c r="P269" s="396" t="s">
        <v>29</v>
      </c>
      <c r="Q269" s="323" t="s">
        <v>91</v>
      </c>
      <c r="R269" s="396" t="s">
        <v>104</v>
      </c>
      <c r="S269" s="553" t="s">
        <v>273</v>
      </c>
      <c r="T269" s="396"/>
      <c r="U269" s="909">
        <v>3</v>
      </c>
      <c r="V269" s="194">
        <v>2007</v>
      </c>
      <c r="W269" s="359" t="s">
        <v>103</v>
      </c>
      <c r="X269" s="359" t="s">
        <v>95</v>
      </c>
      <c r="Y269" s="359" t="s">
        <v>29</v>
      </c>
      <c r="Z269" s="592" t="s">
        <v>93</v>
      </c>
      <c r="AA269" s="194" t="s">
        <v>104</v>
      </c>
      <c r="AB269" s="650" t="s">
        <v>551</v>
      </c>
      <c r="AC269" s="588"/>
      <c r="AD269" s="912"/>
    </row>
    <row r="270" spans="2:30" ht="12.75" customHeight="1">
      <c r="B270" s="1232"/>
      <c r="C270" s="71">
        <v>4</v>
      </c>
      <c r="D270" s="393">
        <v>2013</v>
      </c>
      <c r="E270" s="393" t="s">
        <v>103</v>
      </c>
      <c r="F270" s="393" t="s">
        <v>92</v>
      </c>
      <c r="G270" s="393"/>
      <c r="H270" s="322" t="s">
        <v>90</v>
      </c>
      <c r="I270" s="393" t="s">
        <v>104</v>
      </c>
      <c r="J270" s="551" t="s">
        <v>270</v>
      </c>
      <c r="K270" s="393" t="s">
        <v>481</v>
      </c>
      <c r="L270" s="909">
        <v>4</v>
      </c>
      <c r="M270" s="323">
        <v>2009</v>
      </c>
      <c r="N270" s="323" t="s">
        <v>103</v>
      </c>
      <c r="O270" s="323" t="s">
        <v>94</v>
      </c>
      <c r="P270" s="323"/>
      <c r="Q270" s="323" t="s">
        <v>94</v>
      </c>
      <c r="R270" s="323" t="s">
        <v>104</v>
      </c>
      <c r="S270" s="450" t="s">
        <v>298</v>
      </c>
      <c r="T270" s="396"/>
      <c r="U270" s="909">
        <v>4</v>
      </c>
      <c r="V270" s="592">
        <v>2006</v>
      </c>
      <c r="W270" s="592" t="s">
        <v>103</v>
      </c>
      <c r="X270" s="592" t="s">
        <v>93</v>
      </c>
      <c r="Y270" s="592"/>
      <c r="Z270" s="592" t="s">
        <v>93</v>
      </c>
      <c r="AA270" s="592" t="s">
        <v>103</v>
      </c>
      <c r="AB270" s="596" t="s">
        <v>429</v>
      </c>
      <c r="AC270" s="588"/>
      <c r="AD270" s="912"/>
    </row>
    <row r="271" spans="2:30" ht="12.75" customHeight="1">
      <c r="B271" s="1232"/>
      <c r="C271" s="71">
        <v>5</v>
      </c>
      <c r="D271" s="393">
        <v>2012</v>
      </c>
      <c r="E271" s="393" t="s">
        <v>103</v>
      </c>
      <c r="F271" s="393" t="s">
        <v>159</v>
      </c>
      <c r="G271" s="393"/>
      <c r="H271" s="393" t="s">
        <v>92</v>
      </c>
      <c r="I271" s="393" t="s">
        <v>103</v>
      </c>
      <c r="J271" s="551" t="s">
        <v>639</v>
      </c>
      <c r="K271" s="393"/>
      <c r="L271" s="909">
        <v>5</v>
      </c>
      <c r="M271" s="396">
        <v>2010</v>
      </c>
      <c r="N271" s="396" t="s">
        <v>103</v>
      </c>
      <c r="O271" s="323" t="s">
        <v>90</v>
      </c>
      <c r="P271" s="396" t="s">
        <v>29</v>
      </c>
      <c r="Q271" s="323" t="s">
        <v>91</v>
      </c>
      <c r="R271" s="396" t="s">
        <v>104</v>
      </c>
      <c r="S271" s="553" t="s">
        <v>257</v>
      </c>
      <c r="T271" s="396"/>
      <c r="U271" s="909">
        <v>5</v>
      </c>
      <c r="V271" s="359">
        <v>2008</v>
      </c>
      <c r="W271" s="359" t="s">
        <v>103</v>
      </c>
      <c r="X271" s="359" t="s">
        <v>94</v>
      </c>
      <c r="Y271" s="359"/>
      <c r="Z271" s="359" t="s">
        <v>93</v>
      </c>
      <c r="AA271" s="359" t="s">
        <v>104</v>
      </c>
      <c r="AB271" s="641" t="s">
        <v>207</v>
      </c>
      <c r="AC271" s="588"/>
      <c r="AD271" s="912"/>
    </row>
    <row r="272" spans="2:30" ht="12.75" customHeight="1">
      <c r="B272" s="1232"/>
      <c r="C272" s="71">
        <v>6</v>
      </c>
      <c r="D272" s="393">
        <v>2011</v>
      </c>
      <c r="E272" s="393" t="s">
        <v>103</v>
      </c>
      <c r="F272" s="393" t="s">
        <v>90</v>
      </c>
      <c r="G272" s="393" t="s">
        <v>29</v>
      </c>
      <c r="H272" s="322" t="s">
        <v>90</v>
      </c>
      <c r="I272" s="393" t="s">
        <v>104</v>
      </c>
      <c r="J272" s="551" t="s">
        <v>253</v>
      </c>
      <c r="K272" s="393" t="s">
        <v>481</v>
      </c>
      <c r="L272" s="909">
        <v>6</v>
      </c>
      <c r="M272" s="323">
        <v>2010</v>
      </c>
      <c r="N272" s="323" t="s">
        <v>103</v>
      </c>
      <c r="O272" s="323" t="s">
        <v>92</v>
      </c>
      <c r="P272" s="323"/>
      <c r="Q272" s="323" t="s">
        <v>91</v>
      </c>
      <c r="R272" s="323" t="s">
        <v>104</v>
      </c>
      <c r="S272" s="450" t="s">
        <v>227</v>
      </c>
      <c r="T272" s="396"/>
      <c r="U272" s="909">
        <v>6</v>
      </c>
      <c r="V272" s="359">
        <v>2007</v>
      </c>
      <c r="W272" s="359" t="s">
        <v>103</v>
      </c>
      <c r="X272" s="359" t="s">
        <v>297</v>
      </c>
      <c r="Y272" s="359"/>
      <c r="Z272" s="592" t="s">
        <v>95</v>
      </c>
      <c r="AA272" s="359" t="s">
        <v>104</v>
      </c>
      <c r="AB272" s="641" t="s">
        <v>296</v>
      </c>
      <c r="AC272" s="588"/>
      <c r="AD272" s="912"/>
    </row>
    <row r="273" spans="2:32" ht="12.75" customHeight="1">
      <c r="B273" s="1232"/>
      <c r="C273" s="71">
        <v>7</v>
      </c>
      <c r="D273" s="393">
        <v>2011</v>
      </c>
      <c r="E273" s="393" t="s">
        <v>103</v>
      </c>
      <c r="F273" s="393" t="s">
        <v>99</v>
      </c>
      <c r="G273" s="393"/>
      <c r="H273" s="393" t="s">
        <v>92</v>
      </c>
      <c r="I273" s="393" t="s">
        <v>104</v>
      </c>
      <c r="J273" s="551" t="s">
        <v>218</v>
      </c>
      <c r="K273" s="393"/>
      <c r="L273" s="909">
        <v>7</v>
      </c>
      <c r="M273" s="396">
        <v>2010</v>
      </c>
      <c r="N273" s="396" t="s">
        <v>103</v>
      </c>
      <c r="O273" s="323" t="s">
        <v>90</v>
      </c>
      <c r="P273" s="396" t="s">
        <v>29</v>
      </c>
      <c r="Q273" s="323" t="s">
        <v>91</v>
      </c>
      <c r="R273" s="396" t="s">
        <v>104</v>
      </c>
      <c r="S273" s="553" t="s">
        <v>406</v>
      </c>
      <c r="T273" s="396"/>
      <c r="U273" s="909">
        <v>7</v>
      </c>
      <c r="V273" s="400">
        <v>2007</v>
      </c>
      <c r="W273" s="497" t="s">
        <v>104</v>
      </c>
      <c r="X273" s="400" t="s">
        <v>95</v>
      </c>
      <c r="Y273" s="400" t="s">
        <v>29</v>
      </c>
      <c r="Z273" s="592" t="s">
        <v>93</v>
      </c>
      <c r="AA273" s="400" t="s">
        <v>104</v>
      </c>
      <c r="AB273" s="652" t="s">
        <v>325</v>
      </c>
      <c r="AC273" s="588"/>
      <c r="AD273" s="912"/>
    </row>
    <row r="274" spans="2:32" ht="12.75" customHeight="1">
      <c r="B274" s="1232"/>
      <c r="C274" s="71">
        <v>8</v>
      </c>
      <c r="D274" s="393">
        <v>2013</v>
      </c>
      <c r="E274" s="393" t="s">
        <v>103</v>
      </c>
      <c r="F274" s="393" t="s">
        <v>99</v>
      </c>
      <c r="G274" s="393"/>
      <c r="H274" s="322" t="s">
        <v>90</v>
      </c>
      <c r="I274" s="393" t="s">
        <v>104</v>
      </c>
      <c r="J274" s="551" t="s">
        <v>577</v>
      </c>
      <c r="K274" s="393"/>
      <c r="L274" s="909">
        <v>8</v>
      </c>
      <c r="M274" s="323">
        <v>2010</v>
      </c>
      <c r="N274" s="323" t="s">
        <v>103</v>
      </c>
      <c r="O274" s="323" t="s">
        <v>90</v>
      </c>
      <c r="P274" s="323" t="s">
        <v>29</v>
      </c>
      <c r="Q274" s="323" t="s">
        <v>91</v>
      </c>
      <c r="R274" s="323" t="s">
        <v>104</v>
      </c>
      <c r="S274" s="450" t="s">
        <v>187</v>
      </c>
      <c r="T274" s="396"/>
      <c r="U274" s="909">
        <v>8</v>
      </c>
      <c r="V274" s="359">
        <v>2007</v>
      </c>
      <c r="W274" s="359" t="s">
        <v>103</v>
      </c>
      <c r="X274" s="359" t="s">
        <v>95</v>
      </c>
      <c r="Y274" s="400" t="s">
        <v>29</v>
      </c>
      <c r="Z274" s="592" t="s">
        <v>93</v>
      </c>
      <c r="AA274" s="359" t="s">
        <v>104</v>
      </c>
      <c r="AB274" s="641" t="s">
        <v>358</v>
      </c>
      <c r="AC274" s="588"/>
      <c r="AD274" s="912"/>
    </row>
    <row r="275" spans="2:32" ht="12.75" customHeight="1">
      <c r="B275" s="1232"/>
      <c r="C275" s="71">
        <v>9</v>
      </c>
      <c r="D275" s="393">
        <v>2011</v>
      </c>
      <c r="E275" s="393" t="s">
        <v>103</v>
      </c>
      <c r="F275" s="393" t="s">
        <v>92</v>
      </c>
      <c r="G275" s="393"/>
      <c r="H275" s="393" t="s">
        <v>92</v>
      </c>
      <c r="I275" s="393" t="s">
        <v>104</v>
      </c>
      <c r="J275" s="551" t="s">
        <v>206</v>
      </c>
      <c r="K275" s="393" t="s">
        <v>481</v>
      </c>
      <c r="L275" s="836">
        <v>9</v>
      </c>
      <c r="M275" s="396">
        <v>2009</v>
      </c>
      <c r="N275" s="396" t="s">
        <v>103</v>
      </c>
      <c r="O275" s="396" t="s">
        <v>94</v>
      </c>
      <c r="P275" s="396"/>
      <c r="Q275" s="323" t="s">
        <v>91</v>
      </c>
      <c r="R275" s="396" t="s">
        <v>104</v>
      </c>
      <c r="S275" s="553" t="s">
        <v>291</v>
      </c>
      <c r="T275" s="396"/>
      <c r="U275" s="909">
        <v>9</v>
      </c>
      <c r="V275" s="400">
        <v>2007</v>
      </c>
      <c r="W275" s="593" t="s">
        <v>103</v>
      </c>
      <c r="X275" s="359" t="s">
        <v>297</v>
      </c>
      <c r="Y275" s="400"/>
      <c r="Z275" s="592" t="s">
        <v>93</v>
      </c>
      <c r="AA275" s="359" t="s">
        <v>104</v>
      </c>
      <c r="AB275" s="652" t="s">
        <v>450</v>
      </c>
      <c r="AC275" s="588" t="s">
        <v>481</v>
      </c>
      <c r="AD275" s="912"/>
    </row>
    <row r="276" spans="2:32" ht="12.75" customHeight="1">
      <c r="B276" s="1232"/>
      <c r="C276" s="71">
        <v>10</v>
      </c>
      <c r="D276" s="393">
        <v>2011</v>
      </c>
      <c r="E276" s="393" t="s">
        <v>103</v>
      </c>
      <c r="F276" s="393" t="s">
        <v>92</v>
      </c>
      <c r="G276" s="393"/>
      <c r="H276" s="393" t="s">
        <v>90</v>
      </c>
      <c r="I276" s="393" t="s">
        <v>104</v>
      </c>
      <c r="J276" s="551" t="s">
        <v>214</v>
      </c>
      <c r="K276" s="393"/>
      <c r="L276" s="909">
        <v>10</v>
      </c>
      <c r="M276" s="396">
        <v>2010</v>
      </c>
      <c r="N276" s="396" t="s">
        <v>103</v>
      </c>
      <c r="O276" s="323" t="s">
        <v>90</v>
      </c>
      <c r="P276" s="396" t="s">
        <v>29</v>
      </c>
      <c r="Q276" s="323" t="s">
        <v>91</v>
      </c>
      <c r="R276" s="396" t="s">
        <v>104</v>
      </c>
      <c r="S276" s="553" t="s">
        <v>271</v>
      </c>
      <c r="T276" s="396"/>
      <c r="U276" s="909">
        <v>10</v>
      </c>
      <c r="V276" s="359">
        <v>2008</v>
      </c>
      <c r="W276" s="359" t="s">
        <v>103</v>
      </c>
      <c r="X276" s="359" t="s">
        <v>94</v>
      </c>
      <c r="Y276" s="359"/>
      <c r="Z276" s="588" t="s">
        <v>95</v>
      </c>
      <c r="AA276" s="359" t="s">
        <v>104</v>
      </c>
      <c r="AB276" s="641" t="s">
        <v>437</v>
      </c>
      <c r="AC276" s="359"/>
      <c r="AD276" s="912"/>
    </row>
    <row r="277" spans="2:32" ht="12.75" customHeight="1">
      <c r="B277" s="1232"/>
      <c r="C277" s="71">
        <v>11</v>
      </c>
      <c r="D277" s="393"/>
      <c r="E277" s="393"/>
      <c r="F277" s="393"/>
      <c r="G277" s="393"/>
      <c r="H277" s="322"/>
      <c r="I277" s="393"/>
      <c r="J277" s="551"/>
      <c r="K277" s="393"/>
      <c r="L277" s="909">
        <v>11</v>
      </c>
      <c r="M277" s="323">
        <v>2009</v>
      </c>
      <c r="N277" s="323" t="s">
        <v>103</v>
      </c>
      <c r="O277" s="323" t="s">
        <v>94</v>
      </c>
      <c r="P277" s="323"/>
      <c r="Q277" s="323" t="s">
        <v>94</v>
      </c>
      <c r="R277" s="323" t="s">
        <v>104</v>
      </c>
      <c r="S277" s="450" t="s">
        <v>359</v>
      </c>
      <c r="T277" s="396"/>
      <c r="U277" s="909">
        <v>11</v>
      </c>
      <c r="V277" s="400">
        <v>2008</v>
      </c>
      <c r="W277" s="400" t="s">
        <v>103</v>
      </c>
      <c r="X277" s="400" t="s">
        <v>94</v>
      </c>
      <c r="Y277" s="400"/>
      <c r="Z277" s="359" t="s">
        <v>95</v>
      </c>
      <c r="AA277" s="359" t="s">
        <v>104</v>
      </c>
      <c r="AB277" s="652" t="s">
        <v>641</v>
      </c>
      <c r="AC277" s="588"/>
      <c r="AD277" s="912"/>
    </row>
    <row r="278" spans="2:32" ht="12.75" customHeight="1">
      <c r="B278" s="1232"/>
      <c r="C278" s="71">
        <v>12</v>
      </c>
      <c r="D278" s="393"/>
      <c r="E278" s="393"/>
      <c r="F278" s="322"/>
      <c r="G278" s="322"/>
      <c r="H278" s="393"/>
      <c r="I278" s="393"/>
      <c r="J278" s="551"/>
      <c r="K278" s="393"/>
      <c r="L278" s="909">
        <v>12</v>
      </c>
      <c r="M278" s="396">
        <v>2011</v>
      </c>
      <c r="N278" s="396" t="s">
        <v>103</v>
      </c>
      <c r="O278" s="396" t="s">
        <v>92</v>
      </c>
      <c r="P278" s="396"/>
      <c r="Q278" s="323" t="s">
        <v>94</v>
      </c>
      <c r="R278" s="323" t="s">
        <v>104</v>
      </c>
      <c r="S278" s="553" t="s">
        <v>186</v>
      </c>
      <c r="T278" s="396" t="s">
        <v>481</v>
      </c>
      <c r="U278" s="909">
        <v>12</v>
      </c>
      <c r="V278" s="359">
        <v>2007</v>
      </c>
      <c r="W278" s="359" t="s">
        <v>103</v>
      </c>
      <c r="X278" s="359" t="s">
        <v>93</v>
      </c>
      <c r="Y278" s="359"/>
      <c r="Z278" s="592" t="s">
        <v>93</v>
      </c>
      <c r="AA278" s="359" t="s">
        <v>104</v>
      </c>
      <c r="AB278" s="641" t="s">
        <v>278</v>
      </c>
      <c r="AC278" s="588"/>
      <c r="AD278" s="912"/>
    </row>
    <row r="279" spans="2:32" ht="12.75" customHeight="1">
      <c r="B279" s="1232"/>
      <c r="C279" s="71">
        <v>13</v>
      </c>
      <c r="D279" s="393"/>
      <c r="E279" s="393"/>
      <c r="F279" s="322"/>
      <c r="G279" s="322"/>
      <c r="H279" s="393"/>
      <c r="I279" s="393"/>
      <c r="J279" s="551"/>
      <c r="K279" s="393"/>
      <c r="L279" s="909">
        <v>13</v>
      </c>
      <c r="M279" s="323">
        <v>2010</v>
      </c>
      <c r="N279" s="396" t="s">
        <v>103</v>
      </c>
      <c r="O279" s="323" t="s">
        <v>99</v>
      </c>
      <c r="P279" s="323"/>
      <c r="Q279" s="323" t="s">
        <v>94</v>
      </c>
      <c r="R279" s="323" t="s">
        <v>104</v>
      </c>
      <c r="S279" s="450" t="s">
        <v>454</v>
      </c>
      <c r="T279" s="396"/>
      <c r="U279" s="909">
        <v>13</v>
      </c>
      <c r="V279" s="359">
        <v>2007</v>
      </c>
      <c r="W279" s="359" t="s">
        <v>103</v>
      </c>
      <c r="X279" s="359" t="s">
        <v>100</v>
      </c>
      <c r="Y279" s="359"/>
      <c r="Z279" s="592" t="s">
        <v>93</v>
      </c>
      <c r="AA279" s="359" t="s">
        <v>104</v>
      </c>
      <c r="AB279" s="641" t="s">
        <v>381</v>
      </c>
      <c r="AC279" s="588"/>
      <c r="AD279" s="912"/>
    </row>
    <row r="280" spans="2:32" s="108" customFormat="1" ht="12.75" customHeight="1">
      <c r="B280" s="1232"/>
      <c r="C280" s="550">
        <v>14</v>
      </c>
      <c r="D280" s="393"/>
      <c r="E280" s="393"/>
      <c r="F280" s="393"/>
      <c r="G280" s="393"/>
      <c r="H280" s="322"/>
      <c r="I280" s="393"/>
      <c r="J280" s="551"/>
      <c r="K280" s="393"/>
      <c r="L280" s="910">
        <v>14</v>
      </c>
      <c r="M280" s="396">
        <v>2010</v>
      </c>
      <c r="N280" s="396" t="s">
        <v>103</v>
      </c>
      <c r="O280" s="323" t="s">
        <v>99</v>
      </c>
      <c r="P280" s="323"/>
      <c r="Q280" s="323" t="s">
        <v>94</v>
      </c>
      <c r="R280" s="396" t="s">
        <v>103</v>
      </c>
      <c r="S280" s="553" t="s">
        <v>502</v>
      </c>
      <c r="T280" s="396" t="s">
        <v>481</v>
      </c>
      <c r="U280" s="910">
        <v>14</v>
      </c>
      <c r="V280" s="400">
        <v>2007</v>
      </c>
      <c r="W280" s="400" t="s">
        <v>103</v>
      </c>
      <c r="X280" s="400" t="s">
        <v>95</v>
      </c>
      <c r="Y280" s="400" t="s">
        <v>29</v>
      </c>
      <c r="Z280" s="592" t="s">
        <v>93</v>
      </c>
      <c r="AA280" s="400" t="s">
        <v>104</v>
      </c>
      <c r="AB280" s="652" t="s">
        <v>300</v>
      </c>
      <c r="AC280" s="588"/>
      <c r="AD280" s="914"/>
      <c r="AE280" s="150"/>
      <c r="AF280" s="150"/>
    </row>
    <row r="281" spans="2:32" s="108" customFormat="1" ht="12.75" customHeight="1">
      <c r="B281" s="1232"/>
      <c r="C281" s="550">
        <v>15</v>
      </c>
      <c r="D281" s="393"/>
      <c r="E281" s="393"/>
      <c r="F281" s="393"/>
      <c r="G281" s="393"/>
      <c r="H281" s="322"/>
      <c r="I281" s="393"/>
      <c r="J281" s="551"/>
      <c r="K281" s="393"/>
      <c r="L281" s="910">
        <v>15</v>
      </c>
      <c r="M281" s="323">
        <v>2009</v>
      </c>
      <c r="N281" s="323" t="s">
        <v>103</v>
      </c>
      <c r="O281" s="323" t="s">
        <v>94</v>
      </c>
      <c r="P281" s="323"/>
      <c r="Q281" s="323" t="s">
        <v>94</v>
      </c>
      <c r="R281" s="323" t="s">
        <v>104</v>
      </c>
      <c r="S281" s="450" t="s">
        <v>215</v>
      </c>
      <c r="T281" s="396"/>
      <c r="U281" s="910">
        <v>15</v>
      </c>
      <c r="V281" s="359"/>
      <c r="W281" s="359"/>
      <c r="X281" s="359"/>
      <c r="Y281" s="359"/>
      <c r="Z281" s="359"/>
      <c r="AA281" s="400"/>
      <c r="AB281" s="641"/>
      <c r="AC281" s="588"/>
      <c r="AD281" s="914"/>
      <c r="AE281" s="150"/>
      <c r="AF281" s="150"/>
    </row>
    <row r="282" spans="2:32" s="108" customFormat="1" ht="12.75" customHeight="1">
      <c r="B282" s="1232"/>
      <c r="C282" s="550">
        <v>16</v>
      </c>
      <c r="D282" s="393"/>
      <c r="E282" s="393"/>
      <c r="F282" s="393"/>
      <c r="G282" s="393"/>
      <c r="H282" s="393"/>
      <c r="I282" s="393"/>
      <c r="J282" s="551"/>
      <c r="K282" s="393"/>
      <c r="L282" s="910">
        <v>16</v>
      </c>
      <c r="M282" s="396">
        <v>2010</v>
      </c>
      <c r="N282" s="396" t="s">
        <v>103</v>
      </c>
      <c r="O282" s="323" t="s">
        <v>90</v>
      </c>
      <c r="P282" s="396" t="s">
        <v>29</v>
      </c>
      <c r="Q282" s="323" t="s">
        <v>91</v>
      </c>
      <c r="R282" s="396" t="s">
        <v>104</v>
      </c>
      <c r="S282" s="553" t="s">
        <v>380</v>
      </c>
      <c r="T282" s="396"/>
      <c r="U282" s="910">
        <v>16</v>
      </c>
      <c r="V282" s="359"/>
      <c r="W282" s="359"/>
      <c r="X282" s="359"/>
      <c r="Y282" s="359"/>
      <c r="Z282" s="592"/>
      <c r="AA282" s="359"/>
      <c r="AB282" s="641"/>
      <c r="AC282" s="588"/>
      <c r="AD282" s="914"/>
      <c r="AE282" s="150"/>
      <c r="AF282" s="150"/>
    </row>
    <row r="283" spans="2:32" s="108" customFormat="1" ht="12.75" customHeight="1">
      <c r="B283" s="1232"/>
      <c r="C283" s="550">
        <v>17</v>
      </c>
      <c r="D283" s="393"/>
      <c r="E283" s="393"/>
      <c r="F283" s="322"/>
      <c r="G283" s="393"/>
      <c r="H283" s="393"/>
      <c r="I283" s="393"/>
      <c r="J283" s="551"/>
      <c r="K283" s="393"/>
      <c r="L283" s="910">
        <v>17</v>
      </c>
      <c r="M283" s="396">
        <v>2010</v>
      </c>
      <c r="N283" s="497" t="s">
        <v>104</v>
      </c>
      <c r="O283" s="323" t="s">
        <v>92</v>
      </c>
      <c r="P283" s="323"/>
      <c r="Q283" s="323" t="s">
        <v>91</v>
      </c>
      <c r="R283" s="396" t="s">
        <v>104</v>
      </c>
      <c r="S283" s="553" t="s">
        <v>388</v>
      </c>
      <c r="T283" s="396" t="s">
        <v>481</v>
      </c>
      <c r="U283" s="910">
        <v>17</v>
      </c>
      <c r="V283" s="359"/>
      <c r="W283" s="359"/>
      <c r="X283" s="359"/>
      <c r="Y283" s="359"/>
      <c r="Z283" s="592"/>
      <c r="AA283" s="359"/>
      <c r="AB283" s="641"/>
      <c r="AC283" s="588"/>
      <c r="AD283" s="914"/>
      <c r="AE283" s="150"/>
      <c r="AF283" s="150"/>
    </row>
    <row r="284" spans="2:32" s="108" customFormat="1" ht="12.75" customHeight="1">
      <c r="B284" s="1232"/>
      <c r="C284" s="550">
        <v>18</v>
      </c>
      <c r="D284" s="393"/>
      <c r="E284" s="393"/>
      <c r="F284" s="322"/>
      <c r="G284" s="322"/>
      <c r="H284" s="393"/>
      <c r="I284" s="393"/>
      <c r="J284" s="551"/>
      <c r="K284" s="393"/>
      <c r="L284" s="910">
        <v>18</v>
      </c>
      <c r="M284" s="396">
        <v>2010</v>
      </c>
      <c r="N284" s="396" t="s">
        <v>103</v>
      </c>
      <c r="O284" s="323" t="s">
        <v>92</v>
      </c>
      <c r="P284" s="323"/>
      <c r="Q284" s="323" t="s">
        <v>94</v>
      </c>
      <c r="R284" s="396" t="s">
        <v>104</v>
      </c>
      <c r="S284" s="553" t="s">
        <v>338</v>
      </c>
      <c r="T284" s="396"/>
      <c r="U284" s="910">
        <v>18</v>
      </c>
      <c r="V284" s="588"/>
      <c r="W284" s="592"/>
      <c r="X284" s="588"/>
      <c r="Y284" s="588"/>
      <c r="Z284" s="588"/>
      <c r="AA284" s="588"/>
      <c r="AB284" s="589"/>
      <c r="AC284" s="588"/>
      <c r="AD284" s="914"/>
      <c r="AE284" s="150"/>
      <c r="AF284" s="150"/>
    </row>
    <row r="285" spans="2:32" s="108" customFormat="1" ht="12.75" customHeight="1">
      <c r="B285" s="1232"/>
      <c r="C285" s="550">
        <v>19</v>
      </c>
      <c r="D285" s="393"/>
      <c r="E285" s="393"/>
      <c r="F285" s="393"/>
      <c r="G285" s="393"/>
      <c r="H285" s="322"/>
      <c r="I285" s="393"/>
      <c r="J285" s="551"/>
      <c r="K285" s="393"/>
      <c r="L285" s="910">
        <v>19</v>
      </c>
      <c r="M285" s="734">
        <v>2010</v>
      </c>
      <c r="N285" s="396" t="s">
        <v>103</v>
      </c>
      <c r="O285" s="396" t="s">
        <v>90</v>
      </c>
      <c r="P285" s="396" t="s">
        <v>29</v>
      </c>
      <c r="Q285" s="323" t="s">
        <v>91</v>
      </c>
      <c r="R285" s="396" t="s">
        <v>104</v>
      </c>
      <c r="S285" s="553" t="s">
        <v>247</v>
      </c>
      <c r="T285" s="396"/>
      <c r="U285" s="910">
        <v>19</v>
      </c>
      <c r="V285" s="592"/>
      <c r="W285" s="592"/>
      <c r="X285" s="592"/>
      <c r="Y285" s="592"/>
      <c r="Z285" s="592"/>
      <c r="AA285" s="592"/>
      <c r="AB285" s="596"/>
      <c r="AC285" s="588"/>
      <c r="AD285" s="914"/>
      <c r="AE285" s="150"/>
      <c r="AF285" s="150"/>
    </row>
    <row r="286" spans="2:32" s="108" customFormat="1" ht="12.75" customHeight="1">
      <c r="B286" s="1232"/>
      <c r="C286" s="550">
        <v>20</v>
      </c>
      <c r="D286" s="393"/>
      <c r="E286" s="393"/>
      <c r="F286" s="322"/>
      <c r="G286" s="322"/>
      <c r="H286" s="393"/>
      <c r="I286" s="393"/>
      <c r="J286" s="551"/>
      <c r="K286" s="393"/>
      <c r="L286" s="910">
        <v>20</v>
      </c>
      <c r="M286" s="396"/>
      <c r="N286" s="396"/>
      <c r="O286" s="396"/>
      <c r="P286" s="396"/>
      <c r="Q286" s="396"/>
      <c r="R286" s="396"/>
      <c r="S286" s="553"/>
      <c r="T286" s="553"/>
      <c r="U286" s="910">
        <v>20</v>
      </c>
      <c r="V286" s="592"/>
      <c r="W286" s="592"/>
      <c r="X286" s="592"/>
      <c r="Y286" s="592"/>
      <c r="Z286" s="592"/>
      <c r="AA286" s="359"/>
      <c r="AB286" s="596"/>
      <c r="AC286" s="588"/>
      <c r="AD286" s="914"/>
      <c r="AE286" s="150"/>
      <c r="AF286" s="150"/>
    </row>
    <row r="287" spans="2:32" s="108" customFormat="1" ht="12.75" customHeight="1" thickBot="1">
      <c r="B287" s="1233"/>
      <c r="C287" s="550">
        <v>21</v>
      </c>
      <c r="D287" s="519"/>
      <c r="E287" s="519"/>
      <c r="F287" s="519"/>
      <c r="G287" s="519"/>
      <c r="H287" s="519"/>
      <c r="I287" s="519"/>
      <c r="J287" s="566"/>
      <c r="K287" s="566"/>
      <c r="L287" s="910">
        <v>21</v>
      </c>
      <c r="M287" s="518"/>
      <c r="N287" s="518"/>
      <c r="O287" s="518"/>
      <c r="P287" s="518"/>
      <c r="Q287" s="518"/>
      <c r="R287" s="518"/>
      <c r="S287" s="580"/>
      <c r="T287" s="580"/>
      <c r="U287" s="910">
        <v>21</v>
      </c>
      <c r="V287" s="597"/>
      <c r="W287" s="597"/>
      <c r="X287" s="597"/>
      <c r="Y287" s="597"/>
      <c r="Z287" s="597"/>
      <c r="AA287" s="597"/>
      <c r="AB287" s="598"/>
      <c r="AC287" s="594"/>
      <c r="AD287" s="914"/>
      <c r="AE287" s="150"/>
      <c r="AF287" s="150"/>
    </row>
    <row r="288" spans="2:32" s="86" customFormat="1" ht="12.75" customHeight="1" thickBot="1">
      <c r="C288" s="149"/>
      <c r="D288" s="149"/>
      <c r="E288" s="149"/>
      <c r="F288" s="287"/>
      <c r="G288" s="287"/>
      <c r="H288" s="287"/>
      <c r="I288" s="149"/>
      <c r="J288" s="203"/>
      <c r="K288" s="203"/>
      <c r="L288" s="149"/>
      <c r="M288" s="148"/>
      <c r="N288" s="148"/>
      <c r="O288" s="397"/>
      <c r="P288" s="397"/>
      <c r="Q288" s="397"/>
      <c r="R288" s="148"/>
      <c r="S288" s="143"/>
      <c r="T288" s="143"/>
      <c r="U288" s="149"/>
      <c r="V288" s="486"/>
      <c r="W288" s="486"/>
      <c r="X288" s="485"/>
      <c r="Y288" s="485"/>
      <c r="Z288" s="485"/>
      <c r="AA288" s="486"/>
      <c r="AB288" s="487"/>
      <c r="AC288" s="143"/>
    </row>
    <row r="289" spans="2:30" ht="12.75" customHeight="1">
      <c r="B289" s="1234" t="s">
        <v>39</v>
      </c>
      <c r="C289" s="71">
        <v>1</v>
      </c>
      <c r="D289" s="174"/>
      <c r="E289" s="477"/>
      <c r="F289" s="174"/>
      <c r="G289" s="174"/>
      <c r="H289" s="174"/>
      <c r="I289" s="174"/>
      <c r="J289" s="569"/>
      <c r="K289" s="569"/>
      <c r="L289" s="909">
        <v>1</v>
      </c>
      <c r="M289" s="523"/>
      <c r="N289" s="541"/>
      <c r="O289" s="523"/>
      <c r="P289" s="523"/>
      <c r="Q289" s="523"/>
      <c r="R289" s="523"/>
      <c r="S289" s="581"/>
      <c r="T289" s="581"/>
      <c r="U289" s="909">
        <v>1</v>
      </c>
      <c r="V289" s="593">
        <v>2009</v>
      </c>
      <c r="W289" s="956" t="s">
        <v>104</v>
      </c>
      <c r="X289" s="592" t="s">
        <v>100</v>
      </c>
      <c r="Y289" s="592"/>
      <c r="Z289" s="592" t="s">
        <v>95</v>
      </c>
      <c r="AA289" s="593" t="s">
        <v>104</v>
      </c>
      <c r="AB289" s="594" t="s">
        <v>512</v>
      </c>
      <c r="AC289" s="594"/>
      <c r="AD289" s="912"/>
    </row>
    <row r="290" spans="2:30" ht="12.75" customHeight="1">
      <c r="B290" s="1235"/>
      <c r="C290" s="71">
        <v>2</v>
      </c>
      <c r="D290" s="322"/>
      <c r="E290" s="322"/>
      <c r="F290" s="322"/>
      <c r="G290" s="322"/>
      <c r="H290" s="322"/>
      <c r="I290" s="322"/>
      <c r="J290" s="551"/>
      <c r="K290" s="551"/>
      <c r="L290" s="909">
        <v>2</v>
      </c>
      <c r="M290" s="170"/>
      <c r="N290" s="170"/>
      <c r="O290" s="396"/>
      <c r="P290" s="396"/>
      <c r="Q290" s="176"/>
      <c r="R290" s="176"/>
      <c r="S290" s="582"/>
      <c r="T290" s="582"/>
      <c r="U290" s="909">
        <v>2</v>
      </c>
      <c r="V290" s="593">
        <v>2008</v>
      </c>
      <c r="W290" s="593" t="s">
        <v>103</v>
      </c>
      <c r="X290" s="592" t="s">
        <v>100</v>
      </c>
      <c r="Y290" s="592"/>
      <c r="Z290" s="592" t="s">
        <v>95</v>
      </c>
      <c r="AA290" s="593" t="s">
        <v>104</v>
      </c>
      <c r="AB290" s="594" t="s">
        <v>513</v>
      </c>
      <c r="AC290" s="594"/>
      <c r="AD290" s="912"/>
    </row>
    <row r="291" spans="2:30" ht="12.75" customHeight="1">
      <c r="B291" s="1235"/>
      <c r="C291" s="71">
        <v>3</v>
      </c>
      <c r="D291" s="174"/>
      <c r="E291" s="174"/>
      <c r="F291" s="322"/>
      <c r="G291" s="322"/>
      <c r="H291" s="322"/>
      <c r="I291" s="174"/>
      <c r="J291" s="569"/>
      <c r="K291" s="569"/>
      <c r="L291" s="909">
        <v>3</v>
      </c>
      <c r="M291" s="172"/>
      <c r="N291" s="172"/>
      <c r="O291" s="398"/>
      <c r="P291" s="398"/>
      <c r="Q291" s="398"/>
      <c r="R291" s="172"/>
      <c r="S291" s="585"/>
      <c r="T291" s="585"/>
      <c r="U291" s="909">
        <v>3</v>
      </c>
      <c r="V291" s="593">
        <v>2007</v>
      </c>
      <c r="W291" s="593" t="s">
        <v>103</v>
      </c>
      <c r="X291" s="592" t="s">
        <v>100</v>
      </c>
      <c r="Y291" s="592"/>
      <c r="Z291" s="592" t="s">
        <v>95</v>
      </c>
      <c r="AA291" s="593" t="s">
        <v>104</v>
      </c>
      <c r="AB291" s="594" t="s">
        <v>514</v>
      </c>
      <c r="AC291" s="594"/>
      <c r="AD291" s="912"/>
    </row>
    <row r="292" spans="2:30" ht="12.75" customHeight="1">
      <c r="B292" s="1235"/>
      <c r="C292" s="71">
        <v>4</v>
      </c>
      <c r="D292" s="174"/>
      <c r="E292" s="174"/>
      <c r="F292" s="322"/>
      <c r="G292" s="322"/>
      <c r="H292" s="322"/>
      <c r="I292" s="174"/>
      <c r="J292" s="569"/>
      <c r="K292" s="569"/>
      <c r="L292" s="909">
        <v>4</v>
      </c>
      <c r="M292" s="170"/>
      <c r="N292" s="170"/>
      <c r="O292" s="396"/>
      <c r="P292" s="396"/>
      <c r="Q292" s="396"/>
      <c r="R292" s="170"/>
      <c r="S292" s="582"/>
      <c r="T292" s="582"/>
      <c r="U292" s="909">
        <v>4</v>
      </c>
      <c r="V292" s="593"/>
      <c r="W292" s="593"/>
      <c r="X292" s="592"/>
      <c r="Y292" s="592"/>
      <c r="Z292" s="592"/>
      <c r="AA292" s="593"/>
      <c r="AB292" s="594"/>
      <c r="AC292" s="594"/>
      <c r="AD292" s="912"/>
    </row>
    <row r="293" spans="2:30" ht="12.75" customHeight="1">
      <c r="B293" s="1235"/>
      <c r="C293" s="71">
        <v>5</v>
      </c>
      <c r="D293" s="174"/>
      <c r="E293" s="174"/>
      <c r="F293" s="322"/>
      <c r="G293" s="322"/>
      <c r="H293" s="322"/>
      <c r="I293" s="174"/>
      <c r="J293" s="569"/>
      <c r="K293" s="569"/>
      <c r="L293" s="909">
        <v>5</v>
      </c>
      <c r="M293" s="170"/>
      <c r="N293" s="170"/>
      <c r="O293" s="396"/>
      <c r="P293" s="396"/>
      <c r="Q293" s="396"/>
      <c r="R293" s="170"/>
      <c r="S293" s="582"/>
      <c r="T293" s="582"/>
      <c r="U293" s="909">
        <v>5</v>
      </c>
      <c r="V293" s="593"/>
      <c r="W293" s="593"/>
      <c r="X293" s="592"/>
      <c r="Y293" s="592"/>
      <c r="Z293" s="592"/>
      <c r="AA293" s="593"/>
      <c r="AB293" s="594"/>
      <c r="AC293" s="594"/>
      <c r="AD293" s="912"/>
    </row>
    <row r="294" spans="2:30" ht="12.75" customHeight="1">
      <c r="B294" s="1235"/>
      <c r="C294" s="71">
        <v>6</v>
      </c>
      <c r="D294" s="174"/>
      <c r="E294" s="174"/>
      <c r="F294" s="322"/>
      <c r="G294" s="322"/>
      <c r="H294" s="322"/>
      <c r="I294" s="174"/>
      <c r="J294" s="569"/>
      <c r="K294" s="569"/>
      <c r="L294" s="909">
        <v>6</v>
      </c>
      <c r="M294" s="172"/>
      <c r="N294" s="172"/>
      <c r="O294" s="398"/>
      <c r="P294" s="398"/>
      <c r="Q294" s="398"/>
      <c r="R294" s="172"/>
      <c r="S294" s="585"/>
      <c r="T294" s="585"/>
      <c r="U294" s="909">
        <v>6</v>
      </c>
      <c r="V294" s="593"/>
      <c r="W294" s="593"/>
      <c r="X294" s="592"/>
      <c r="Y294" s="592"/>
      <c r="Z294" s="592"/>
      <c r="AA294" s="593"/>
      <c r="AB294" s="594"/>
      <c r="AC294" s="594"/>
      <c r="AD294" s="912"/>
    </row>
    <row r="295" spans="2:30" ht="12.75" customHeight="1">
      <c r="B295" s="1235"/>
      <c r="C295" s="71">
        <v>7</v>
      </c>
      <c r="D295" s="174"/>
      <c r="E295" s="174"/>
      <c r="F295" s="322"/>
      <c r="G295" s="322"/>
      <c r="H295" s="322"/>
      <c r="I295" s="174"/>
      <c r="J295" s="569"/>
      <c r="K295" s="569"/>
      <c r="L295" s="909">
        <v>7</v>
      </c>
      <c r="M295" s="170"/>
      <c r="N295" s="170"/>
      <c r="O295" s="396"/>
      <c r="P295" s="396"/>
      <c r="Q295" s="396"/>
      <c r="R295" s="170"/>
      <c r="S295" s="582"/>
      <c r="T295" s="582"/>
      <c r="U295" s="909">
        <v>7</v>
      </c>
      <c r="V295" s="593"/>
      <c r="W295" s="593"/>
      <c r="X295" s="592"/>
      <c r="Y295" s="592"/>
      <c r="Z295" s="592"/>
      <c r="AA295" s="593"/>
      <c r="AB295" s="594"/>
      <c r="AC295" s="594"/>
      <c r="AD295" s="912"/>
    </row>
    <row r="296" spans="2:30" ht="12.75" customHeight="1">
      <c r="B296" s="1235"/>
      <c r="C296" s="71">
        <v>8</v>
      </c>
      <c r="D296" s="174"/>
      <c r="E296" s="174"/>
      <c r="F296" s="322"/>
      <c r="G296" s="322"/>
      <c r="H296" s="322"/>
      <c r="I296" s="174"/>
      <c r="J296" s="569"/>
      <c r="K296" s="569"/>
      <c r="L296" s="909">
        <v>8</v>
      </c>
      <c r="M296" s="170"/>
      <c r="N296" s="170"/>
      <c r="O296" s="396"/>
      <c r="P296" s="396"/>
      <c r="Q296" s="396"/>
      <c r="R296" s="170"/>
      <c r="S296" s="582"/>
      <c r="T296" s="582"/>
      <c r="U296" s="909">
        <v>8</v>
      </c>
      <c r="V296" s="593"/>
      <c r="W296" s="593"/>
      <c r="X296" s="592"/>
      <c r="Y296" s="592"/>
      <c r="Z296" s="592"/>
      <c r="AA296" s="593"/>
      <c r="AB296" s="594"/>
      <c r="AC296" s="594"/>
      <c r="AD296" s="912"/>
    </row>
    <row r="297" spans="2:30" ht="12.75" customHeight="1">
      <c r="B297" s="1235"/>
      <c r="C297" s="71">
        <v>9</v>
      </c>
      <c r="D297" s="174"/>
      <c r="E297" s="174"/>
      <c r="F297" s="322"/>
      <c r="G297" s="322"/>
      <c r="H297" s="322"/>
      <c r="I297" s="174"/>
      <c r="J297" s="569"/>
      <c r="K297" s="569"/>
      <c r="L297" s="909">
        <v>9</v>
      </c>
      <c r="M297" s="170"/>
      <c r="N297" s="170"/>
      <c r="O297" s="396"/>
      <c r="P297" s="396"/>
      <c r="Q297" s="396"/>
      <c r="R297" s="170"/>
      <c r="S297" s="582"/>
      <c r="T297" s="582"/>
      <c r="U297" s="909">
        <v>9</v>
      </c>
      <c r="V297" s="593"/>
      <c r="W297" s="593"/>
      <c r="X297" s="592"/>
      <c r="Y297" s="592"/>
      <c r="Z297" s="592"/>
      <c r="AA297" s="593"/>
      <c r="AB297" s="594"/>
      <c r="AC297" s="594"/>
      <c r="AD297" s="912"/>
    </row>
    <row r="298" spans="2:30" ht="12.75" customHeight="1" thickBot="1">
      <c r="B298" s="1236"/>
      <c r="C298" s="71">
        <v>10</v>
      </c>
      <c r="D298" s="174"/>
      <c r="E298" s="174"/>
      <c r="F298" s="322"/>
      <c r="G298" s="322"/>
      <c r="H298" s="322"/>
      <c r="I298" s="174"/>
      <c r="J298" s="569"/>
      <c r="K298" s="569"/>
      <c r="L298" s="909">
        <v>10</v>
      </c>
      <c r="M298" s="170"/>
      <c r="N298" s="170"/>
      <c r="O298" s="396"/>
      <c r="P298" s="396"/>
      <c r="Q298" s="396"/>
      <c r="R298" s="170"/>
      <c r="S298" s="582"/>
      <c r="T298" s="582"/>
      <c r="U298" s="909">
        <v>10</v>
      </c>
      <c r="V298" s="593"/>
      <c r="W298" s="593"/>
      <c r="X298" s="592"/>
      <c r="Y298" s="592"/>
      <c r="Z298" s="592"/>
      <c r="AA298" s="593"/>
      <c r="AB298" s="594"/>
      <c r="AC298" s="594"/>
      <c r="AD298" s="912"/>
    </row>
    <row r="299" spans="2:30" s="86" customFormat="1" ht="12.75" hidden="1" customHeight="1" thickBot="1">
      <c r="C299" s="149"/>
      <c r="D299" s="149"/>
      <c r="E299" s="149"/>
      <c r="F299" s="287"/>
      <c r="G299" s="287"/>
      <c r="H299" s="287"/>
      <c r="I299" s="149"/>
      <c r="J299" s="203"/>
      <c r="K299" s="203"/>
      <c r="L299" s="149"/>
      <c r="M299" s="148"/>
      <c r="N299" s="148"/>
      <c r="O299" s="397"/>
      <c r="P299" s="397"/>
      <c r="Q299" s="397"/>
      <c r="R299" s="148"/>
      <c r="S299" s="143"/>
      <c r="T299" s="143"/>
      <c r="U299" s="149"/>
      <c r="V299" s="143"/>
      <c r="W299" s="143"/>
      <c r="X299" s="143"/>
      <c r="Y299" s="143"/>
      <c r="Z299" s="143"/>
      <c r="AA299" s="143"/>
      <c r="AB299" s="143"/>
      <c r="AC299" s="143"/>
    </row>
    <row r="300" spans="2:30" ht="12.75" hidden="1" customHeight="1">
      <c r="B300" s="1231" t="s">
        <v>37</v>
      </c>
      <c r="C300" s="71">
        <v>1</v>
      </c>
      <c r="D300" s="322"/>
      <c r="E300" s="322"/>
      <c r="F300" s="322"/>
      <c r="G300" s="322"/>
      <c r="H300" s="322"/>
      <c r="I300" s="322"/>
      <c r="J300" s="565"/>
      <c r="K300" s="565"/>
      <c r="L300" s="909">
        <v>1</v>
      </c>
      <c r="M300" s="323"/>
      <c r="N300" s="323"/>
      <c r="O300" s="323"/>
      <c r="P300" s="396"/>
      <c r="Q300" s="323"/>
      <c r="R300" s="323"/>
      <c r="S300" s="450"/>
      <c r="T300" s="450"/>
      <c r="U300" s="909">
        <v>1</v>
      </c>
      <c r="V300" s="593"/>
      <c r="W300" s="593"/>
      <c r="X300" s="592"/>
      <c r="Y300" s="592"/>
      <c r="Z300" s="592"/>
      <c r="AA300" s="593"/>
      <c r="AB300" s="594"/>
      <c r="AC300" s="594"/>
      <c r="AD300" s="912"/>
    </row>
    <row r="301" spans="2:30" ht="12.6" hidden="1" customHeight="1">
      <c r="B301" s="1232"/>
      <c r="C301" s="71">
        <v>2</v>
      </c>
      <c r="D301" s="322"/>
      <c r="E301" s="322"/>
      <c r="F301" s="322"/>
      <c r="G301" s="322"/>
      <c r="H301" s="322"/>
      <c r="I301" s="322"/>
      <c r="J301" s="565"/>
      <c r="K301" s="565"/>
      <c r="L301" s="909">
        <v>2</v>
      </c>
      <c r="M301" s="170"/>
      <c r="N301" s="170"/>
      <c r="O301" s="323"/>
      <c r="P301" s="396"/>
      <c r="Q301" s="396"/>
      <c r="R301" s="170"/>
      <c r="S301" s="582"/>
      <c r="T301" s="582"/>
      <c r="U301" s="909">
        <v>2</v>
      </c>
      <c r="V301" s="593"/>
      <c r="W301" s="593"/>
      <c r="X301" s="592"/>
      <c r="Y301" s="592"/>
      <c r="Z301" s="592"/>
      <c r="AA301" s="593"/>
      <c r="AB301" s="594"/>
      <c r="AC301" s="594"/>
      <c r="AD301" s="912"/>
    </row>
    <row r="302" spans="2:30" ht="12.6" hidden="1" customHeight="1">
      <c r="B302" s="1232"/>
      <c r="C302" s="71">
        <v>3</v>
      </c>
      <c r="D302" s="322"/>
      <c r="E302" s="322"/>
      <c r="F302" s="322"/>
      <c r="G302" s="322"/>
      <c r="H302" s="322"/>
      <c r="I302" s="322"/>
      <c r="J302" s="565"/>
      <c r="K302" s="565"/>
      <c r="L302" s="909">
        <v>3</v>
      </c>
      <c r="M302" s="323"/>
      <c r="N302" s="323"/>
      <c r="O302" s="323"/>
      <c r="P302" s="396"/>
      <c r="Q302" s="323"/>
      <c r="R302" s="323"/>
      <c r="S302" s="450"/>
      <c r="T302" s="450"/>
      <c r="U302" s="909">
        <v>3</v>
      </c>
      <c r="V302" s="593"/>
      <c r="W302" s="593"/>
      <c r="X302" s="592"/>
      <c r="Y302" s="592"/>
      <c r="Z302" s="592"/>
      <c r="AA302" s="593"/>
      <c r="AB302" s="594"/>
      <c r="AC302" s="594"/>
      <c r="AD302" s="912"/>
    </row>
    <row r="303" spans="2:30" ht="12.6" hidden="1" customHeight="1">
      <c r="B303" s="1232"/>
      <c r="C303" s="71">
        <v>4</v>
      </c>
      <c r="D303" s="322"/>
      <c r="E303" s="322"/>
      <c r="F303" s="322"/>
      <c r="G303" s="322"/>
      <c r="H303" s="322"/>
      <c r="I303" s="322"/>
      <c r="J303" s="565"/>
      <c r="K303" s="565"/>
      <c r="L303" s="909">
        <v>4</v>
      </c>
      <c r="M303" s="170"/>
      <c r="N303" s="170"/>
      <c r="O303" s="323"/>
      <c r="P303" s="396"/>
      <c r="Q303" s="323"/>
      <c r="R303" s="170"/>
      <c r="S303" s="582"/>
      <c r="T303" s="582"/>
      <c r="U303" s="909">
        <v>4</v>
      </c>
      <c r="V303" s="593"/>
      <c r="W303" s="593"/>
      <c r="X303" s="592"/>
      <c r="Y303" s="592"/>
      <c r="Z303" s="592"/>
      <c r="AA303" s="593"/>
      <c r="AB303" s="594"/>
      <c r="AC303" s="594"/>
      <c r="AD303" s="912"/>
    </row>
    <row r="304" spans="2:30" ht="12.75" hidden="1" customHeight="1">
      <c r="B304" s="1232"/>
      <c r="C304" s="71">
        <v>5</v>
      </c>
      <c r="D304" s="322"/>
      <c r="E304" s="322"/>
      <c r="F304" s="322"/>
      <c r="G304" s="322"/>
      <c r="H304" s="322"/>
      <c r="I304" s="322"/>
      <c r="J304" s="565"/>
      <c r="K304" s="565"/>
      <c r="L304" s="909">
        <v>5</v>
      </c>
      <c r="M304" s="170"/>
      <c r="N304" s="170"/>
      <c r="O304" s="396"/>
      <c r="P304" s="396"/>
      <c r="Q304" s="396"/>
      <c r="R304" s="170"/>
      <c r="S304" s="582"/>
      <c r="T304" s="582"/>
      <c r="U304" s="909">
        <v>5</v>
      </c>
      <c r="V304" s="593"/>
      <c r="W304" s="593"/>
      <c r="X304" s="592"/>
      <c r="Y304" s="592"/>
      <c r="Z304" s="592"/>
      <c r="AA304" s="593"/>
      <c r="AB304" s="594"/>
      <c r="AC304" s="594"/>
      <c r="AD304" s="912"/>
    </row>
    <row r="305" spans="2:30" ht="12.75" hidden="1" customHeight="1">
      <c r="B305" s="1232"/>
      <c r="C305" s="71">
        <v>6</v>
      </c>
      <c r="D305" s="322"/>
      <c r="E305" s="322"/>
      <c r="F305" s="322"/>
      <c r="G305" s="322"/>
      <c r="H305" s="322"/>
      <c r="I305" s="322"/>
      <c r="J305" s="565"/>
      <c r="K305" s="565"/>
      <c r="L305" s="909">
        <v>6</v>
      </c>
      <c r="M305" s="170"/>
      <c r="N305" s="170"/>
      <c r="O305" s="396"/>
      <c r="P305" s="396"/>
      <c r="Q305" s="396"/>
      <c r="R305" s="170"/>
      <c r="S305" s="582"/>
      <c r="T305" s="582"/>
      <c r="U305" s="909">
        <v>6</v>
      </c>
      <c r="V305" s="593"/>
      <c r="W305" s="593"/>
      <c r="X305" s="592"/>
      <c r="Y305" s="592"/>
      <c r="Z305" s="592"/>
      <c r="AA305" s="593"/>
      <c r="AB305" s="594"/>
      <c r="AC305" s="594"/>
      <c r="AD305" s="912"/>
    </row>
    <row r="306" spans="2:30" ht="12.75" hidden="1" customHeight="1" thickBot="1">
      <c r="B306" s="1233"/>
      <c r="C306" s="71">
        <v>7</v>
      </c>
      <c r="D306" s="322"/>
      <c r="E306" s="322"/>
      <c r="F306" s="322"/>
      <c r="G306" s="322"/>
      <c r="H306" s="322"/>
      <c r="I306" s="322"/>
      <c r="J306" s="570"/>
      <c r="K306" s="570"/>
      <c r="L306" s="909">
        <v>7</v>
      </c>
      <c r="M306" s="170"/>
      <c r="N306" s="170"/>
      <c r="O306" s="396"/>
      <c r="P306" s="396"/>
      <c r="Q306" s="396"/>
      <c r="R306" s="170"/>
      <c r="S306" s="582"/>
      <c r="T306" s="582"/>
      <c r="U306" s="909">
        <v>7</v>
      </c>
      <c r="V306" s="593"/>
      <c r="W306" s="593"/>
      <c r="X306" s="592"/>
      <c r="Y306" s="592"/>
      <c r="Z306" s="592"/>
      <c r="AA306" s="593"/>
      <c r="AB306" s="594"/>
      <c r="AC306" s="594"/>
      <c r="AD306" s="912"/>
    </row>
    <row r="307" spans="2:30" ht="12.75" customHeight="1" thickBot="1">
      <c r="B307" s="10"/>
      <c r="C307" s="31"/>
      <c r="D307" s="33"/>
      <c r="E307" s="33"/>
      <c r="F307" s="390"/>
      <c r="G307" s="390"/>
      <c r="H307" s="390"/>
      <c r="I307" s="233"/>
      <c r="J307" s="34"/>
      <c r="K307" s="34"/>
      <c r="L307" s="31"/>
      <c r="M307" s="229"/>
      <c r="N307" s="229"/>
      <c r="O307" s="399"/>
      <c r="P307" s="399"/>
      <c r="Q307" s="399"/>
      <c r="R307" s="230"/>
      <c r="S307" s="231"/>
      <c r="T307" s="231"/>
      <c r="U307" s="31"/>
      <c r="AC307" s="231"/>
    </row>
    <row r="308" spans="2:30" ht="12.75" customHeight="1">
      <c r="B308" s="1231" t="s">
        <v>69</v>
      </c>
      <c r="C308" s="836">
        <v>1</v>
      </c>
      <c r="D308" s="322">
        <v>2013</v>
      </c>
      <c r="E308" s="322" t="s">
        <v>103</v>
      </c>
      <c r="F308" s="322" t="s">
        <v>159</v>
      </c>
      <c r="G308" s="322" t="s">
        <v>69</v>
      </c>
      <c r="H308" s="322" t="s">
        <v>90</v>
      </c>
      <c r="I308" s="322" t="s">
        <v>104</v>
      </c>
      <c r="J308" s="569" t="s">
        <v>538</v>
      </c>
      <c r="K308" s="569"/>
      <c r="L308" s="909">
        <v>1</v>
      </c>
      <c r="M308" s="323">
        <v>2009</v>
      </c>
      <c r="N308" s="323" t="s">
        <v>103</v>
      </c>
      <c r="O308" s="323" t="s">
        <v>96</v>
      </c>
      <c r="P308" s="323" t="s">
        <v>643</v>
      </c>
      <c r="Q308" s="323" t="s">
        <v>94</v>
      </c>
      <c r="R308" s="176" t="s">
        <v>104</v>
      </c>
      <c r="S308" s="579" t="s">
        <v>716</v>
      </c>
      <c r="T308" s="323" t="s">
        <v>481</v>
      </c>
      <c r="U308" s="836">
        <v>1</v>
      </c>
      <c r="V308" s="592">
        <v>2006</v>
      </c>
      <c r="W308" s="592" t="s">
        <v>103</v>
      </c>
      <c r="X308" s="359" t="s">
        <v>486</v>
      </c>
      <c r="Y308" s="592" t="s">
        <v>69</v>
      </c>
      <c r="Z308" s="592" t="s">
        <v>93</v>
      </c>
      <c r="AA308" s="592" t="s">
        <v>104</v>
      </c>
      <c r="AB308" s="596" t="s">
        <v>485</v>
      </c>
      <c r="AC308" s="592" t="s">
        <v>481</v>
      </c>
      <c r="AD308" s="912"/>
    </row>
    <row r="309" spans="2:30" ht="12.75" customHeight="1">
      <c r="B309" s="1232"/>
      <c r="C309" s="836">
        <v>2</v>
      </c>
      <c r="D309" s="322">
        <v>2011</v>
      </c>
      <c r="E309" s="322" t="s">
        <v>103</v>
      </c>
      <c r="F309" s="322" t="s">
        <v>92</v>
      </c>
      <c r="G309" s="322" t="s">
        <v>69</v>
      </c>
      <c r="H309" s="322" t="s">
        <v>92</v>
      </c>
      <c r="I309" s="322" t="s">
        <v>104</v>
      </c>
      <c r="J309" s="569" t="s">
        <v>348</v>
      </c>
      <c r="K309" s="569"/>
      <c r="L309" s="909">
        <v>2</v>
      </c>
      <c r="M309" s="176">
        <v>2010</v>
      </c>
      <c r="N309" s="323" t="s">
        <v>103</v>
      </c>
      <c r="O309" s="323" t="s">
        <v>92</v>
      </c>
      <c r="P309" s="323" t="s">
        <v>69</v>
      </c>
      <c r="Q309" s="323" t="s">
        <v>91</v>
      </c>
      <c r="R309" s="323" t="s">
        <v>104</v>
      </c>
      <c r="S309" s="904" t="s">
        <v>503</v>
      </c>
      <c r="T309" s="323" t="s">
        <v>481</v>
      </c>
      <c r="U309" s="836">
        <v>2</v>
      </c>
      <c r="V309" s="592">
        <v>2006</v>
      </c>
      <c r="W309" s="592" t="s">
        <v>103</v>
      </c>
      <c r="X309" s="359" t="s">
        <v>93</v>
      </c>
      <c r="Y309" s="592" t="s">
        <v>69</v>
      </c>
      <c r="Z309" s="592" t="s">
        <v>93</v>
      </c>
      <c r="AA309" s="592" t="s">
        <v>104</v>
      </c>
      <c r="AB309" s="596" t="s">
        <v>690</v>
      </c>
      <c r="AC309" s="592"/>
      <c r="AD309" s="912"/>
    </row>
    <row r="310" spans="2:30" ht="12.75" customHeight="1">
      <c r="B310" s="1232"/>
      <c r="C310" s="836">
        <v>3</v>
      </c>
      <c r="D310" s="322">
        <v>2011</v>
      </c>
      <c r="E310" s="322" t="s">
        <v>103</v>
      </c>
      <c r="F310" s="322" t="s">
        <v>92</v>
      </c>
      <c r="G310" s="322" t="s">
        <v>69</v>
      </c>
      <c r="H310" s="322" t="s">
        <v>90</v>
      </c>
      <c r="I310" s="322" t="s">
        <v>104</v>
      </c>
      <c r="J310" s="569" t="s">
        <v>487</v>
      </c>
      <c r="K310" s="569"/>
      <c r="L310" s="909">
        <v>3</v>
      </c>
      <c r="M310" s="323">
        <v>2009</v>
      </c>
      <c r="N310" s="323" t="s">
        <v>103</v>
      </c>
      <c r="O310" s="323" t="s">
        <v>91</v>
      </c>
      <c r="P310" s="396" t="s">
        <v>69</v>
      </c>
      <c r="Q310" s="323" t="s">
        <v>91</v>
      </c>
      <c r="R310" s="176" t="s">
        <v>104</v>
      </c>
      <c r="S310" s="579" t="s">
        <v>276</v>
      </c>
      <c r="T310" s="396" t="s">
        <v>481</v>
      </c>
      <c r="U310" s="836">
        <v>3</v>
      </c>
      <c r="V310" s="592">
        <v>2006</v>
      </c>
      <c r="W310" s="497" t="s">
        <v>104</v>
      </c>
      <c r="X310" s="359" t="s">
        <v>93</v>
      </c>
      <c r="Y310" s="592" t="s">
        <v>646</v>
      </c>
      <c r="Z310" s="588" t="s">
        <v>93</v>
      </c>
      <c r="AA310" s="588" t="s">
        <v>104</v>
      </c>
      <c r="AB310" s="594" t="s">
        <v>645</v>
      </c>
      <c r="AC310" s="592" t="s">
        <v>481</v>
      </c>
      <c r="AD310" s="912"/>
    </row>
    <row r="311" spans="2:30" ht="12.75" customHeight="1">
      <c r="B311" s="1232"/>
      <c r="C311" s="836">
        <v>4</v>
      </c>
      <c r="D311" s="322">
        <v>2011</v>
      </c>
      <c r="E311" s="322" t="s">
        <v>103</v>
      </c>
      <c r="F311" s="322" t="s">
        <v>92</v>
      </c>
      <c r="G311" s="322" t="s">
        <v>383</v>
      </c>
      <c r="H311" s="322" t="s">
        <v>90</v>
      </c>
      <c r="I311" s="322" t="s">
        <v>104</v>
      </c>
      <c r="J311" s="569" t="s">
        <v>409</v>
      </c>
      <c r="K311" s="569"/>
      <c r="L311" s="909">
        <v>4</v>
      </c>
      <c r="M311" s="323">
        <v>2010</v>
      </c>
      <c r="N311" s="323" t="s">
        <v>103</v>
      </c>
      <c r="O311" s="323" t="s">
        <v>92</v>
      </c>
      <c r="P311" s="323" t="s">
        <v>69</v>
      </c>
      <c r="Q311" s="323" t="s">
        <v>94</v>
      </c>
      <c r="R311" s="176" t="s">
        <v>104</v>
      </c>
      <c r="S311" s="579" t="s">
        <v>435</v>
      </c>
      <c r="T311" s="553"/>
      <c r="U311" s="836">
        <v>4</v>
      </c>
      <c r="V311" s="194">
        <v>2008</v>
      </c>
      <c r="W311" s="194" t="s">
        <v>103</v>
      </c>
      <c r="X311" s="359" t="s">
        <v>94</v>
      </c>
      <c r="Y311" s="359" t="s">
        <v>417</v>
      </c>
      <c r="Z311" s="359" t="s">
        <v>93</v>
      </c>
      <c r="AA311" s="359" t="s">
        <v>104</v>
      </c>
      <c r="AB311" s="650" t="s">
        <v>504</v>
      </c>
      <c r="AC311" s="592" t="s">
        <v>481</v>
      </c>
      <c r="AD311" s="912"/>
    </row>
    <row r="312" spans="2:30" ht="12.75" customHeight="1">
      <c r="B312" s="1232"/>
      <c r="C312" s="836">
        <v>5</v>
      </c>
      <c r="D312" s="322">
        <v>2012</v>
      </c>
      <c r="E312" s="322" t="s">
        <v>103</v>
      </c>
      <c r="F312" s="322" t="s">
        <v>99</v>
      </c>
      <c r="G312" s="322" t="s">
        <v>69</v>
      </c>
      <c r="H312" s="322" t="s">
        <v>92</v>
      </c>
      <c r="I312" s="322" t="s">
        <v>104</v>
      </c>
      <c r="J312" s="571" t="s">
        <v>349</v>
      </c>
      <c r="K312" s="322" t="s">
        <v>481</v>
      </c>
      <c r="L312" s="909">
        <v>5</v>
      </c>
      <c r="M312" s="176">
        <v>2010</v>
      </c>
      <c r="N312" s="176" t="s">
        <v>103</v>
      </c>
      <c r="O312" s="323" t="s">
        <v>92</v>
      </c>
      <c r="P312" s="323" t="s">
        <v>695</v>
      </c>
      <c r="Q312" s="323" t="s">
        <v>94</v>
      </c>
      <c r="R312" s="176" t="s">
        <v>104</v>
      </c>
      <c r="S312" s="579" t="s">
        <v>694</v>
      </c>
      <c r="T312" s="323" t="s">
        <v>481</v>
      </c>
      <c r="U312" s="836">
        <v>5</v>
      </c>
      <c r="V312" s="588">
        <v>2007</v>
      </c>
      <c r="W312" s="588" t="s">
        <v>103</v>
      </c>
      <c r="X312" s="359" t="s">
        <v>95</v>
      </c>
      <c r="Y312" s="588" t="s">
        <v>69</v>
      </c>
      <c r="Z312" s="588" t="s">
        <v>95</v>
      </c>
      <c r="AA312" s="588" t="s">
        <v>104</v>
      </c>
      <c r="AB312" s="591" t="s">
        <v>562</v>
      </c>
      <c r="AC312" s="592" t="s">
        <v>481</v>
      </c>
      <c r="AD312" s="912"/>
    </row>
    <row r="313" spans="2:30" ht="12.75" customHeight="1">
      <c r="B313" s="1232"/>
      <c r="C313" s="836">
        <v>6</v>
      </c>
      <c r="D313" s="322">
        <v>2011</v>
      </c>
      <c r="E313" s="322" t="s">
        <v>103</v>
      </c>
      <c r="F313" s="322" t="s">
        <v>92</v>
      </c>
      <c r="G313" s="322" t="s">
        <v>69</v>
      </c>
      <c r="H313" s="322" t="s">
        <v>92</v>
      </c>
      <c r="I313" s="322" t="s">
        <v>104</v>
      </c>
      <c r="J313" s="569" t="s">
        <v>333</v>
      </c>
      <c r="K313" s="569"/>
      <c r="L313" s="909">
        <v>6</v>
      </c>
      <c r="M313" s="323">
        <v>2010</v>
      </c>
      <c r="N313" s="323" t="s">
        <v>103</v>
      </c>
      <c r="O313" s="323" t="s">
        <v>92</v>
      </c>
      <c r="P313" s="323"/>
      <c r="Q313" s="323" t="s">
        <v>91</v>
      </c>
      <c r="R313" s="323" t="s">
        <v>104</v>
      </c>
      <c r="S313" s="904" t="s">
        <v>595</v>
      </c>
      <c r="T313" s="323"/>
      <c r="U313" s="836">
        <v>6</v>
      </c>
      <c r="V313" s="588">
        <v>2006</v>
      </c>
      <c r="W313" s="593" t="s">
        <v>103</v>
      </c>
      <c r="X313" s="359" t="s">
        <v>95</v>
      </c>
      <c r="Y313" s="588" t="s">
        <v>646</v>
      </c>
      <c r="Z313" s="588" t="s">
        <v>95</v>
      </c>
      <c r="AA313" s="588" t="s">
        <v>104</v>
      </c>
      <c r="AB313" s="589" t="s">
        <v>709</v>
      </c>
      <c r="AC313" s="592" t="s">
        <v>481</v>
      </c>
      <c r="AD313" s="912"/>
    </row>
    <row r="314" spans="2:30" ht="12.75" customHeight="1">
      <c r="B314" s="1232"/>
      <c r="C314" s="836">
        <v>7</v>
      </c>
      <c r="D314" s="174">
        <v>2011</v>
      </c>
      <c r="E314" s="322" t="s">
        <v>103</v>
      </c>
      <c r="F314" s="322" t="s">
        <v>92</v>
      </c>
      <c r="G314" s="322" t="s">
        <v>383</v>
      </c>
      <c r="H314" s="322" t="s">
        <v>90</v>
      </c>
      <c r="I314" s="322" t="s">
        <v>104</v>
      </c>
      <c r="J314" s="569" t="s">
        <v>500</v>
      </c>
      <c r="K314" s="571"/>
      <c r="L314" s="909">
        <v>7</v>
      </c>
      <c r="M314" s="323">
        <v>2010</v>
      </c>
      <c r="N314" s="517" t="s">
        <v>104</v>
      </c>
      <c r="O314" s="323" t="s">
        <v>92</v>
      </c>
      <c r="P314" s="323" t="s">
        <v>383</v>
      </c>
      <c r="Q314" s="323" t="s">
        <v>91</v>
      </c>
      <c r="R314" s="323" t="s">
        <v>104</v>
      </c>
      <c r="S314" s="904" t="s">
        <v>444</v>
      </c>
      <c r="T314" s="323" t="s">
        <v>481</v>
      </c>
      <c r="U314" s="836">
        <v>7</v>
      </c>
      <c r="V314" s="588">
        <v>2006</v>
      </c>
      <c r="W314" s="588" t="s">
        <v>103</v>
      </c>
      <c r="X314" s="359" t="s">
        <v>100</v>
      </c>
      <c r="Y314" s="588" t="s">
        <v>29</v>
      </c>
      <c r="Z314" s="588" t="s">
        <v>95</v>
      </c>
      <c r="AA314" s="588" t="s">
        <v>104</v>
      </c>
      <c r="AB314" s="591" t="s">
        <v>262</v>
      </c>
      <c r="AC314" s="596"/>
      <c r="AD314" s="912"/>
    </row>
    <row r="315" spans="2:30" ht="12.75" customHeight="1">
      <c r="B315" s="1232"/>
      <c r="C315" s="836">
        <v>8</v>
      </c>
      <c r="D315" s="322">
        <v>2011</v>
      </c>
      <c r="E315" s="322" t="s">
        <v>103</v>
      </c>
      <c r="F315" s="322" t="s">
        <v>99</v>
      </c>
      <c r="G315" s="322" t="s">
        <v>69</v>
      </c>
      <c r="H315" s="322" t="s">
        <v>92</v>
      </c>
      <c r="I315" s="322" t="s">
        <v>104</v>
      </c>
      <c r="J315" s="569" t="s">
        <v>419</v>
      </c>
      <c r="K315" s="571"/>
      <c r="L315" s="909">
        <v>8</v>
      </c>
      <c r="M315" s="176">
        <v>2009</v>
      </c>
      <c r="N315" s="176" t="s">
        <v>103</v>
      </c>
      <c r="O315" s="176" t="s">
        <v>94</v>
      </c>
      <c r="P315" s="323" t="s">
        <v>383</v>
      </c>
      <c r="Q315" s="323" t="s">
        <v>91</v>
      </c>
      <c r="R315" s="176" t="s">
        <v>104</v>
      </c>
      <c r="S315" s="579" t="s">
        <v>510</v>
      </c>
      <c r="T315" s="579"/>
      <c r="U315" s="836">
        <v>8</v>
      </c>
      <c r="V315" s="588">
        <v>2008</v>
      </c>
      <c r="W315" s="593" t="s">
        <v>103</v>
      </c>
      <c r="X315" s="359" t="s">
        <v>94</v>
      </c>
      <c r="Y315" s="588" t="s">
        <v>417</v>
      </c>
      <c r="Z315" s="588" t="s">
        <v>93</v>
      </c>
      <c r="AA315" s="588" t="s">
        <v>104</v>
      </c>
      <c r="AB315" s="589" t="s">
        <v>704</v>
      </c>
      <c r="AC315" s="592" t="s">
        <v>481</v>
      </c>
      <c r="AD315" s="912"/>
    </row>
    <row r="316" spans="2:30" ht="12.75" customHeight="1">
      <c r="B316" s="1232"/>
      <c r="C316" s="836">
        <v>9</v>
      </c>
      <c r="D316" s="322">
        <v>2011</v>
      </c>
      <c r="E316" s="322" t="s">
        <v>103</v>
      </c>
      <c r="F316" s="322" t="s">
        <v>92</v>
      </c>
      <c r="G316" s="322" t="s">
        <v>69</v>
      </c>
      <c r="H316" s="322" t="s">
        <v>92</v>
      </c>
      <c r="I316" s="322" t="s">
        <v>104</v>
      </c>
      <c r="J316" s="571" t="s">
        <v>281</v>
      </c>
      <c r="K316" s="571"/>
      <c r="L316" s="909">
        <v>9</v>
      </c>
      <c r="M316" s="323">
        <v>2009</v>
      </c>
      <c r="N316" s="323" t="s">
        <v>103</v>
      </c>
      <c r="O316" s="323" t="s">
        <v>94</v>
      </c>
      <c r="P316" s="323" t="s">
        <v>69</v>
      </c>
      <c r="Q316" s="323" t="s">
        <v>91</v>
      </c>
      <c r="R316" s="323" t="s">
        <v>104</v>
      </c>
      <c r="S316" s="579" t="s">
        <v>484</v>
      </c>
      <c r="T316" s="579"/>
      <c r="U316" s="909">
        <v>9</v>
      </c>
      <c r="V316" s="588">
        <v>2007</v>
      </c>
      <c r="W316" s="194" t="s">
        <v>103</v>
      </c>
      <c r="X316" s="359" t="s">
        <v>93</v>
      </c>
      <c r="Y316" s="588" t="s">
        <v>345</v>
      </c>
      <c r="Z316" s="588" t="s">
        <v>95</v>
      </c>
      <c r="AA316" s="400" t="s">
        <v>104</v>
      </c>
      <c r="AB316" s="731" t="s">
        <v>772</v>
      </c>
      <c r="AC316" s="592" t="s">
        <v>481</v>
      </c>
      <c r="AD316" s="912"/>
    </row>
    <row r="317" spans="2:30" ht="12.75" customHeight="1">
      <c r="B317" s="1232"/>
      <c r="C317" s="836">
        <v>10</v>
      </c>
      <c r="D317" s="322">
        <v>2011</v>
      </c>
      <c r="E317" s="322" t="s">
        <v>103</v>
      </c>
      <c r="F317" s="322" t="s">
        <v>92</v>
      </c>
      <c r="G317" s="322" t="s">
        <v>383</v>
      </c>
      <c r="H317" s="322" t="s">
        <v>90</v>
      </c>
      <c r="I317" s="322" t="s">
        <v>104</v>
      </c>
      <c r="J317" s="569" t="s">
        <v>382</v>
      </c>
      <c r="K317" s="571"/>
      <c r="L317" s="909">
        <v>10</v>
      </c>
      <c r="M317" s="176">
        <v>2009</v>
      </c>
      <c r="N317" s="176" t="s">
        <v>103</v>
      </c>
      <c r="O317" s="323" t="s">
        <v>91</v>
      </c>
      <c r="P317" s="323" t="s">
        <v>345</v>
      </c>
      <c r="Q317" s="323" t="s">
        <v>91</v>
      </c>
      <c r="R317" s="323" t="s">
        <v>104</v>
      </c>
      <c r="S317" s="579" t="s">
        <v>724</v>
      </c>
      <c r="T317" s="396" t="s">
        <v>481</v>
      </c>
      <c r="U317" s="909">
        <v>10</v>
      </c>
      <c r="V317" s="588">
        <v>2006</v>
      </c>
      <c r="W317" s="588" t="s">
        <v>103</v>
      </c>
      <c r="X317" s="359" t="s">
        <v>93</v>
      </c>
      <c r="Y317" s="588" t="s">
        <v>345</v>
      </c>
      <c r="Z317" s="588" t="s">
        <v>93</v>
      </c>
      <c r="AA317" s="588" t="s">
        <v>104</v>
      </c>
      <c r="AB317" s="591" t="s">
        <v>717</v>
      </c>
      <c r="AC317" s="592" t="s">
        <v>481</v>
      </c>
      <c r="AD317" s="912"/>
    </row>
    <row r="318" spans="2:30" ht="12.75" customHeight="1">
      <c r="B318" s="1232"/>
      <c r="C318" s="836">
        <v>11</v>
      </c>
      <c r="D318" s="322"/>
      <c r="E318" s="322"/>
      <c r="F318" s="322"/>
      <c r="G318" s="322"/>
      <c r="H318" s="322"/>
      <c r="I318" s="322"/>
      <c r="J318" s="571"/>
      <c r="K318" s="571"/>
      <c r="L318" s="909">
        <v>11</v>
      </c>
      <c r="M318" s="176">
        <v>2009</v>
      </c>
      <c r="N318" s="517" t="s">
        <v>104</v>
      </c>
      <c r="O318" s="323" t="s">
        <v>96</v>
      </c>
      <c r="P318" s="323" t="s">
        <v>29</v>
      </c>
      <c r="Q318" s="323" t="s">
        <v>94</v>
      </c>
      <c r="R318" s="176" t="s">
        <v>104</v>
      </c>
      <c r="S318" s="579" t="s">
        <v>591</v>
      </c>
      <c r="T318" s="579"/>
      <c r="U318" s="909">
        <v>11</v>
      </c>
      <c r="V318" s="588">
        <v>2006</v>
      </c>
      <c r="W318" s="588" t="s">
        <v>103</v>
      </c>
      <c r="X318" s="359" t="s">
        <v>93</v>
      </c>
      <c r="Y318" s="588" t="s">
        <v>69</v>
      </c>
      <c r="Z318" s="588" t="s">
        <v>93</v>
      </c>
      <c r="AA318" s="588" t="s">
        <v>104</v>
      </c>
      <c r="AB318" s="589" t="s">
        <v>576</v>
      </c>
      <c r="AC318" s="592" t="s">
        <v>481</v>
      </c>
      <c r="AD318" s="912"/>
    </row>
    <row r="319" spans="2:30" ht="12.75" customHeight="1">
      <c r="B319" s="1232"/>
      <c r="C319" s="836">
        <v>12</v>
      </c>
      <c r="D319" s="322"/>
      <c r="E319" s="322"/>
      <c r="F319" s="322"/>
      <c r="G319" s="322"/>
      <c r="H319" s="322"/>
      <c r="I319" s="322"/>
      <c r="J319" s="569"/>
      <c r="K319" s="569"/>
      <c r="L319" s="909">
        <v>12</v>
      </c>
      <c r="M319" s="176"/>
      <c r="N319" s="176"/>
      <c r="O319" s="323"/>
      <c r="P319" s="323"/>
      <c r="Q319" s="323"/>
      <c r="R319" s="176"/>
      <c r="S319" s="579"/>
      <c r="T319" s="579"/>
      <c r="U319" s="909">
        <v>12</v>
      </c>
      <c r="V319" s="588">
        <v>2006</v>
      </c>
      <c r="W319" s="588" t="s">
        <v>103</v>
      </c>
      <c r="X319" s="359" t="s">
        <v>95</v>
      </c>
      <c r="Y319" s="588" t="s">
        <v>646</v>
      </c>
      <c r="Z319" s="588" t="s">
        <v>95</v>
      </c>
      <c r="AA319" s="588" t="s">
        <v>104</v>
      </c>
      <c r="AB319" s="591" t="s">
        <v>685</v>
      </c>
      <c r="AC319" s="592" t="s">
        <v>481</v>
      </c>
      <c r="AD319" s="912"/>
    </row>
    <row r="320" spans="2:30" ht="12.75" customHeight="1">
      <c r="B320" s="1232"/>
      <c r="C320" s="836">
        <v>13</v>
      </c>
      <c r="D320" s="174"/>
      <c r="E320" s="174"/>
      <c r="F320" s="322"/>
      <c r="G320" s="322"/>
      <c r="H320" s="322"/>
      <c r="I320" s="174"/>
      <c r="J320" s="569"/>
      <c r="K320" s="569"/>
      <c r="L320" s="909">
        <v>13</v>
      </c>
      <c r="M320" s="176"/>
      <c r="N320" s="176"/>
      <c r="O320" s="323"/>
      <c r="P320" s="323"/>
      <c r="Q320" s="323"/>
      <c r="R320" s="176"/>
      <c r="S320" s="579"/>
      <c r="T320" s="579"/>
      <c r="U320" s="909">
        <v>13</v>
      </c>
      <c r="V320" s="588">
        <v>2006</v>
      </c>
      <c r="W320" s="588" t="s">
        <v>103</v>
      </c>
      <c r="X320" s="359" t="s">
        <v>93</v>
      </c>
      <c r="Y320" s="588"/>
      <c r="Z320" s="588" t="s">
        <v>93</v>
      </c>
      <c r="AA320" s="588" t="s">
        <v>104</v>
      </c>
      <c r="AB320" s="589" t="s">
        <v>461</v>
      </c>
      <c r="AC320" s="592" t="s">
        <v>481</v>
      </c>
      <c r="AD320" s="912"/>
    </row>
    <row r="321" spans="2:30" ht="12.75" customHeight="1">
      <c r="B321" s="1232"/>
      <c r="C321" s="836">
        <v>14</v>
      </c>
      <c r="D321" s="174"/>
      <c r="E321" s="174"/>
      <c r="F321" s="322"/>
      <c r="G321" s="322"/>
      <c r="H321" s="322"/>
      <c r="I321" s="174"/>
      <c r="J321" s="569"/>
      <c r="K321" s="569"/>
      <c r="L321" s="909">
        <v>14</v>
      </c>
      <c r="M321" s="176"/>
      <c r="N321" s="176"/>
      <c r="O321" s="323"/>
      <c r="P321" s="323"/>
      <c r="Q321" s="323"/>
      <c r="R321" s="176"/>
      <c r="S321" s="579"/>
      <c r="T321" s="579"/>
      <c r="U321" s="909">
        <v>14</v>
      </c>
      <c r="V321" s="588">
        <v>2007</v>
      </c>
      <c r="W321" s="588" t="s">
        <v>103</v>
      </c>
      <c r="X321" s="359" t="s">
        <v>100</v>
      </c>
      <c r="Y321" s="588" t="s">
        <v>29</v>
      </c>
      <c r="Z321" s="588" t="s">
        <v>95</v>
      </c>
      <c r="AA321" s="588" t="s">
        <v>104</v>
      </c>
      <c r="AB321" s="591" t="s">
        <v>420</v>
      </c>
      <c r="AC321" s="359" t="s">
        <v>481</v>
      </c>
      <c r="AD321" s="912"/>
    </row>
    <row r="322" spans="2:30" ht="12.75" customHeight="1">
      <c r="B322" s="1232"/>
      <c r="C322" s="836">
        <v>15</v>
      </c>
      <c r="D322" s="174"/>
      <c r="E322" s="174"/>
      <c r="F322" s="322"/>
      <c r="G322" s="322"/>
      <c r="H322" s="322"/>
      <c r="I322" s="174"/>
      <c r="J322" s="569"/>
      <c r="K322" s="569"/>
      <c r="L322" s="909">
        <v>15</v>
      </c>
      <c r="M322" s="176"/>
      <c r="N322" s="176"/>
      <c r="O322" s="323"/>
      <c r="P322" s="323"/>
      <c r="Q322" s="323"/>
      <c r="R322" s="176"/>
      <c r="S322" s="579"/>
      <c r="T322" s="579"/>
      <c r="U322" s="909">
        <v>15</v>
      </c>
      <c r="V322" s="194">
        <v>2007</v>
      </c>
      <c r="W322" s="194" t="s">
        <v>103</v>
      </c>
      <c r="X322" s="359" t="s">
        <v>95</v>
      </c>
      <c r="Y322" s="359" t="s">
        <v>417</v>
      </c>
      <c r="Z322" s="588" t="s">
        <v>93</v>
      </c>
      <c r="AA322" s="400" t="s">
        <v>104</v>
      </c>
      <c r="AB322" s="650" t="s">
        <v>630</v>
      </c>
      <c r="AC322" s="596"/>
      <c r="AD322" s="912"/>
    </row>
    <row r="323" spans="2:30" ht="12.75" customHeight="1">
      <c r="B323" s="1232"/>
      <c r="C323" s="836">
        <v>16</v>
      </c>
      <c r="D323" s="174"/>
      <c r="E323" s="174"/>
      <c r="F323" s="322"/>
      <c r="G323" s="322"/>
      <c r="H323" s="322"/>
      <c r="I323" s="174"/>
      <c r="J323" s="569"/>
      <c r="K323" s="569"/>
      <c r="L323" s="909">
        <v>16</v>
      </c>
      <c r="M323" s="176"/>
      <c r="N323" s="176"/>
      <c r="O323" s="323"/>
      <c r="P323" s="323"/>
      <c r="Q323" s="323"/>
      <c r="R323" s="176"/>
      <c r="S323" s="579"/>
      <c r="T323" s="579"/>
      <c r="U323" s="909">
        <v>16</v>
      </c>
      <c r="V323" s="588">
        <v>2008</v>
      </c>
      <c r="W323" s="588" t="s">
        <v>103</v>
      </c>
      <c r="X323" s="359" t="s">
        <v>94</v>
      </c>
      <c r="Y323" s="592"/>
      <c r="Z323" s="588" t="s">
        <v>95</v>
      </c>
      <c r="AA323" s="588" t="s">
        <v>104</v>
      </c>
      <c r="AB323" s="594" t="s">
        <v>400</v>
      </c>
      <c r="AC323" s="596"/>
      <c r="AD323" s="912"/>
    </row>
    <row r="324" spans="2:30" ht="12.75" customHeight="1">
      <c r="B324" s="1232"/>
      <c r="C324" s="836">
        <v>17</v>
      </c>
      <c r="D324" s="174"/>
      <c r="E324" s="174"/>
      <c r="F324" s="322"/>
      <c r="G324" s="322"/>
      <c r="H324" s="322"/>
      <c r="I324" s="174"/>
      <c r="J324" s="569"/>
      <c r="K324" s="569"/>
      <c r="L324" s="909">
        <v>17</v>
      </c>
      <c r="M324" s="176"/>
      <c r="N324" s="176"/>
      <c r="O324" s="323"/>
      <c r="P324" s="323"/>
      <c r="Q324" s="323"/>
      <c r="R324" s="176"/>
      <c r="S324" s="579"/>
      <c r="T324" s="579"/>
      <c r="U324" s="909">
        <v>17</v>
      </c>
      <c r="V324" s="359">
        <v>2006</v>
      </c>
      <c r="W324" s="194" t="s">
        <v>103</v>
      </c>
      <c r="X324" s="359" t="s">
        <v>93</v>
      </c>
      <c r="Y324" s="400" t="s">
        <v>69</v>
      </c>
      <c r="Z324" s="359" t="s">
        <v>93</v>
      </c>
      <c r="AA324" s="359" t="s">
        <v>104</v>
      </c>
      <c r="AB324" s="731" t="s">
        <v>600</v>
      </c>
      <c r="AC324" s="596"/>
      <c r="AD324" s="912"/>
    </row>
    <row r="325" spans="2:30" ht="12.75" customHeight="1">
      <c r="B325" s="1232"/>
      <c r="C325" s="836">
        <v>18</v>
      </c>
      <c r="D325" s="174"/>
      <c r="E325" s="174"/>
      <c r="F325" s="322"/>
      <c r="G325" s="322"/>
      <c r="H325" s="322"/>
      <c r="I325" s="174"/>
      <c r="J325" s="569"/>
      <c r="K325" s="569"/>
      <c r="L325" s="909">
        <v>18</v>
      </c>
      <c r="M325" s="176"/>
      <c r="N325" s="176"/>
      <c r="O325" s="323"/>
      <c r="P325" s="323"/>
      <c r="Q325" s="323"/>
      <c r="R325" s="176"/>
      <c r="S325" s="579"/>
      <c r="T325" s="579"/>
      <c r="U325" s="909">
        <v>18</v>
      </c>
      <c r="V325" s="359">
        <v>2006</v>
      </c>
      <c r="W325" s="497" t="s">
        <v>104</v>
      </c>
      <c r="X325" s="359" t="s">
        <v>93</v>
      </c>
      <c r="Y325" s="400" t="s">
        <v>69</v>
      </c>
      <c r="Z325" s="359" t="s">
        <v>93</v>
      </c>
      <c r="AA325" s="359" t="s">
        <v>104</v>
      </c>
      <c r="AB325" s="731" t="s">
        <v>601</v>
      </c>
      <c r="AC325" s="596"/>
      <c r="AD325" s="912"/>
    </row>
    <row r="326" spans="2:30" ht="12.75" customHeight="1">
      <c r="B326" s="1232"/>
      <c r="C326" s="836">
        <v>19</v>
      </c>
      <c r="D326" s="174"/>
      <c r="E326" s="174"/>
      <c r="F326" s="322"/>
      <c r="G326" s="322"/>
      <c r="H326" s="322"/>
      <c r="I326" s="174"/>
      <c r="J326" s="569"/>
      <c r="K326" s="569"/>
      <c r="L326" s="909">
        <v>19</v>
      </c>
      <c r="M326" s="176"/>
      <c r="N326" s="176"/>
      <c r="O326" s="323"/>
      <c r="P326" s="323"/>
      <c r="Q326" s="323"/>
      <c r="R326" s="176"/>
      <c r="S326" s="579"/>
      <c r="T326" s="579"/>
      <c r="U326" s="909">
        <v>19</v>
      </c>
      <c r="V326" s="359">
        <v>2008</v>
      </c>
      <c r="W326" s="194" t="s">
        <v>103</v>
      </c>
      <c r="X326" s="359" t="s">
        <v>91</v>
      </c>
      <c r="Y326" s="400" t="s">
        <v>69</v>
      </c>
      <c r="Z326" s="359" t="s">
        <v>93</v>
      </c>
      <c r="AA326" s="359" t="s">
        <v>104</v>
      </c>
      <c r="AB326" s="731" t="s">
        <v>575</v>
      </c>
      <c r="AC326" s="592"/>
      <c r="AD326" s="912"/>
    </row>
    <row r="327" spans="2:30" ht="12.75" customHeight="1">
      <c r="B327" s="1232"/>
      <c r="C327" s="836">
        <v>20</v>
      </c>
      <c r="D327" s="174"/>
      <c r="E327" s="174"/>
      <c r="F327" s="322"/>
      <c r="G327" s="322"/>
      <c r="H327" s="322"/>
      <c r="I327" s="174"/>
      <c r="J327" s="569"/>
      <c r="K327" s="569"/>
      <c r="L327" s="909">
        <v>20</v>
      </c>
      <c r="M327" s="176"/>
      <c r="N327" s="176"/>
      <c r="O327" s="323"/>
      <c r="P327" s="323"/>
      <c r="Q327" s="323"/>
      <c r="R327" s="176"/>
      <c r="S327" s="579"/>
      <c r="T327" s="579"/>
      <c r="U327" s="909">
        <v>20</v>
      </c>
      <c r="V327" s="593">
        <v>2006</v>
      </c>
      <c r="W327" s="593" t="s">
        <v>103</v>
      </c>
      <c r="X327" s="359" t="s">
        <v>95</v>
      </c>
      <c r="Y327" s="588" t="s">
        <v>646</v>
      </c>
      <c r="Z327" s="588" t="s">
        <v>95</v>
      </c>
      <c r="AA327" s="588" t="s">
        <v>104</v>
      </c>
      <c r="AB327" s="589" t="s">
        <v>657</v>
      </c>
      <c r="AC327" s="592" t="s">
        <v>481</v>
      </c>
      <c r="AD327" s="912"/>
    </row>
    <row r="328" spans="2:30" ht="12.75" customHeight="1">
      <c r="B328" s="1232"/>
      <c r="C328" s="836">
        <v>21</v>
      </c>
      <c r="D328" s="174"/>
      <c r="E328" s="174"/>
      <c r="F328" s="322"/>
      <c r="G328" s="322"/>
      <c r="H328" s="322"/>
      <c r="I328" s="174"/>
      <c r="J328" s="569"/>
      <c r="K328" s="569"/>
      <c r="L328" s="909">
        <v>21</v>
      </c>
      <c r="M328" s="176"/>
      <c r="N328" s="176"/>
      <c r="O328" s="323"/>
      <c r="P328" s="323"/>
      <c r="Q328" s="323"/>
      <c r="R328" s="176"/>
      <c r="S328" s="579"/>
      <c r="T328" s="579"/>
      <c r="U328" s="909">
        <v>21</v>
      </c>
      <c r="V328" s="592">
        <v>2006</v>
      </c>
      <c r="W328" s="593" t="s">
        <v>103</v>
      </c>
      <c r="X328" s="359" t="s">
        <v>93</v>
      </c>
      <c r="Y328" s="592" t="s">
        <v>646</v>
      </c>
      <c r="Z328" s="588" t="s">
        <v>93</v>
      </c>
      <c r="AA328" s="588" t="s">
        <v>104</v>
      </c>
      <c r="AB328" s="589" t="s">
        <v>648</v>
      </c>
      <c r="AC328" s="592" t="s">
        <v>481</v>
      </c>
      <c r="AD328" s="912"/>
    </row>
    <row r="329" spans="2:30" ht="12.75" customHeight="1">
      <c r="B329" s="1232"/>
      <c r="C329" s="836">
        <v>22</v>
      </c>
      <c r="D329" s="174"/>
      <c r="E329" s="174"/>
      <c r="F329" s="322"/>
      <c r="G329" s="322"/>
      <c r="H329" s="322"/>
      <c r="I329" s="174"/>
      <c r="J329" s="569"/>
      <c r="K329" s="569"/>
      <c r="L329" s="909">
        <v>22</v>
      </c>
      <c r="M329" s="176"/>
      <c r="N329" s="176"/>
      <c r="O329" s="323"/>
      <c r="P329" s="323"/>
      <c r="Q329" s="323"/>
      <c r="R329" s="176"/>
      <c r="S329" s="579"/>
      <c r="T329" s="579"/>
      <c r="U329" s="909">
        <v>22</v>
      </c>
      <c r="V329" s="588">
        <v>2007</v>
      </c>
      <c r="W329" s="593" t="s">
        <v>103</v>
      </c>
      <c r="X329" s="359" t="s">
        <v>95</v>
      </c>
      <c r="Y329" s="588" t="s">
        <v>417</v>
      </c>
      <c r="Z329" s="588" t="s">
        <v>93</v>
      </c>
      <c r="AA329" s="588" t="s">
        <v>104</v>
      </c>
      <c r="AB329" s="591" t="s">
        <v>723</v>
      </c>
      <c r="AC329" s="592" t="s">
        <v>481</v>
      </c>
      <c r="AD329" s="912"/>
    </row>
    <row r="330" spans="2:30" ht="12.75" customHeight="1">
      <c r="B330" s="1232"/>
      <c r="C330" s="836">
        <v>23</v>
      </c>
      <c r="D330" s="174"/>
      <c r="E330" s="174"/>
      <c r="F330" s="322"/>
      <c r="G330" s="322"/>
      <c r="H330" s="322"/>
      <c r="I330" s="174"/>
      <c r="J330" s="569"/>
      <c r="K330" s="569"/>
      <c r="L330" s="909">
        <v>23</v>
      </c>
      <c r="M330" s="176"/>
      <c r="N330" s="176"/>
      <c r="O330" s="323"/>
      <c r="P330" s="323"/>
      <c r="Q330" s="323"/>
      <c r="R330" s="176"/>
      <c r="S330" s="579"/>
      <c r="T330" s="579"/>
      <c r="U330" s="909">
        <v>23</v>
      </c>
      <c r="V330" s="359">
        <v>2006</v>
      </c>
      <c r="W330" s="194" t="s">
        <v>103</v>
      </c>
      <c r="X330" s="359" t="s">
        <v>93</v>
      </c>
      <c r="Y330" s="400" t="s">
        <v>345</v>
      </c>
      <c r="Z330" s="359" t="s">
        <v>93</v>
      </c>
      <c r="AA330" s="359" t="s">
        <v>103</v>
      </c>
      <c r="AB330" s="731" t="s">
        <v>346</v>
      </c>
      <c r="AC330" s="592" t="s">
        <v>481</v>
      </c>
      <c r="AD330" s="912"/>
    </row>
    <row r="331" spans="2:30" ht="12.75" customHeight="1">
      <c r="B331" s="1232"/>
      <c r="C331" s="836">
        <v>24</v>
      </c>
      <c r="D331" s="174"/>
      <c r="E331" s="174"/>
      <c r="F331" s="322"/>
      <c r="G331" s="322"/>
      <c r="H331" s="322"/>
      <c r="I331" s="174"/>
      <c r="J331" s="569"/>
      <c r="K331" s="569"/>
      <c r="L331" s="909">
        <v>24</v>
      </c>
      <c r="M331" s="176"/>
      <c r="N331" s="176"/>
      <c r="O331" s="323"/>
      <c r="P331" s="323"/>
      <c r="Q331" s="323"/>
      <c r="R331" s="176"/>
      <c r="S331" s="579"/>
      <c r="T331" s="579"/>
      <c r="U331" s="909">
        <v>24</v>
      </c>
      <c r="V331" s="588">
        <v>2007</v>
      </c>
      <c r="W331" s="593" t="s">
        <v>103</v>
      </c>
      <c r="X331" s="359" t="s">
        <v>100</v>
      </c>
      <c r="Y331" s="588" t="s">
        <v>29</v>
      </c>
      <c r="Z331" s="588" t="s">
        <v>93</v>
      </c>
      <c r="AA331" s="588" t="s">
        <v>103</v>
      </c>
      <c r="AB331" s="589" t="s">
        <v>582</v>
      </c>
      <c r="AC331" s="592" t="s">
        <v>481</v>
      </c>
      <c r="AD331" s="912"/>
    </row>
    <row r="332" spans="2:30" ht="12.75" customHeight="1">
      <c r="B332" s="1232"/>
      <c r="C332" s="836">
        <v>25</v>
      </c>
      <c r="D332" s="174"/>
      <c r="E332" s="174"/>
      <c r="F332" s="322"/>
      <c r="G332" s="322"/>
      <c r="H332" s="322"/>
      <c r="I332" s="174"/>
      <c r="J332" s="569"/>
      <c r="K332" s="569"/>
      <c r="L332" s="909">
        <v>25</v>
      </c>
      <c r="M332" s="176"/>
      <c r="N332" s="176"/>
      <c r="O332" s="323"/>
      <c r="P332" s="323"/>
      <c r="Q332" s="323"/>
      <c r="R332" s="176"/>
      <c r="S332" s="579"/>
      <c r="T332" s="579"/>
      <c r="U332" s="909">
        <v>25</v>
      </c>
      <c r="V332" s="588">
        <v>2006</v>
      </c>
      <c r="W332" s="593" t="s">
        <v>103</v>
      </c>
      <c r="X332" s="588" t="s">
        <v>95</v>
      </c>
      <c r="Y332" s="588" t="s">
        <v>417</v>
      </c>
      <c r="Z332" s="588" t="s">
        <v>95</v>
      </c>
      <c r="AA332" s="588" t="s">
        <v>104</v>
      </c>
      <c r="AB332" s="589" t="s">
        <v>416</v>
      </c>
      <c r="AC332" s="592" t="s">
        <v>481</v>
      </c>
      <c r="AD332" s="912"/>
    </row>
    <row r="333" spans="2:30" ht="12.75" customHeight="1">
      <c r="B333" s="1232"/>
      <c r="C333" s="836">
        <v>26</v>
      </c>
      <c r="D333" s="174"/>
      <c r="E333" s="174"/>
      <c r="F333" s="322"/>
      <c r="G333" s="322"/>
      <c r="H333" s="322"/>
      <c r="I333" s="174"/>
      <c r="J333" s="569"/>
      <c r="K333" s="569"/>
      <c r="L333" s="909">
        <v>26</v>
      </c>
      <c r="M333" s="176"/>
      <c r="N333" s="176"/>
      <c r="O333" s="323"/>
      <c r="P333" s="323"/>
      <c r="Q333" s="323"/>
      <c r="R333" s="176"/>
      <c r="S333" s="579"/>
      <c r="T333" s="579"/>
      <c r="U333" s="909">
        <v>26</v>
      </c>
      <c r="V333" s="593">
        <v>2009</v>
      </c>
      <c r="W333" s="593" t="s">
        <v>103</v>
      </c>
      <c r="X333" s="359" t="s">
        <v>91</v>
      </c>
      <c r="Y333" s="592" t="s">
        <v>643</v>
      </c>
      <c r="Z333" s="588" t="s">
        <v>95</v>
      </c>
      <c r="AA333" s="588" t="s">
        <v>104</v>
      </c>
      <c r="AB333" s="594" t="s">
        <v>766</v>
      </c>
      <c r="AC333" s="592" t="s">
        <v>481</v>
      </c>
      <c r="AD333" s="912"/>
    </row>
    <row r="334" spans="2:30" ht="12.75" customHeight="1">
      <c r="B334" s="1232"/>
      <c r="C334" s="836">
        <v>27</v>
      </c>
      <c r="D334" s="174"/>
      <c r="E334" s="174"/>
      <c r="F334" s="322"/>
      <c r="G334" s="322"/>
      <c r="H334" s="322"/>
      <c r="I334" s="174"/>
      <c r="J334" s="569"/>
      <c r="K334" s="569"/>
      <c r="L334" s="909">
        <v>27</v>
      </c>
      <c r="M334" s="176"/>
      <c r="N334" s="176"/>
      <c r="O334" s="323"/>
      <c r="P334" s="323"/>
      <c r="Q334" s="323"/>
      <c r="R334" s="176"/>
      <c r="S334" s="579"/>
      <c r="T334" s="579"/>
      <c r="U334" s="909">
        <v>27</v>
      </c>
      <c r="V334" s="588">
        <v>2007</v>
      </c>
      <c r="W334" s="588" t="s">
        <v>103</v>
      </c>
      <c r="X334" s="588" t="s">
        <v>95</v>
      </c>
      <c r="Y334" s="588"/>
      <c r="Z334" s="588" t="s">
        <v>95</v>
      </c>
      <c r="AA334" s="588" t="s">
        <v>104</v>
      </c>
      <c r="AB334" s="591" t="s">
        <v>431</v>
      </c>
      <c r="AC334" s="596"/>
      <c r="AD334" s="912"/>
    </row>
    <row r="335" spans="2:30" ht="12.75" customHeight="1">
      <c r="B335" s="1232"/>
      <c r="C335" s="836">
        <v>28</v>
      </c>
      <c r="D335" s="174"/>
      <c r="E335" s="174"/>
      <c r="F335" s="322"/>
      <c r="G335" s="322"/>
      <c r="H335" s="322"/>
      <c r="I335" s="174"/>
      <c r="J335" s="569"/>
      <c r="K335" s="569"/>
      <c r="L335" s="909">
        <v>28</v>
      </c>
      <c r="M335" s="176"/>
      <c r="N335" s="176"/>
      <c r="O335" s="323"/>
      <c r="P335" s="323"/>
      <c r="Q335" s="323"/>
      <c r="R335" s="176"/>
      <c r="S335" s="579"/>
      <c r="T335" s="579"/>
      <c r="U335" s="909">
        <v>28</v>
      </c>
      <c r="V335" s="588">
        <v>2006</v>
      </c>
      <c r="W335" s="588"/>
      <c r="X335" s="359"/>
      <c r="Y335" s="588"/>
      <c r="Z335" s="588" t="s">
        <v>93</v>
      </c>
      <c r="AA335" s="588" t="s">
        <v>104</v>
      </c>
      <c r="AB335" s="591" t="s">
        <v>729</v>
      </c>
      <c r="AC335" s="596"/>
      <c r="AD335" s="912"/>
    </row>
    <row r="336" spans="2:30" ht="12.75" customHeight="1">
      <c r="B336" s="1232"/>
      <c r="C336" s="836">
        <v>29</v>
      </c>
      <c r="D336" s="174"/>
      <c r="E336" s="174"/>
      <c r="F336" s="322"/>
      <c r="G336" s="322"/>
      <c r="H336" s="322"/>
      <c r="I336" s="174"/>
      <c r="J336" s="569"/>
      <c r="K336" s="569"/>
      <c r="L336" s="909">
        <v>29</v>
      </c>
      <c r="M336" s="176"/>
      <c r="N336" s="176"/>
      <c r="O336" s="323"/>
      <c r="P336" s="323"/>
      <c r="Q336" s="323"/>
      <c r="R336" s="176"/>
      <c r="S336" s="579"/>
      <c r="T336" s="579"/>
      <c r="U336" s="909">
        <v>29</v>
      </c>
      <c r="V336" s="588">
        <v>2006</v>
      </c>
      <c r="W336" s="588" t="s">
        <v>103</v>
      </c>
      <c r="X336" s="359" t="s">
        <v>93</v>
      </c>
      <c r="Y336" s="588" t="s">
        <v>345</v>
      </c>
      <c r="Z336" s="588" t="s">
        <v>93</v>
      </c>
      <c r="AA336" s="588" t="s">
        <v>104</v>
      </c>
      <c r="AB336" s="591" t="s">
        <v>347</v>
      </c>
      <c r="AC336" s="596"/>
      <c r="AD336" s="912"/>
    </row>
    <row r="337" spans="2:32" ht="12.75" customHeight="1">
      <c r="B337" s="1232"/>
      <c r="C337" s="836">
        <v>30</v>
      </c>
      <c r="D337" s="174"/>
      <c r="E337" s="174"/>
      <c r="F337" s="322"/>
      <c r="G337" s="322"/>
      <c r="H337" s="322"/>
      <c r="I337" s="174"/>
      <c r="J337" s="569"/>
      <c r="K337" s="569"/>
      <c r="L337" s="909">
        <v>30</v>
      </c>
      <c r="M337" s="176"/>
      <c r="N337" s="176"/>
      <c r="O337" s="323"/>
      <c r="P337" s="323"/>
      <c r="Q337" s="323"/>
      <c r="R337" s="176"/>
      <c r="S337" s="579"/>
      <c r="T337" s="579"/>
      <c r="U337" s="909">
        <v>30</v>
      </c>
      <c r="V337" s="588">
        <v>2008</v>
      </c>
      <c r="W337" s="194" t="s">
        <v>103</v>
      </c>
      <c r="X337" s="359" t="s">
        <v>91</v>
      </c>
      <c r="Y337" s="588"/>
      <c r="Z337" s="588" t="s">
        <v>93</v>
      </c>
      <c r="AA337" s="400" t="s">
        <v>104</v>
      </c>
      <c r="AB337" s="731" t="s">
        <v>631</v>
      </c>
      <c r="AC337" s="592"/>
      <c r="AD337" s="912"/>
    </row>
    <row r="338" spans="2:32" ht="12.75" customHeight="1">
      <c r="B338" s="1232"/>
      <c r="C338" s="836">
        <v>31</v>
      </c>
      <c r="D338" s="174"/>
      <c r="E338" s="174"/>
      <c r="F338" s="322"/>
      <c r="G338" s="322"/>
      <c r="H338" s="322"/>
      <c r="I338" s="174"/>
      <c r="J338" s="569"/>
      <c r="K338" s="569"/>
      <c r="L338" s="909">
        <v>31</v>
      </c>
      <c r="M338" s="176"/>
      <c r="N338" s="176"/>
      <c r="O338" s="323"/>
      <c r="P338" s="323"/>
      <c r="Q338" s="323"/>
      <c r="R338" s="176"/>
      <c r="S338" s="579"/>
      <c r="T338" s="579"/>
      <c r="U338" s="909">
        <v>31</v>
      </c>
      <c r="V338" s="593">
        <v>2006</v>
      </c>
      <c r="W338" s="593" t="s">
        <v>103</v>
      </c>
      <c r="X338" s="359" t="s">
        <v>93</v>
      </c>
      <c r="Y338" s="592"/>
      <c r="Z338" s="588" t="s">
        <v>93</v>
      </c>
      <c r="AA338" s="588" t="s">
        <v>104</v>
      </c>
      <c r="AB338" s="594" t="s">
        <v>463</v>
      </c>
      <c r="AC338" s="592" t="s">
        <v>481</v>
      </c>
      <c r="AD338" s="912"/>
    </row>
    <row r="339" spans="2:32" ht="12.75" customHeight="1">
      <c r="B339" s="1232"/>
      <c r="C339" s="836">
        <v>32</v>
      </c>
      <c r="D339" s="174"/>
      <c r="E339" s="174"/>
      <c r="F339" s="322"/>
      <c r="G339" s="322"/>
      <c r="H339" s="322"/>
      <c r="I339" s="174"/>
      <c r="J339" s="569"/>
      <c r="K339" s="569"/>
      <c r="L339" s="909">
        <v>32</v>
      </c>
      <c r="M339" s="176"/>
      <c r="N339" s="176"/>
      <c r="O339" s="323"/>
      <c r="P339" s="323"/>
      <c r="Q339" s="323"/>
      <c r="R339" s="176"/>
      <c r="S339" s="579"/>
      <c r="T339" s="579"/>
      <c r="U339" s="909">
        <v>32</v>
      </c>
      <c r="V339" s="588">
        <v>2006</v>
      </c>
      <c r="W339" s="593" t="s">
        <v>103</v>
      </c>
      <c r="X339" s="359" t="s">
        <v>93</v>
      </c>
      <c r="Y339" s="588" t="s">
        <v>643</v>
      </c>
      <c r="Z339" s="588" t="s">
        <v>93</v>
      </c>
      <c r="AA339" s="588" t="s">
        <v>104</v>
      </c>
      <c r="AB339" s="589" t="s">
        <v>715</v>
      </c>
      <c r="AC339" s="592" t="s">
        <v>481</v>
      </c>
      <c r="AD339" s="912"/>
    </row>
    <row r="340" spans="2:32" ht="12.75" customHeight="1">
      <c r="B340" s="1232"/>
      <c r="C340" s="836">
        <v>33</v>
      </c>
      <c r="D340" s="174"/>
      <c r="E340" s="174"/>
      <c r="F340" s="322"/>
      <c r="G340" s="322"/>
      <c r="H340" s="322"/>
      <c r="I340" s="174"/>
      <c r="J340" s="569"/>
      <c r="K340" s="569"/>
      <c r="L340" s="909">
        <v>33</v>
      </c>
      <c r="M340" s="176"/>
      <c r="N340" s="176"/>
      <c r="O340" s="323"/>
      <c r="P340" s="323"/>
      <c r="Q340" s="323"/>
      <c r="R340" s="176"/>
      <c r="S340" s="579"/>
      <c r="T340" s="579"/>
      <c r="U340" s="909">
        <v>33</v>
      </c>
      <c r="V340" s="593">
        <v>2006</v>
      </c>
      <c r="W340" s="593" t="s">
        <v>103</v>
      </c>
      <c r="X340" s="359" t="s">
        <v>95</v>
      </c>
      <c r="Y340" s="592"/>
      <c r="Z340" s="588" t="s">
        <v>93</v>
      </c>
      <c r="AA340" s="588" t="s">
        <v>103</v>
      </c>
      <c r="AB340" s="594" t="s">
        <v>632</v>
      </c>
      <c r="AC340" s="596"/>
      <c r="AD340" s="912"/>
    </row>
    <row r="341" spans="2:32" ht="12.75" customHeight="1" thickBot="1">
      <c r="B341" s="1233"/>
      <c r="C341" s="836">
        <v>34</v>
      </c>
      <c r="D341" s="174"/>
      <c r="E341" s="174"/>
      <c r="F341" s="322"/>
      <c r="G341" s="322"/>
      <c r="H341" s="322"/>
      <c r="I341" s="174"/>
      <c r="J341" s="569"/>
      <c r="K341" s="569"/>
      <c r="L341" s="909">
        <v>34</v>
      </c>
      <c r="M341" s="176"/>
      <c r="N341" s="176"/>
      <c r="O341" s="323"/>
      <c r="P341" s="323"/>
      <c r="Q341" s="323"/>
      <c r="R341" s="176"/>
      <c r="S341" s="579"/>
      <c r="T341" s="579"/>
      <c r="U341" s="909">
        <v>34</v>
      </c>
      <c r="V341" s="588"/>
      <c r="W341" s="194"/>
      <c r="X341" s="359"/>
      <c r="Y341" s="588"/>
      <c r="Z341" s="588"/>
      <c r="AA341" s="400"/>
      <c r="AB341" s="731"/>
      <c r="AC341" s="596"/>
      <c r="AD341" s="912"/>
    </row>
    <row r="342" spans="2:32" s="86" customFormat="1" ht="12.75" customHeight="1">
      <c r="C342" s="149"/>
      <c r="D342" s="340"/>
      <c r="E342" s="762"/>
      <c r="F342" s="754"/>
      <c r="G342" s="754"/>
      <c r="H342" s="754"/>
      <c r="I342" s="340"/>
      <c r="J342" s="340"/>
      <c r="K342" s="340"/>
      <c r="L342" s="340"/>
      <c r="M342" s="150"/>
      <c r="N342" s="760"/>
      <c r="O342" s="761"/>
      <c r="P342" s="761"/>
      <c r="Q342" s="761"/>
      <c r="R342" s="150"/>
      <c r="S342" s="150"/>
      <c r="T342" s="150"/>
      <c r="U342" s="340"/>
      <c r="W342" s="215"/>
      <c r="X342" s="391"/>
      <c r="Y342" s="391"/>
      <c r="Z342" s="391"/>
      <c r="AD342" s="150"/>
      <c r="AE342" s="150"/>
      <c r="AF342" s="150"/>
    </row>
    <row r="343" spans="2:32" s="86" customFormat="1" ht="12.75" customHeight="1">
      <c r="C343" s="149"/>
      <c r="D343" s="340"/>
      <c r="E343" s="762"/>
      <c r="F343" s="754"/>
      <c r="G343" s="754"/>
      <c r="H343" s="754"/>
      <c r="I343" s="340"/>
      <c r="J343" s="340"/>
      <c r="K343" s="340"/>
      <c r="L343" s="340"/>
      <c r="M343" s="150"/>
      <c r="N343" s="760"/>
      <c r="O343" s="761"/>
      <c r="P343" s="761"/>
      <c r="Q343" s="761"/>
      <c r="R343" s="150"/>
      <c r="S343" s="150"/>
      <c r="T343" s="150"/>
      <c r="U343" s="340"/>
      <c r="W343" s="215"/>
      <c r="X343" s="391"/>
      <c r="Y343" s="391"/>
      <c r="Z343" s="391"/>
      <c r="AD343" s="150"/>
      <c r="AE343" s="150"/>
      <c r="AF343" s="150"/>
    </row>
    <row r="344" spans="2:32" s="86" customFormat="1" ht="12.75" customHeight="1">
      <c r="C344" s="149"/>
      <c r="D344" s="340"/>
      <c r="E344" s="762"/>
      <c r="F344" s="754"/>
      <c r="G344" s="754"/>
      <c r="H344" s="754"/>
      <c r="I344" s="340"/>
      <c r="J344" s="340"/>
      <c r="K344" s="340"/>
      <c r="L344" s="340"/>
      <c r="M344" s="835"/>
      <c r="N344" s="760"/>
      <c r="O344" s="761"/>
      <c r="P344" s="761"/>
      <c r="Q344" s="761"/>
      <c r="R344" s="150"/>
      <c r="S344" s="150"/>
      <c r="T344" s="150"/>
      <c r="U344" s="340"/>
      <c r="W344" s="215"/>
      <c r="X344" s="391"/>
      <c r="Y344" s="391"/>
      <c r="Z344" s="391"/>
      <c r="AD344" s="150"/>
      <c r="AE344" s="150"/>
      <c r="AF344" s="150"/>
    </row>
    <row r="345" spans="2:32" s="86" customFormat="1" ht="12.75" customHeight="1">
      <c r="C345" s="149"/>
      <c r="D345" s="340"/>
      <c r="E345" s="762"/>
      <c r="F345" s="754"/>
      <c r="G345" s="754"/>
      <c r="H345" s="754"/>
      <c r="I345" s="340"/>
      <c r="J345" s="340"/>
      <c r="K345" s="340"/>
      <c r="L345" s="340"/>
      <c r="M345" s="150"/>
      <c r="N345" s="760"/>
      <c r="O345" s="761"/>
      <c r="P345" s="761"/>
      <c r="Q345" s="761"/>
      <c r="R345" s="150"/>
      <c r="S345" s="150"/>
      <c r="T345" s="150"/>
      <c r="U345" s="340"/>
      <c r="W345" s="215"/>
      <c r="X345" s="391"/>
      <c r="Y345" s="391"/>
      <c r="Z345" s="391"/>
      <c r="AD345" s="150"/>
      <c r="AE345" s="760"/>
      <c r="AF345" s="761"/>
    </row>
    <row r="346" spans="2:32" s="86" customFormat="1" ht="12.75" customHeight="1">
      <c r="C346" s="149"/>
      <c r="D346" s="340"/>
      <c r="E346" s="762"/>
      <c r="F346" s="754"/>
      <c r="G346" s="754"/>
      <c r="H346" s="754"/>
      <c r="I346" s="340"/>
      <c r="J346" s="340"/>
      <c r="K346" s="340"/>
      <c r="L346" s="340"/>
      <c r="M346" s="150"/>
      <c r="N346" s="760"/>
      <c r="O346" s="761"/>
      <c r="P346" s="761"/>
      <c r="Q346" s="761"/>
      <c r="R346" s="150"/>
      <c r="S346" s="150"/>
      <c r="T346" s="150"/>
      <c r="U346" s="340"/>
      <c r="W346" s="215"/>
      <c r="X346" s="391"/>
      <c r="Y346" s="391"/>
      <c r="Z346" s="391"/>
      <c r="AD346" s="150"/>
      <c r="AE346" s="760"/>
      <c r="AF346" s="761"/>
    </row>
    <row r="347" spans="2:32" s="86" customFormat="1" ht="12.75" customHeight="1">
      <c r="C347" s="149"/>
      <c r="D347" s="340"/>
      <c r="E347" s="762"/>
      <c r="F347" s="754"/>
      <c r="G347" s="754"/>
      <c r="H347" s="754"/>
      <c r="I347" s="340"/>
      <c r="J347" s="340"/>
      <c r="K347" s="340"/>
      <c r="L347" s="340"/>
      <c r="M347" s="150"/>
      <c r="N347" s="760"/>
      <c r="O347" s="761"/>
      <c r="P347" s="761"/>
      <c r="Q347" s="761"/>
      <c r="R347" s="150"/>
      <c r="S347" s="150"/>
      <c r="T347" s="150"/>
      <c r="U347" s="340"/>
      <c r="W347" s="215"/>
      <c r="X347" s="391"/>
      <c r="Y347" s="391"/>
      <c r="Z347" s="391"/>
      <c r="AD347" s="150"/>
      <c r="AE347" s="760"/>
      <c r="AF347" s="761"/>
    </row>
    <row r="348" spans="2:32" s="86" customFormat="1" ht="12.75" customHeight="1">
      <c r="C348" s="149"/>
      <c r="D348" s="340"/>
      <c r="E348" s="762"/>
      <c r="F348" s="754"/>
      <c r="G348" s="754"/>
      <c r="H348" s="754"/>
      <c r="I348" s="340"/>
      <c r="J348" s="340"/>
      <c r="K348" s="340"/>
      <c r="L348" s="340"/>
      <c r="M348" s="150"/>
      <c r="N348" s="760"/>
      <c r="O348" s="761"/>
      <c r="P348" s="761"/>
      <c r="Q348" s="761"/>
      <c r="R348" s="150"/>
      <c r="S348" s="150"/>
      <c r="T348" s="150"/>
      <c r="U348" s="340"/>
      <c r="W348" s="215"/>
      <c r="X348" s="391"/>
      <c r="Y348" s="391"/>
      <c r="Z348" s="391"/>
      <c r="AD348" s="150"/>
      <c r="AE348" s="760"/>
      <c r="AF348" s="761"/>
    </row>
    <row r="349" spans="2:32" s="86" customFormat="1" ht="12.75" customHeight="1">
      <c r="C349" s="149"/>
      <c r="D349" s="340"/>
      <c r="E349" s="762"/>
      <c r="F349" s="754"/>
      <c r="G349" s="754"/>
      <c r="H349" s="754"/>
      <c r="I349" s="340"/>
      <c r="J349" s="340"/>
      <c r="K349" s="340"/>
      <c r="L349" s="340"/>
      <c r="M349" s="150"/>
      <c r="N349" s="760"/>
      <c r="O349" s="761"/>
      <c r="P349" s="761"/>
      <c r="Q349" s="761"/>
      <c r="R349" s="150"/>
      <c r="S349" s="150"/>
      <c r="T349" s="150"/>
      <c r="U349" s="340"/>
      <c r="W349" s="215"/>
      <c r="X349" s="391"/>
      <c r="Y349" s="391"/>
      <c r="Z349" s="391"/>
      <c r="AD349" s="150"/>
      <c r="AE349" s="760"/>
      <c r="AF349" s="761"/>
    </row>
    <row r="350" spans="2:32" s="86" customFormat="1" ht="12.75" customHeight="1">
      <c r="C350" s="149"/>
      <c r="D350" s="340"/>
      <c r="E350" s="762"/>
      <c r="F350" s="754"/>
      <c r="G350" s="754"/>
      <c r="H350" s="754"/>
      <c r="I350" s="340"/>
      <c r="J350" s="340"/>
      <c r="K350" s="340"/>
      <c r="L350" s="340"/>
      <c r="M350" s="150"/>
      <c r="N350" s="760"/>
      <c r="O350" s="761"/>
      <c r="P350" s="761"/>
      <c r="Q350" s="761"/>
      <c r="R350" s="150"/>
      <c r="S350" s="150"/>
      <c r="T350" s="150"/>
      <c r="U350" s="340"/>
      <c r="W350" s="215"/>
      <c r="X350" s="391"/>
      <c r="Y350" s="391"/>
      <c r="Z350" s="391"/>
      <c r="AD350" s="150"/>
      <c r="AE350" s="760"/>
      <c r="AF350" s="761"/>
    </row>
    <row r="351" spans="2:32" s="86" customFormat="1" ht="12.75" customHeight="1">
      <c r="C351" s="149"/>
      <c r="D351" s="340"/>
      <c r="E351" s="762"/>
      <c r="F351" s="754"/>
      <c r="G351" s="754"/>
      <c r="H351" s="754"/>
      <c r="I351" s="340"/>
      <c r="J351" s="340"/>
      <c r="K351" s="340"/>
      <c r="L351" s="340"/>
      <c r="M351" s="150"/>
      <c r="N351" s="760"/>
      <c r="O351" s="761"/>
      <c r="P351" s="761"/>
      <c r="Q351" s="761"/>
      <c r="R351" s="150"/>
      <c r="S351" s="150"/>
      <c r="T351" s="150"/>
      <c r="U351" s="340"/>
      <c r="W351" s="215"/>
      <c r="X351" s="391"/>
      <c r="Y351" s="391"/>
      <c r="Z351" s="391"/>
      <c r="AD351" s="150"/>
      <c r="AE351" s="760"/>
      <c r="AF351" s="761"/>
    </row>
    <row r="352" spans="2:32" s="86" customFormat="1" ht="12.75" customHeight="1">
      <c r="C352" s="149"/>
      <c r="D352" s="340"/>
      <c r="E352" s="762"/>
      <c r="F352" s="754"/>
      <c r="G352" s="754"/>
      <c r="H352" s="754"/>
      <c r="I352" s="340"/>
      <c r="J352" s="340"/>
      <c r="K352" s="340"/>
      <c r="L352" s="340"/>
      <c r="M352" s="150"/>
      <c r="N352" s="760"/>
      <c r="O352" s="761"/>
      <c r="P352" s="761"/>
      <c r="Q352" s="761"/>
      <c r="R352" s="150"/>
      <c r="S352" s="150"/>
      <c r="T352" s="150"/>
      <c r="U352" s="340"/>
      <c r="W352" s="215"/>
      <c r="X352" s="391"/>
      <c r="Y352" s="391"/>
      <c r="Z352" s="391"/>
      <c r="AD352" s="150"/>
      <c r="AE352" s="760"/>
      <c r="AF352" s="761"/>
    </row>
    <row r="353" spans="3:32" s="86" customFormat="1" ht="12.75" customHeight="1">
      <c r="C353" s="149"/>
      <c r="D353" s="340"/>
      <c r="E353" s="762"/>
      <c r="F353" s="754"/>
      <c r="G353" s="754"/>
      <c r="H353" s="754"/>
      <c r="I353" s="340"/>
      <c r="J353" s="340"/>
      <c r="K353" s="340"/>
      <c r="L353" s="340"/>
      <c r="M353" s="150"/>
      <c r="N353" s="760"/>
      <c r="O353" s="761"/>
      <c r="P353" s="761"/>
      <c r="Q353" s="761"/>
      <c r="R353" s="150"/>
      <c r="S353" s="150"/>
      <c r="T353" s="150"/>
      <c r="U353" s="340"/>
      <c r="W353" s="215"/>
      <c r="X353" s="391"/>
      <c r="Y353" s="391"/>
      <c r="Z353" s="391"/>
      <c r="AD353" s="150"/>
      <c r="AE353" s="760"/>
      <c r="AF353" s="761"/>
    </row>
    <row r="354" spans="3:32" s="86" customFormat="1" ht="12.75" customHeight="1">
      <c r="C354" s="149"/>
      <c r="D354" s="340"/>
      <c r="E354" s="762"/>
      <c r="F354" s="754"/>
      <c r="G354" s="754"/>
      <c r="H354" s="754"/>
      <c r="I354" s="340"/>
      <c r="J354" s="340"/>
      <c r="K354" s="340"/>
      <c r="L354" s="340"/>
      <c r="M354" s="150"/>
      <c r="N354" s="760"/>
      <c r="O354" s="761"/>
      <c r="P354" s="761"/>
      <c r="Q354" s="761"/>
      <c r="R354" s="150"/>
      <c r="S354" s="150"/>
      <c r="T354" s="150"/>
      <c r="U354" s="340"/>
      <c r="W354" s="215"/>
      <c r="X354" s="391"/>
      <c r="Y354" s="391"/>
      <c r="Z354" s="391"/>
      <c r="AD354" s="150"/>
      <c r="AE354" s="760"/>
      <c r="AF354" s="761"/>
    </row>
    <row r="355" spans="3:32" s="86" customFormat="1" ht="12.75" customHeight="1">
      <c r="C355" s="149"/>
      <c r="D355" s="340"/>
      <c r="E355" s="762"/>
      <c r="F355" s="754"/>
      <c r="G355" s="754"/>
      <c r="H355" s="754"/>
      <c r="I355" s="340"/>
      <c r="J355" s="340"/>
      <c r="K355" s="340"/>
      <c r="L355" s="340"/>
      <c r="M355" s="150"/>
      <c r="N355" s="760"/>
      <c r="O355" s="761"/>
      <c r="P355" s="761"/>
      <c r="Q355" s="761"/>
      <c r="R355" s="150"/>
      <c r="S355" s="150"/>
      <c r="T355" s="150"/>
      <c r="U355" s="340"/>
      <c r="W355" s="215"/>
      <c r="X355" s="391"/>
      <c r="Y355" s="391"/>
      <c r="Z355" s="391"/>
      <c r="AD355" s="150"/>
      <c r="AE355" s="760"/>
      <c r="AF355" s="761"/>
    </row>
    <row r="356" spans="3:32" s="86" customFormat="1" ht="12.75" customHeight="1">
      <c r="C356" s="149"/>
      <c r="D356" s="340"/>
      <c r="E356" s="762"/>
      <c r="F356" s="754"/>
      <c r="G356" s="754"/>
      <c r="H356" s="754"/>
      <c r="I356" s="340"/>
      <c r="J356" s="340"/>
      <c r="K356" s="340"/>
      <c r="L356" s="340"/>
      <c r="M356" s="150"/>
      <c r="N356" s="760"/>
      <c r="O356" s="761"/>
      <c r="P356" s="761"/>
      <c r="Q356" s="761"/>
      <c r="R356" s="150"/>
      <c r="S356" s="150"/>
      <c r="T356" s="150"/>
      <c r="U356" s="340"/>
      <c r="W356" s="215"/>
      <c r="X356" s="391"/>
      <c r="Y356" s="391"/>
      <c r="Z356" s="391"/>
      <c r="AD356" s="150"/>
      <c r="AE356" s="760"/>
      <c r="AF356" s="761"/>
    </row>
    <row r="357" spans="3:32" s="86" customFormat="1" ht="12.75" customHeight="1">
      <c r="C357" s="149"/>
      <c r="D357" s="340"/>
      <c r="E357" s="762"/>
      <c r="F357" s="754"/>
      <c r="G357" s="754"/>
      <c r="H357" s="754"/>
      <c r="I357" s="340"/>
      <c r="J357" s="340"/>
      <c r="K357" s="340"/>
      <c r="L357" s="340"/>
      <c r="M357" s="150"/>
      <c r="N357" s="760"/>
      <c r="O357" s="761"/>
      <c r="P357" s="761"/>
      <c r="Q357" s="761"/>
      <c r="R357" s="150"/>
      <c r="S357" s="150"/>
      <c r="T357" s="150"/>
      <c r="U357" s="340"/>
      <c r="W357" s="215"/>
      <c r="X357" s="391"/>
      <c r="Y357" s="391"/>
      <c r="Z357" s="391"/>
      <c r="AD357" s="150"/>
      <c r="AE357" s="760"/>
      <c r="AF357" s="761"/>
    </row>
    <row r="358" spans="3:32" s="86" customFormat="1" ht="12.75" customHeight="1">
      <c r="C358" s="149"/>
      <c r="D358" s="340"/>
      <c r="E358" s="762"/>
      <c r="F358" s="754"/>
      <c r="G358" s="754"/>
      <c r="H358" s="754"/>
      <c r="I358" s="340"/>
      <c r="J358" s="340"/>
      <c r="K358" s="340"/>
      <c r="L358" s="340"/>
      <c r="M358" s="150"/>
      <c r="N358" s="760"/>
      <c r="O358" s="761"/>
      <c r="P358" s="761"/>
      <c r="Q358" s="761"/>
      <c r="R358" s="150"/>
      <c r="S358" s="150"/>
      <c r="T358" s="150"/>
      <c r="U358" s="340"/>
      <c r="W358" s="215"/>
      <c r="X358" s="391"/>
      <c r="Y358" s="391"/>
      <c r="Z358" s="391"/>
      <c r="AD358" s="150"/>
      <c r="AE358" s="760"/>
      <c r="AF358" s="761"/>
    </row>
    <row r="359" spans="3:32" s="86" customFormat="1" ht="12.75" customHeight="1">
      <c r="C359" s="149"/>
      <c r="D359" s="340"/>
      <c r="E359" s="762"/>
      <c r="F359" s="754"/>
      <c r="G359" s="754"/>
      <c r="H359" s="754"/>
      <c r="I359" s="340"/>
      <c r="J359" s="340"/>
      <c r="K359" s="340"/>
      <c r="L359" s="340"/>
      <c r="M359" s="150"/>
      <c r="N359" s="760"/>
      <c r="O359" s="761"/>
      <c r="P359" s="761"/>
      <c r="Q359" s="761"/>
      <c r="R359" s="150"/>
      <c r="S359" s="150"/>
      <c r="T359" s="150"/>
      <c r="U359" s="340"/>
      <c r="W359" s="215"/>
      <c r="X359" s="391"/>
      <c r="Y359" s="391"/>
      <c r="Z359" s="391"/>
      <c r="AD359" s="150"/>
      <c r="AE359" s="760"/>
      <c r="AF359" s="761"/>
    </row>
    <row r="360" spans="3:32" s="86" customFormat="1" ht="12.75" customHeight="1">
      <c r="C360" s="149"/>
      <c r="D360" s="340"/>
      <c r="E360" s="762"/>
      <c r="F360" s="754"/>
      <c r="G360" s="754"/>
      <c r="H360" s="754"/>
      <c r="I360" s="340"/>
      <c r="J360" s="340"/>
      <c r="K360" s="340"/>
      <c r="L360" s="340"/>
      <c r="M360" s="150"/>
      <c r="N360" s="760"/>
      <c r="O360" s="761"/>
      <c r="P360" s="761"/>
      <c r="Q360" s="761"/>
      <c r="R360" s="150"/>
      <c r="S360" s="150"/>
      <c r="T360" s="150"/>
      <c r="U360" s="340"/>
      <c r="W360" s="215"/>
      <c r="X360" s="391"/>
      <c r="Y360" s="391"/>
      <c r="Z360" s="391"/>
      <c r="AD360" s="150"/>
      <c r="AE360" s="760"/>
      <c r="AF360" s="761"/>
    </row>
    <row r="361" spans="3:32" s="86" customFormat="1" ht="12.75" customHeight="1">
      <c r="C361" s="149"/>
      <c r="D361" s="340"/>
      <c r="E361" s="762"/>
      <c r="F361" s="754"/>
      <c r="G361" s="754"/>
      <c r="H361" s="754"/>
      <c r="I361" s="340"/>
      <c r="J361" s="340"/>
      <c r="K361" s="340"/>
      <c r="L361" s="340"/>
      <c r="M361" s="150"/>
      <c r="N361" s="760"/>
      <c r="O361" s="761"/>
      <c r="P361" s="761"/>
      <c r="Q361" s="761"/>
      <c r="R361" s="150"/>
      <c r="S361" s="150"/>
      <c r="T361" s="150"/>
      <c r="U361" s="340"/>
      <c r="W361" s="215"/>
      <c r="X361" s="391"/>
      <c r="Y361" s="391"/>
      <c r="Z361" s="391"/>
      <c r="AD361" s="150"/>
      <c r="AE361" s="760"/>
      <c r="AF361" s="761"/>
    </row>
    <row r="362" spans="3:32" s="86" customFormat="1" ht="12.75" customHeight="1">
      <c r="C362" s="149"/>
      <c r="D362" s="340"/>
      <c r="E362" s="762"/>
      <c r="F362" s="754"/>
      <c r="G362" s="754"/>
      <c r="H362" s="754"/>
      <c r="I362" s="340"/>
      <c r="J362" s="340"/>
      <c r="K362" s="340"/>
      <c r="L362" s="340"/>
      <c r="M362" s="150"/>
      <c r="N362" s="760"/>
      <c r="O362" s="761"/>
      <c r="P362" s="761"/>
      <c r="Q362" s="761"/>
      <c r="R362" s="150"/>
      <c r="S362" s="150"/>
      <c r="T362" s="150"/>
      <c r="U362" s="340"/>
      <c r="W362" s="215"/>
      <c r="X362" s="391"/>
      <c r="Y362" s="391"/>
      <c r="Z362" s="391"/>
      <c r="AD362" s="150"/>
      <c r="AE362" s="760"/>
      <c r="AF362" s="761"/>
    </row>
    <row r="363" spans="3:32" s="86" customFormat="1" ht="12.75" customHeight="1">
      <c r="C363" s="149"/>
      <c r="D363" s="340"/>
      <c r="E363" s="762"/>
      <c r="F363" s="754"/>
      <c r="G363" s="754"/>
      <c r="H363" s="754"/>
      <c r="I363" s="340"/>
      <c r="J363" s="340"/>
      <c r="K363" s="340"/>
      <c r="L363" s="340"/>
      <c r="M363" s="150"/>
      <c r="N363" s="760"/>
      <c r="O363" s="761"/>
      <c r="P363" s="761"/>
      <c r="Q363" s="761"/>
      <c r="R363" s="150"/>
      <c r="S363" s="150"/>
      <c r="T363" s="150"/>
      <c r="U363" s="340"/>
      <c r="W363" s="215"/>
      <c r="X363" s="391"/>
      <c r="Y363" s="391"/>
      <c r="Z363" s="391"/>
      <c r="AD363" s="150"/>
      <c r="AE363" s="760"/>
      <c r="AF363" s="761"/>
    </row>
    <row r="364" spans="3:32" s="86" customFormat="1" ht="12.75" customHeight="1">
      <c r="C364" s="149"/>
      <c r="D364" s="340"/>
      <c r="E364" s="762"/>
      <c r="F364" s="754"/>
      <c r="G364" s="754"/>
      <c r="H364" s="754"/>
      <c r="I364" s="340"/>
      <c r="J364" s="340"/>
      <c r="K364" s="340"/>
      <c r="L364" s="340"/>
      <c r="M364" s="150"/>
      <c r="N364" s="760"/>
      <c r="O364" s="761"/>
      <c r="P364" s="761"/>
      <c r="Q364" s="761"/>
      <c r="R364" s="150"/>
      <c r="S364" s="150"/>
      <c r="T364" s="150"/>
      <c r="U364" s="340"/>
      <c r="W364" s="215"/>
      <c r="X364" s="391"/>
      <c r="Y364" s="391"/>
      <c r="Z364" s="391"/>
      <c r="AD364" s="150"/>
      <c r="AE364" s="760"/>
      <c r="AF364" s="761"/>
    </row>
    <row r="365" spans="3:32" s="86" customFormat="1" ht="12.75" customHeight="1">
      <c r="C365" s="149"/>
      <c r="D365" s="340"/>
      <c r="E365" s="762"/>
      <c r="F365" s="754"/>
      <c r="G365" s="754"/>
      <c r="H365" s="754"/>
      <c r="I365" s="340"/>
      <c r="J365" s="340"/>
      <c r="K365" s="340"/>
      <c r="L365" s="340"/>
      <c r="M365" s="150"/>
      <c r="N365" s="760"/>
      <c r="O365" s="761"/>
      <c r="P365" s="761"/>
      <c r="Q365" s="761"/>
      <c r="R365" s="150"/>
      <c r="S365" s="150"/>
      <c r="T365" s="150"/>
      <c r="U365" s="340"/>
      <c r="W365" s="215"/>
      <c r="X365" s="391"/>
      <c r="Y365" s="391"/>
      <c r="Z365" s="391"/>
      <c r="AD365" s="150"/>
      <c r="AE365" s="760"/>
      <c r="AF365" s="761"/>
    </row>
    <row r="366" spans="3:32" s="86" customFormat="1" ht="12.75" customHeight="1">
      <c r="C366" s="149"/>
      <c r="D366" s="340"/>
      <c r="E366" s="762"/>
      <c r="F366" s="754"/>
      <c r="G366" s="754"/>
      <c r="H366" s="754"/>
      <c r="I366" s="340"/>
      <c r="J366" s="340"/>
      <c r="K366" s="340"/>
      <c r="L366" s="340"/>
      <c r="M366" s="150"/>
      <c r="N366" s="760"/>
      <c r="O366" s="761"/>
      <c r="P366" s="761"/>
      <c r="Q366" s="761"/>
      <c r="R366" s="150"/>
      <c r="S366" s="150"/>
      <c r="T366" s="150"/>
      <c r="U366" s="340"/>
      <c r="W366" s="215"/>
      <c r="X366" s="391"/>
      <c r="Y366" s="391"/>
      <c r="Z366" s="391"/>
      <c r="AD366" s="150"/>
      <c r="AE366" s="760"/>
      <c r="AF366" s="761"/>
    </row>
    <row r="367" spans="3:32" s="86" customFormat="1" ht="12.75" customHeight="1">
      <c r="C367" s="149"/>
      <c r="D367" s="340"/>
      <c r="E367" s="762"/>
      <c r="F367" s="754"/>
      <c r="G367" s="754"/>
      <c r="H367" s="754"/>
      <c r="I367" s="340"/>
      <c r="J367" s="340"/>
      <c r="K367" s="340"/>
      <c r="L367" s="340"/>
      <c r="M367" s="150"/>
      <c r="N367" s="760"/>
      <c r="O367" s="761"/>
      <c r="P367" s="761"/>
      <c r="Q367" s="761"/>
      <c r="R367" s="150"/>
      <c r="S367" s="150"/>
      <c r="T367" s="150"/>
      <c r="U367" s="340"/>
      <c r="W367" s="215"/>
      <c r="X367" s="391"/>
      <c r="Y367" s="391"/>
      <c r="Z367" s="391"/>
      <c r="AD367" s="150"/>
      <c r="AE367" s="760"/>
      <c r="AF367" s="761"/>
    </row>
    <row r="368" spans="3:32" s="86" customFormat="1" ht="12.75" customHeight="1">
      <c r="C368" s="149"/>
      <c r="D368" s="340"/>
      <c r="E368" s="762"/>
      <c r="F368" s="754"/>
      <c r="G368" s="754"/>
      <c r="H368" s="754"/>
      <c r="I368" s="340"/>
      <c r="J368" s="340"/>
      <c r="K368" s="340"/>
      <c r="L368" s="340"/>
      <c r="M368" s="150"/>
      <c r="N368" s="760"/>
      <c r="O368" s="761"/>
      <c r="P368" s="761"/>
      <c r="Q368" s="761"/>
      <c r="R368" s="150"/>
      <c r="S368" s="150"/>
      <c r="T368" s="150"/>
      <c r="U368" s="340"/>
      <c r="W368" s="215"/>
      <c r="X368" s="391"/>
      <c r="Y368" s="391"/>
      <c r="Z368" s="391"/>
      <c r="AD368" s="150"/>
      <c r="AE368" s="760"/>
      <c r="AF368" s="761"/>
    </row>
    <row r="369" spans="3:32" s="86" customFormat="1" ht="12.75" customHeight="1">
      <c r="C369" s="149"/>
      <c r="D369" s="340"/>
      <c r="E369" s="762"/>
      <c r="F369" s="754"/>
      <c r="G369" s="754"/>
      <c r="H369" s="754"/>
      <c r="I369" s="340"/>
      <c r="J369" s="340"/>
      <c r="K369" s="340"/>
      <c r="L369" s="340"/>
      <c r="M369" s="150"/>
      <c r="N369" s="760"/>
      <c r="O369" s="761"/>
      <c r="P369" s="761"/>
      <c r="Q369" s="761"/>
      <c r="R369" s="150"/>
      <c r="S369" s="150"/>
      <c r="T369" s="150"/>
      <c r="U369" s="340"/>
      <c r="W369" s="215"/>
      <c r="X369" s="391"/>
      <c r="Y369" s="391"/>
      <c r="Z369" s="391"/>
      <c r="AD369" s="150"/>
      <c r="AE369" s="760"/>
      <c r="AF369" s="761"/>
    </row>
    <row r="370" spans="3:32" s="86" customFormat="1" ht="12.75" customHeight="1">
      <c r="C370" s="149"/>
      <c r="D370" s="340"/>
      <c r="E370" s="762"/>
      <c r="F370" s="754"/>
      <c r="G370" s="754"/>
      <c r="H370" s="754"/>
      <c r="I370" s="340"/>
      <c r="J370" s="340"/>
      <c r="K370" s="340"/>
      <c r="L370" s="340"/>
      <c r="M370" s="150"/>
      <c r="N370" s="760"/>
      <c r="O370" s="761"/>
      <c r="P370" s="761"/>
      <c r="Q370" s="761"/>
      <c r="R370" s="150"/>
      <c r="S370" s="150"/>
      <c r="T370" s="150"/>
      <c r="U370" s="340"/>
      <c r="W370" s="215"/>
      <c r="X370" s="391"/>
      <c r="Y370" s="391"/>
      <c r="Z370" s="391"/>
      <c r="AD370" s="150"/>
      <c r="AE370" s="760"/>
      <c r="AF370" s="761"/>
    </row>
    <row r="371" spans="3:32" s="86" customFormat="1" ht="12.75" customHeight="1">
      <c r="C371" s="149"/>
      <c r="D371" s="340"/>
      <c r="E371" s="762"/>
      <c r="F371" s="754"/>
      <c r="G371" s="754"/>
      <c r="H371" s="754"/>
      <c r="I371" s="340"/>
      <c r="J371" s="340"/>
      <c r="K371" s="340"/>
      <c r="L371" s="340"/>
      <c r="M371" s="150"/>
      <c r="N371" s="760"/>
      <c r="O371" s="761"/>
      <c r="P371" s="761"/>
      <c r="Q371" s="761"/>
      <c r="R371" s="150"/>
      <c r="S371" s="150"/>
      <c r="T371" s="150"/>
      <c r="U371" s="340"/>
      <c r="W371" s="215"/>
      <c r="X371" s="391"/>
      <c r="Y371" s="391"/>
      <c r="Z371" s="391"/>
      <c r="AD371" s="150"/>
      <c r="AE371" s="760"/>
      <c r="AF371" s="761"/>
    </row>
    <row r="372" spans="3:32" s="86" customFormat="1" ht="12.75" customHeight="1">
      <c r="C372" s="149"/>
      <c r="D372" s="340"/>
      <c r="E372" s="762"/>
      <c r="F372" s="754"/>
      <c r="G372" s="754"/>
      <c r="H372" s="754"/>
      <c r="I372" s="340"/>
      <c r="J372" s="340"/>
      <c r="K372" s="340"/>
      <c r="L372" s="340"/>
      <c r="M372" s="150"/>
      <c r="N372" s="760"/>
      <c r="O372" s="761"/>
      <c r="P372" s="761"/>
      <c r="Q372" s="761"/>
      <c r="R372" s="150"/>
      <c r="S372" s="150"/>
      <c r="T372" s="150"/>
      <c r="U372" s="340"/>
      <c r="W372" s="215"/>
      <c r="X372" s="391"/>
      <c r="Y372" s="391"/>
      <c r="Z372" s="391"/>
      <c r="AD372" s="150"/>
      <c r="AE372" s="760"/>
      <c r="AF372" s="761"/>
    </row>
    <row r="373" spans="3:32" s="86" customFormat="1" ht="12.75" customHeight="1">
      <c r="C373" s="149"/>
      <c r="D373" s="421"/>
      <c r="E373" s="421"/>
      <c r="F373" s="421"/>
      <c r="G373" s="421"/>
      <c r="H373" s="421"/>
      <c r="I373" s="421"/>
      <c r="J373" s="421"/>
      <c r="K373" s="421"/>
      <c r="L373" s="340"/>
      <c r="M373" s="150"/>
      <c r="N373" s="760"/>
      <c r="O373" s="761"/>
      <c r="P373" s="761"/>
      <c r="Q373" s="761"/>
      <c r="R373" s="150"/>
      <c r="S373" s="150"/>
      <c r="T373" s="150"/>
      <c r="U373" s="340"/>
      <c r="W373" s="215"/>
      <c r="X373" s="391"/>
      <c r="Y373" s="391"/>
      <c r="Z373" s="391"/>
      <c r="AD373" s="150"/>
      <c r="AE373" s="760"/>
      <c r="AF373" s="761"/>
    </row>
    <row r="374" spans="3:32" s="86" customFormat="1" ht="12.75" customHeight="1">
      <c r="C374" s="149"/>
      <c r="D374" s="421"/>
      <c r="E374" s="421"/>
      <c r="F374" s="421"/>
      <c r="G374" s="421"/>
      <c r="H374" s="421"/>
      <c r="I374" s="421"/>
      <c r="J374" s="421"/>
      <c r="K374" s="421"/>
      <c r="L374" s="340"/>
      <c r="M374" s="150"/>
      <c r="N374" s="760"/>
      <c r="O374" s="761"/>
      <c r="P374" s="761"/>
      <c r="Q374" s="761"/>
      <c r="R374" s="150"/>
      <c r="S374" s="150"/>
      <c r="T374" s="150"/>
      <c r="U374" s="340"/>
      <c r="W374" s="215"/>
      <c r="X374" s="391"/>
      <c r="Y374" s="391"/>
      <c r="Z374" s="391"/>
      <c r="AD374" s="150"/>
      <c r="AE374" s="760"/>
      <c r="AF374" s="761"/>
    </row>
    <row r="375" spans="3:32" s="86" customFormat="1" ht="12.75" customHeight="1">
      <c r="C375" s="149"/>
      <c r="D375" s="421"/>
      <c r="E375" s="421"/>
      <c r="F375" s="421"/>
      <c r="G375" s="421"/>
      <c r="H375" s="421"/>
      <c r="I375" s="421"/>
      <c r="J375" s="421"/>
      <c r="K375" s="421"/>
      <c r="L375" s="340"/>
      <c r="M375" s="150"/>
      <c r="N375" s="760"/>
      <c r="O375" s="761"/>
      <c r="P375" s="761"/>
      <c r="Q375" s="761"/>
      <c r="R375" s="150"/>
      <c r="S375" s="150"/>
      <c r="T375" s="150"/>
      <c r="U375" s="340"/>
      <c r="W375" s="215"/>
      <c r="X375" s="391"/>
      <c r="Y375" s="391"/>
      <c r="Z375" s="391"/>
      <c r="AD375" s="150"/>
      <c r="AE375" s="760"/>
      <c r="AF375" s="761"/>
    </row>
    <row r="376" spans="3:32" s="86" customFormat="1" ht="12.75" customHeight="1">
      <c r="C376" s="149"/>
      <c r="D376" s="421"/>
      <c r="E376" s="421"/>
      <c r="F376" s="421"/>
      <c r="G376" s="421"/>
      <c r="H376" s="421"/>
      <c r="I376" s="421"/>
      <c r="J376" s="421"/>
      <c r="K376" s="421"/>
      <c r="L376" s="340"/>
      <c r="M376" s="150"/>
      <c r="N376" s="760"/>
      <c r="O376" s="761"/>
      <c r="P376" s="761"/>
      <c r="Q376" s="761"/>
      <c r="R376" s="150"/>
      <c r="S376" s="150"/>
      <c r="T376" s="150"/>
      <c r="U376" s="340"/>
      <c r="W376" s="215"/>
      <c r="X376" s="391"/>
      <c r="Y376" s="391"/>
      <c r="Z376" s="391"/>
      <c r="AD376" s="150"/>
      <c r="AE376" s="760"/>
      <c r="AF376" s="761"/>
    </row>
    <row r="377" spans="3:32" s="86" customFormat="1" ht="12.75" customHeight="1">
      <c r="C377" s="149"/>
      <c r="D377" s="421"/>
      <c r="E377" s="421"/>
      <c r="F377" s="421"/>
      <c r="G377" s="421"/>
      <c r="H377" s="421"/>
      <c r="I377" s="421"/>
      <c r="J377" s="421"/>
      <c r="K377" s="421"/>
      <c r="L377" s="340"/>
      <c r="M377" s="150"/>
      <c r="N377" s="760"/>
      <c r="O377" s="761"/>
      <c r="P377" s="761"/>
      <c r="Q377" s="761"/>
      <c r="R377" s="150"/>
      <c r="S377" s="150"/>
      <c r="T377" s="150"/>
      <c r="U377" s="340"/>
      <c r="W377" s="215"/>
      <c r="X377" s="391"/>
      <c r="Y377" s="391"/>
      <c r="Z377" s="391"/>
      <c r="AD377" s="150"/>
      <c r="AE377" s="760"/>
      <c r="AF377" s="761"/>
    </row>
    <row r="378" spans="3:32" s="86" customFormat="1" ht="12.75" customHeight="1">
      <c r="C378" s="149"/>
      <c r="D378" s="421"/>
      <c r="E378" s="421"/>
      <c r="F378" s="421"/>
      <c r="G378" s="421"/>
      <c r="H378" s="421"/>
      <c r="I378" s="421"/>
      <c r="J378" s="421"/>
      <c r="K378" s="421"/>
      <c r="L378" s="340"/>
      <c r="M378" s="150"/>
      <c r="N378" s="760"/>
      <c r="O378" s="761"/>
      <c r="P378" s="761"/>
      <c r="Q378" s="761"/>
      <c r="R378" s="150"/>
      <c r="S378" s="150"/>
      <c r="T378" s="150"/>
      <c r="U378" s="340"/>
      <c r="W378" s="215"/>
      <c r="X378" s="391"/>
      <c r="Y378" s="391"/>
      <c r="Z378" s="391"/>
      <c r="AD378" s="150"/>
      <c r="AE378" s="760"/>
      <c r="AF378" s="761"/>
    </row>
    <row r="379" spans="3:32" s="86" customFormat="1" ht="12.75" customHeight="1">
      <c r="C379" s="149"/>
      <c r="D379" s="421"/>
      <c r="E379" s="421"/>
      <c r="F379" s="421"/>
      <c r="G379" s="421"/>
      <c r="H379" s="421"/>
      <c r="I379" s="421"/>
      <c r="J379" s="421"/>
      <c r="K379" s="421"/>
      <c r="L379" s="340"/>
      <c r="M379" s="150"/>
      <c r="N379" s="760"/>
      <c r="O379" s="761"/>
      <c r="P379" s="761"/>
      <c r="Q379" s="761"/>
      <c r="R379" s="150"/>
      <c r="S379" s="150"/>
      <c r="T379" s="150"/>
      <c r="U379" s="340"/>
      <c r="W379" s="215"/>
      <c r="X379" s="391"/>
      <c r="Y379" s="391"/>
      <c r="Z379" s="391"/>
      <c r="AE379" s="215"/>
      <c r="AF379" s="391"/>
    </row>
    <row r="380" spans="3:32" s="86" customFormat="1" ht="12.75" customHeight="1">
      <c r="C380" s="149"/>
      <c r="D380" s="421"/>
      <c r="E380" s="421"/>
      <c r="F380" s="421"/>
      <c r="G380" s="421"/>
      <c r="H380" s="421"/>
      <c r="I380" s="421"/>
      <c r="J380" s="421"/>
      <c r="K380" s="421"/>
      <c r="L380" s="340"/>
      <c r="M380" s="150"/>
      <c r="N380" s="760"/>
      <c r="O380" s="761"/>
      <c r="P380" s="761"/>
      <c r="Q380" s="761"/>
      <c r="R380" s="150"/>
      <c r="S380" s="150"/>
      <c r="T380" s="150"/>
      <c r="U380" s="340"/>
      <c r="W380" s="215"/>
      <c r="X380" s="391"/>
      <c r="Y380" s="391"/>
      <c r="Z380" s="391"/>
      <c r="AE380" s="215"/>
      <c r="AF380" s="391"/>
    </row>
    <row r="381" spans="3:32" s="86" customFormat="1" ht="12.75" customHeight="1">
      <c r="C381" s="149"/>
      <c r="D381" s="421"/>
      <c r="E381" s="421"/>
      <c r="F381" s="421"/>
      <c r="G381" s="421"/>
      <c r="H381" s="421"/>
      <c r="I381" s="421"/>
      <c r="J381" s="421"/>
      <c r="K381" s="421"/>
      <c r="L381" s="340"/>
      <c r="N381" s="215"/>
      <c r="O381" s="391"/>
      <c r="P381" s="391"/>
      <c r="Q381" s="391"/>
      <c r="U381" s="340"/>
      <c r="W381" s="215"/>
      <c r="X381" s="391"/>
      <c r="Y381" s="391"/>
      <c r="Z381" s="391"/>
      <c r="AE381" s="215"/>
      <c r="AF381" s="391"/>
    </row>
    <row r="382" spans="3:32" s="86" customFormat="1" ht="12.75" customHeight="1">
      <c r="C382" s="149"/>
      <c r="D382" s="421"/>
      <c r="E382" s="421"/>
      <c r="F382" s="421"/>
      <c r="G382" s="421"/>
      <c r="H382" s="421"/>
      <c r="I382" s="421"/>
      <c r="J382" s="421"/>
      <c r="K382" s="421"/>
      <c r="L382" s="340"/>
      <c r="N382" s="215"/>
      <c r="O382" s="391"/>
      <c r="P382" s="391"/>
      <c r="Q382" s="391"/>
      <c r="U382" s="340"/>
      <c r="W382" s="215"/>
      <c r="X382" s="391"/>
      <c r="Y382" s="391"/>
      <c r="Z382" s="391"/>
      <c r="AE382" s="215"/>
      <c r="AF382" s="391"/>
    </row>
    <row r="383" spans="3:32" s="86" customFormat="1" ht="12.75" customHeight="1">
      <c r="C383" s="149"/>
      <c r="D383" s="421"/>
      <c r="E383" s="421"/>
      <c r="F383" s="421"/>
      <c r="G383" s="421"/>
      <c r="H383" s="421"/>
      <c r="I383" s="421"/>
      <c r="J383" s="421"/>
      <c r="K383" s="421"/>
      <c r="L383" s="340"/>
      <c r="N383" s="215"/>
      <c r="O383" s="391"/>
      <c r="P383" s="391"/>
      <c r="Q383" s="391"/>
      <c r="U383" s="340"/>
      <c r="W383" s="215"/>
      <c r="X383" s="391"/>
      <c r="Y383" s="391"/>
      <c r="Z383" s="391"/>
      <c r="AE383" s="215"/>
      <c r="AF383" s="391"/>
    </row>
    <row r="384" spans="3:32" s="86" customFormat="1" ht="12.75" customHeight="1">
      <c r="C384" s="149"/>
      <c r="D384" s="421"/>
      <c r="E384" s="421"/>
      <c r="F384" s="421"/>
      <c r="G384" s="421"/>
      <c r="H384" s="421"/>
      <c r="I384" s="421"/>
      <c r="J384" s="421"/>
      <c r="K384" s="421"/>
      <c r="L384" s="340"/>
      <c r="N384" s="215"/>
      <c r="O384" s="391"/>
      <c r="P384" s="391"/>
      <c r="Q384" s="391"/>
      <c r="U384" s="340"/>
      <c r="W384" s="215"/>
      <c r="X384" s="391"/>
      <c r="Y384" s="391"/>
      <c r="Z384" s="391"/>
      <c r="AE384" s="215"/>
      <c r="AF384" s="391"/>
    </row>
    <row r="385" spans="3:32" s="86" customFormat="1" ht="12.75" customHeight="1">
      <c r="C385" s="149"/>
      <c r="D385" s="421"/>
      <c r="E385" s="421"/>
      <c r="F385" s="421"/>
      <c r="G385" s="421"/>
      <c r="H385" s="421"/>
      <c r="I385" s="421"/>
      <c r="J385" s="421"/>
      <c r="K385" s="421"/>
      <c r="L385" s="340"/>
      <c r="N385" s="215"/>
      <c r="O385" s="391"/>
      <c r="P385" s="391"/>
      <c r="Q385" s="391"/>
      <c r="U385" s="340"/>
      <c r="W385" s="215"/>
      <c r="X385" s="391"/>
      <c r="Y385" s="391"/>
      <c r="Z385" s="391"/>
      <c r="AE385" s="215"/>
      <c r="AF385" s="391"/>
    </row>
    <row r="386" spans="3:32" s="86" customFormat="1" ht="12.75" customHeight="1">
      <c r="C386" s="149"/>
      <c r="D386" s="421"/>
      <c r="E386" s="421"/>
      <c r="F386" s="421"/>
      <c r="G386" s="421"/>
      <c r="H386" s="421"/>
      <c r="I386" s="421"/>
      <c r="J386" s="421"/>
      <c r="K386" s="421"/>
      <c r="L386" s="340"/>
      <c r="N386" s="215"/>
      <c r="O386" s="391"/>
      <c r="P386" s="391"/>
      <c r="Q386" s="391"/>
      <c r="U386" s="340"/>
      <c r="W386" s="215"/>
      <c r="X386" s="391"/>
      <c r="Y386" s="391"/>
      <c r="Z386" s="391"/>
      <c r="AE386" s="215"/>
      <c r="AF386" s="391"/>
    </row>
    <row r="387" spans="3:32" s="86" customFormat="1" ht="12.75" customHeight="1">
      <c r="C387" s="149"/>
      <c r="D387" s="421"/>
      <c r="E387" s="421"/>
      <c r="F387" s="421"/>
      <c r="G387" s="421"/>
      <c r="H387" s="421"/>
      <c r="I387" s="421"/>
      <c r="J387" s="421"/>
      <c r="K387" s="421"/>
      <c r="L387" s="340"/>
      <c r="N387" s="215"/>
      <c r="O387" s="391"/>
      <c r="P387" s="391"/>
      <c r="Q387" s="391"/>
      <c r="U387" s="340"/>
      <c r="W387" s="215"/>
      <c r="X387" s="391"/>
      <c r="Y387" s="391"/>
      <c r="Z387" s="391"/>
      <c r="AE387" s="215"/>
      <c r="AF387" s="391"/>
    </row>
    <row r="388" spans="3:32" s="86" customFormat="1" ht="12.75" customHeight="1">
      <c r="C388" s="149"/>
      <c r="D388" s="421"/>
      <c r="E388" s="421"/>
      <c r="F388" s="421"/>
      <c r="G388" s="421"/>
      <c r="H388" s="421"/>
      <c r="I388" s="421"/>
      <c r="J388" s="421"/>
      <c r="K388" s="421"/>
      <c r="L388" s="340"/>
      <c r="N388" s="215"/>
      <c r="O388" s="391"/>
      <c r="P388" s="391"/>
      <c r="Q388" s="391"/>
      <c r="U388" s="340"/>
      <c r="W388" s="215"/>
      <c r="X388" s="391"/>
      <c r="Y388" s="391"/>
      <c r="Z388" s="391"/>
      <c r="AE388" s="215"/>
      <c r="AF388" s="391"/>
    </row>
    <row r="389" spans="3:32" s="86" customFormat="1" ht="12.75" customHeight="1">
      <c r="C389" s="149"/>
      <c r="D389" s="421"/>
      <c r="E389" s="421"/>
      <c r="F389" s="421"/>
      <c r="G389" s="421"/>
      <c r="H389" s="421"/>
      <c r="I389" s="421"/>
      <c r="J389" s="421"/>
      <c r="K389" s="421"/>
      <c r="L389" s="340"/>
      <c r="N389" s="215"/>
      <c r="O389" s="391"/>
      <c r="P389" s="391"/>
      <c r="Q389" s="391"/>
      <c r="U389" s="340"/>
      <c r="W389" s="215"/>
      <c r="X389" s="391"/>
      <c r="Y389" s="391"/>
      <c r="Z389" s="391"/>
      <c r="AE389" s="215"/>
      <c r="AF389" s="391"/>
    </row>
    <row r="390" spans="3:32" s="86" customFormat="1" ht="12.75" customHeight="1">
      <c r="C390" s="149"/>
      <c r="D390" s="421"/>
      <c r="E390" s="421"/>
      <c r="F390" s="421"/>
      <c r="G390" s="421"/>
      <c r="H390" s="421"/>
      <c r="I390" s="421"/>
      <c r="J390" s="421"/>
      <c r="K390" s="421"/>
      <c r="L390" s="340"/>
      <c r="N390" s="215"/>
      <c r="O390" s="391"/>
      <c r="P390" s="391"/>
      <c r="Q390" s="391"/>
      <c r="U390" s="340"/>
      <c r="W390" s="215"/>
      <c r="X390" s="391"/>
      <c r="Y390" s="391"/>
      <c r="Z390" s="391"/>
      <c r="AE390" s="215"/>
      <c r="AF390" s="391"/>
    </row>
    <row r="391" spans="3:32" s="86" customFormat="1" ht="12.75" customHeight="1">
      <c r="C391" s="149"/>
      <c r="D391" s="421"/>
      <c r="E391" s="421"/>
      <c r="F391" s="421"/>
      <c r="G391" s="421"/>
      <c r="H391" s="421"/>
      <c r="I391" s="421"/>
      <c r="J391" s="421"/>
      <c r="K391" s="421"/>
      <c r="L391" s="340"/>
      <c r="N391" s="215"/>
      <c r="O391" s="391"/>
      <c r="P391" s="391"/>
      <c r="Q391" s="391"/>
      <c r="U391" s="340"/>
      <c r="W391" s="215"/>
      <c r="X391" s="391"/>
      <c r="Y391" s="391"/>
      <c r="Z391" s="391"/>
      <c r="AE391" s="215"/>
      <c r="AF391" s="391"/>
    </row>
    <row r="392" spans="3:32" s="86" customFormat="1" ht="12.75" customHeight="1">
      <c r="C392" s="149"/>
      <c r="D392" s="421"/>
      <c r="E392" s="421"/>
      <c r="F392" s="421"/>
      <c r="G392" s="421"/>
      <c r="H392" s="421"/>
      <c r="I392" s="421"/>
      <c r="J392" s="421"/>
      <c r="K392" s="421"/>
      <c r="L392" s="340"/>
      <c r="N392" s="215"/>
      <c r="O392" s="391"/>
      <c r="P392" s="391"/>
      <c r="Q392" s="391"/>
      <c r="U392" s="340"/>
      <c r="W392" s="215"/>
      <c r="X392" s="391"/>
      <c r="Y392" s="391"/>
      <c r="Z392" s="391"/>
      <c r="AE392" s="215"/>
      <c r="AF392" s="391"/>
    </row>
    <row r="393" spans="3:32" s="86" customFormat="1" ht="12.75" customHeight="1">
      <c r="C393" s="149"/>
      <c r="D393" s="421"/>
      <c r="E393" s="421"/>
      <c r="F393" s="421"/>
      <c r="G393" s="421"/>
      <c r="H393" s="421"/>
      <c r="I393" s="421"/>
      <c r="J393" s="421"/>
      <c r="K393" s="421"/>
      <c r="L393" s="340"/>
      <c r="N393" s="215"/>
      <c r="O393" s="391"/>
      <c r="P393" s="391"/>
      <c r="Q393" s="391"/>
      <c r="U393" s="340"/>
      <c r="W393" s="215"/>
      <c r="X393" s="391"/>
      <c r="Y393" s="391"/>
      <c r="Z393" s="391"/>
      <c r="AE393" s="215"/>
      <c r="AF393" s="391"/>
    </row>
    <row r="394" spans="3:32" s="86" customFormat="1" ht="12.75" customHeight="1">
      <c r="C394" s="149"/>
      <c r="D394" s="421"/>
      <c r="E394" s="421"/>
      <c r="F394" s="421"/>
      <c r="G394" s="421"/>
      <c r="H394" s="421"/>
      <c r="I394" s="421"/>
      <c r="J394" s="421"/>
      <c r="K394" s="421"/>
      <c r="L394" s="340"/>
      <c r="N394" s="215"/>
      <c r="O394" s="391"/>
      <c r="P394" s="391"/>
      <c r="Q394" s="391"/>
      <c r="U394" s="340"/>
      <c r="W394" s="215"/>
      <c r="X394" s="391"/>
      <c r="Y394" s="391"/>
      <c r="Z394" s="391"/>
      <c r="AE394" s="215"/>
      <c r="AF394" s="391"/>
    </row>
    <row r="395" spans="3:32" s="86" customFormat="1" ht="12.75" customHeight="1">
      <c r="C395" s="149"/>
      <c r="D395" s="421"/>
      <c r="E395" s="421"/>
      <c r="F395" s="421"/>
      <c r="G395" s="421"/>
      <c r="H395" s="421"/>
      <c r="I395" s="421"/>
      <c r="J395" s="421"/>
      <c r="K395" s="421"/>
      <c r="L395" s="340"/>
      <c r="N395" s="215"/>
      <c r="O395" s="391"/>
      <c r="P395" s="391"/>
      <c r="Q395" s="391"/>
      <c r="U395" s="340"/>
      <c r="W395" s="215"/>
      <c r="X395" s="391"/>
      <c r="Y395" s="391"/>
      <c r="Z395" s="391"/>
      <c r="AE395" s="215"/>
      <c r="AF395" s="391"/>
    </row>
    <row r="396" spans="3:32" s="86" customFormat="1" ht="12.75" customHeight="1">
      <c r="C396" s="149"/>
      <c r="D396" s="421"/>
      <c r="E396" s="421"/>
      <c r="F396" s="421"/>
      <c r="G396" s="421"/>
      <c r="H396" s="421"/>
      <c r="I396" s="421"/>
      <c r="J396" s="421"/>
      <c r="K396" s="421"/>
      <c r="L396" s="340"/>
      <c r="N396" s="215"/>
      <c r="O396" s="391"/>
      <c r="P396" s="391"/>
      <c r="Q396" s="391"/>
      <c r="U396" s="340"/>
      <c r="W396" s="215"/>
      <c r="X396" s="391"/>
      <c r="Y396" s="391"/>
      <c r="Z396" s="391"/>
      <c r="AE396" s="215"/>
      <c r="AF396" s="391"/>
    </row>
    <row r="397" spans="3:32" s="86" customFormat="1" ht="12.75" customHeight="1">
      <c r="C397" s="149"/>
      <c r="D397" s="421"/>
      <c r="E397" s="421"/>
      <c r="F397" s="421"/>
      <c r="G397" s="421"/>
      <c r="H397" s="421"/>
      <c r="I397" s="421"/>
      <c r="J397" s="421"/>
      <c r="K397" s="421"/>
      <c r="L397" s="340"/>
      <c r="N397" s="215"/>
      <c r="O397" s="391"/>
      <c r="P397" s="391"/>
      <c r="Q397" s="391"/>
      <c r="U397" s="340"/>
      <c r="W397" s="215"/>
      <c r="X397" s="391"/>
      <c r="Y397" s="391"/>
      <c r="Z397" s="391"/>
      <c r="AE397" s="215"/>
      <c r="AF397" s="391"/>
    </row>
    <row r="398" spans="3:32" s="86" customFormat="1" ht="12.75" customHeight="1">
      <c r="C398" s="149"/>
      <c r="D398" s="421"/>
      <c r="E398" s="421"/>
      <c r="F398" s="421"/>
      <c r="G398" s="421"/>
      <c r="H398" s="421"/>
      <c r="I398" s="421"/>
      <c r="J398" s="421"/>
      <c r="K398" s="421"/>
      <c r="L398" s="340"/>
      <c r="N398" s="215"/>
      <c r="O398" s="391"/>
      <c r="P398" s="391"/>
      <c r="Q398" s="391"/>
      <c r="U398" s="340"/>
      <c r="W398" s="215"/>
      <c r="X398" s="391"/>
      <c r="Y398" s="391"/>
      <c r="Z398" s="391"/>
      <c r="AE398" s="215"/>
      <c r="AF398" s="391"/>
    </row>
    <row r="399" spans="3:32" s="86" customFormat="1" ht="12.75" customHeight="1">
      <c r="C399" s="149"/>
      <c r="D399" s="421"/>
      <c r="E399" s="421"/>
      <c r="F399" s="421"/>
      <c r="G399" s="421"/>
      <c r="H399" s="421"/>
      <c r="I399" s="421"/>
      <c r="J399" s="421"/>
      <c r="K399" s="421"/>
      <c r="L399" s="340"/>
      <c r="N399" s="215"/>
      <c r="O399" s="391"/>
      <c r="P399" s="391"/>
      <c r="Q399" s="391"/>
      <c r="U399" s="340"/>
      <c r="W399" s="215"/>
      <c r="X399" s="391"/>
      <c r="Y399" s="391"/>
      <c r="Z399" s="391"/>
      <c r="AE399" s="215"/>
      <c r="AF399" s="391"/>
    </row>
    <row r="400" spans="3:32" s="86" customFormat="1" ht="12.75" customHeight="1">
      <c r="C400" s="149"/>
      <c r="D400" s="421"/>
      <c r="E400" s="421"/>
      <c r="F400" s="421"/>
      <c r="G400" s="421"/>
      <c r="H400" s="421"/>
      <c r="I400" s="421"/>
      <c r="J400" s="421"/>
      <c r="K400" s="421"/>
      <c r="L400" s="340"/>
      <c r="N400" s="215"/>
      <c r="O400" s="391"/>
      <c r="P400" s="391"/>
      <c r="Q400" s="391"/>
      <c r="U400" s="340"/>
      <c r="W400" s="215"/>
      <c r="X400" s="391"/>
      <c r="Y400" s="391"/>
      <c r="Z400" s="391"/>
      <c r="AE400" s="215"/>
      <c r="AF400" s="391"/>
    </row>
    <row r="401" spans="3:32" s="86" customFormat="1" ht="12.75" customHeight="1">
      <c r="C401" s="149"/>
      <c r="D401" s="421"/>
      <c r="E401" s="421"/>
      <c r="F401" s="421"/>
      <c r="G401" s="421"/>
      <c r="H401" s="421"/>
      <c r="I401" s="421"/>
      <c r="J401" s="421"/>
      <c r="K401" s="421"/>
      <c r="L401" s="340"/>
      <c r="N401" s="215"/>
      <c r="O401" s="391"/>
      <c r="P401" s="391"/>
      <c r="Q401" s="391"/>
      <c r="U401" s="340"/>
      <c r="W401" s="215"/>
      <c r="X401" s="391"/>
      <c r="Y401" s="391"/>
      <c r="Z401" s="391"/>
      <c r="AE401" s="215"/>
      <c r="AF401" s="391"/>
    </row>
    <row r="402" spans="3:32" s="86" customFormat="1" ht="12.75" customHeight="1">
      <c r="C402" s="149"/>
      <c r="D402" s="421"/>
      <c r="E402" s="421"/>
      <c r="F402" s="421"/>
      <c r="G402" s="421"/>
      <c r="H402" s="421"/>
      <c r="I402" s="421"/>
      <c r="J402" s="421"/>
      <c r="K402" s="421"/>
      <c r="N402" s="215"/>
      <c r="O402" s="391"/>
      <c r="P402" s="391"/>
      <c r="Q402" s="391"/>
      <c r="W402" s="215"/>
      <c r="X402" s="391"/>
      <c r="Y402" s="391"/>
      <c r="Z402" s="391"/>
      <c r="AE402" s="215"/>
      <c r="AF402" s="391"/>
    </row>
    <row r="403" spans="3:32" s="86" customFormat="1" ht="12.75" customHeight="1">
      <c r="C403" s="149"/>
      <c r="E403" s="215"/>
      <c r="F403" s="391"/>
      <c r="G403" s="391"/>
      <c r="H403" s="391"/>
      <c r="N403" s="215"/>
      <c r="O403" s="391"/>
      <c r="P403" s="391"/>
      <c r="Q403" s="391"/>
      <c r="W403" s="215"/>
      <c r="X403" s="391"/>
      <c r="Y403" s="391"/>
      <c r="Z403" s="391"/>
      <c r="AE403" s="215"/>
      <c r="AF403" s="391"/>
    </row>
    <row r="404" spans="3:32" s="86" customFormat="1" ht="12.75" customHeight="1">
      <c r="C404" s="149"/>
      <c r="E404" s="215"/>
      <c r="F404" s="391"/>
      <c r="G404" s="391"/>
      <c r="H404" s="391"/>
      <c r="N404" s="215"/>
      <c r="O404" s="391"/>
      <c r="P404" s="391"/>
      <c r="Q404" s="391"/>
      <c r="W404" s="215"/>
      <c r="X404" s="391"/>
      <c r="Y404" s="391"/>
      <c r="Z404" s="391"/>
      <c r="AE404" s="215"/>
      <c r="AF404" s="391"/>
    </row>
    <row r="405" spans="3:32" s="86" customFormat="1" ht="12.75" customHeight="1">
      <c r="C405" s="149"/>
      <c r="E405" s="215"/>
      <c r="F405" s="391"/>
      <c r="G405" s="391"/>
      <c r="H405" s="391"/>
      <c r="N405" s="215"/>
      <c r="O405" s="391"/>
      <c r="P405" s="391"/>
      <c r="Q405" s="391"/>
      <c r="W405" s="215"/>
      <c r="X405" s="391"/>
      <c r="Y405" s="391"/>
      <c r="Z405" s="391"/>
      <c r="AE405" s="215"/>
      <c r="AF405" s="391"/>
    </row>
    <row r="406" spans="3:32" s="86" customFormat="1" ht="12.75" customHeight="1">
      <c r="C406" s="149"/>
      <c r="E406" s="215"/>
      <c r="F406" s="391"/>
      <c r="G406" s="391"/>
      <c r="H406" s="391"/>
      <c r="N406" s="215"/>
      <c r="O406" s="391"/>
      <c r="P406" s="391"/>
      <c r="Q406" s="391"/>
      <c r="W406" s="215"/>
      <c r="X406" s="391"/>
      <c r="Y406" s="391"/>
      <c r="Z406" s="391"/>
      <c r="AE406" s="215"/>
      <c r="AF406" s="391"/>
    </row>
    <row r="407" spans="3:32" s="86" customFormat="1" ht="12.75" customHeight="1">
      <c r="C407" s="149"/>
      <c r="E407" s="215"/>
      <c r="F407" s="391"/>
      <c r="G407" s="391"/>
      <c r="H407" s="391"/>
      <c r="N407" s="215"/>
      <c r="O407" s="391"/>
      <c r="P407" s="391"/>
      <c r="Q407" s="391"/>
      <c r="W407" s="215"/>
      <c r="X407" s="391"/>
      <c r="Y407" s="391"/>
      <c r="Z407" s="391"/>
      <c r="AE407" s="215"/>
      <c r="AF407" s="391"/>
    </row>
    <row r="408" spans="3:32" s="86" customFormat="1" ht="12.75" customHeight="1">
      <c r="C408" s="149"/>
      <c r="E408" s="215"/>
      <c r="F408" s="391"/>
      <c r="G408" s="391"/>
      <c r="H408" s="391"/>
      <c r="N408" s="215"/>
      <c r="O408" s="391"/>
      <c r="P408" s="391"/>
      <c r="Q408" s="391"/>
      <c r="W408" s="215"/>
      <c r="X408" s="391"/>
      <c r="Y408" s="391"/>
      <c r="Z408" s="391"/>
      <c r="AE408" s="215"/>
      <c r="AF408" s="391"/>
    </row>
    <row r="409" spans="3:32" s="86" customFormat="1" ht="12.75" customHeight="1">
      <c r="C409" s="149"/>
      <c r="E409" s="215"/>
      <c r="F409" s="391"/>
      <c r="G409" s="391"/>
      <c r="H409" s="391"/>
      <c r="N409" s="215"/>
      <c r="O409" s="391"/>
      <c r="P409" s="391"/>
      <c r="Q409" s="391"/>
      <c r="W409" s="215"/>
      <c r="X409" s="391"/>
      <c r="Y409" s="391"/>
      <c r="Z409" s="391"/>
      <c r="AE409" s="215"/>
      <c r="AF409" s="391"/>
    </row>
    <row r="410" spans="3:32" s="86" customFormat="1" ht="12.75" customHeight="1">
      <c r="C410" s="149"/>
      <c r="E410" s="215"/>
      <c r="F410" s="391"/>
      <c r="G410" s="391"/>
      <c r="H410" s="391"/>
      <c r="N410" s="215"/>
      <c r="O410" s="391"/>
      <c r="P410" s="391"/>
      <c r="Q410" s="391"/>
      <c r="W410" s="215"/>
      <c r="X410" s="391"/>
      <c r="Y410" s="391"/>
      <c r="Z410" s="391"/>
      <c r="AE410" s="215"/>
      <c r="AF410" s="391"/>
    </row>
    <row r="411" spans="3:32" s="86" customFormat="1" ht="12.75" customHeight="1">
      <c r="C411" s="149"/>
      <c r="E411" s="215"/>
      <c r="F411" s="391"/>
      <c r="G411" s="391"/>
      <c r="H411" s="391"/>
      <c r="N411" s="215"/>
      <c r="O411" s="391"/>
      <c r="P411" s="391"/>
      <c r="Q411" s="391"/>
      <c r="W411" s="215"/>
      <c r="X411" s="391"/>
      <c r="Y411" s="391"/>
      <c r="Z411" s="391"/>
      <c r="AE411" s="215"/>
      <c r="AF411" s="391"/>
    </row>
    <row r="412" spans="3:32" s="86" customFormat="1" ht="12.75" customHeight="1">
      <c r="C412" s="149"/>
      <c r="E412" s="215"/>
      <c r="F412" s="391"/>
      <c r="G412" s="391"/>
      <c r="H412" s="391"/>
      <c r="N412" s="215"/>
      <c r="O412" s="391"/>
      <c r="P412" s="391"/>
      <c r="Q412" s="391"/>
      <c r="W412" s="215"/>
      <c r="X412" s="391"/>
      <c r="Y412" s="391"/>
      <c r="Z412" s="391"/>
      <c r="AE412" s="215"/>
      <c r="AF412" s="391"/>
    </row>
    <row r="413" spans="3:32" s="86" customFormat="1">
      <c r="C413" s="149"/>
      <c r="E413" s="215"/>
      <c r="F413" s="391"/>
      <c r="G413" s="391"/>
      <c r="H413" s="391"/>
      <c r="N413" s="215"/>
      <c r="O413" s="391"/>
      <c r="P413" s="391"/>
      <c r="Q413" s="391"/>
      <c r="W413" s="215"/>
      <c r="X413" s="391"/>
      <c r="Y413" s="391"/>
      <c r="Z413" s="391"/>
      <c r="AE413" s="215"/>
      <c r="AF413" s="391"/>
    </row>
    <row r="414" spans="3:32" s="86" customFormat="1">
      <c r="C414" s="149"/>
      <c r="E414" s="215"/>
      <c r="F414" s="391"/>
      <c r="G414" s="391"/>
      <c r="H414" s="391"/>
      <c r="N414" s="215"/>
      <c r="O414" s="391"/>
      <c r="P414" s="391"/>
      <c r="Q414" s="391"/>
      <c r="W414" s="215"/>
      <c r="X414" s="391"/>
      <c r="Y414" s="391"/>
      <c r="Z414" s="391"/>
      <c r="AE414" s="215"/>
      <c r="AF414" s="391"/>
    </row>
    <row r="415" spans="3:32" s="86" customFormat="1">
      <c r="C415" s="149"/>
      <c r="E415" s="215"/>
      <c r="F415" s="391"/>
      <c r="G415" s="391"/>
      <c r="H415" s="391"/>
      <c r="N415" s="215"/>
      <c r="O415" s="391"/>
      <c r="P415" s="391"/>
      <c r="Q415" s="391"/>
      <c r="W415" s="215"/>
      <c r="X415" s="391"/>
      <c r="Y415" s="391"/>
      <c r="Z415" s="391"/>
      <c r="AE415" s="215"/>
      <c r="AF415" s="391"/>
    </row>
    <row r="416" spans="3:32" s="86" customFormat="1">
      <c r="C416" s="149"/>
      <c r="E416" s="215"/>
      <c r="F416" s="391"/>
      <c r="G416" s="391"/>
      <c r="H416" s="391"/>
      <c r="N416" s="215"/>
      <c r="O416" s="391"/>
      <c r="P416" s="391"/>
      <c r="Q416" s="391"/>
      <c r="W416" s="215"/>
      <c r="X416" s="391"/>
      <c r="Y416" s="391"/>
      <c r="Z416" s="391"/>
      <c r="AE416" s="215"/>
      <c r="AF416" s="391"/>
    </row>
    <row r="417" spans="3:32" s="86" customFormat="1">
      <c r="C417" s="149"/>
      <c r="E417" s="215"/>
      <c r="F417" s="391"/>
      <c r="G417" s="391"/>
      <c r="H417" s="391"/>
      <c r="N417" s="215"/>
      <c r="O417" s="391"/>
      <c r="P417" s="391"/>
      <c r="Q417" s="391"/>
      <c r="W417" s="215"/>
      <c r="X417" s="391"/>
      <c r="Y417" s="391"/>
      <c r="Z417" s="391"/>
      <c r="AE417" s="215"/>
      <c r="AF417" s="391"/>
    </row>
    <row r="418" spans="3:32" s="86" customFormat="1">
      <c r="C418" s="149"/>
      <c r="E418" s="215"/>
      <c r="F418" s="391"/>
      <c r="G418" s="391"/>
      <c r="H418" s="391"/>
      <c r="N418" s="215"/>
      <c r="O418" s="391"/>
      <c r="P418" s="391"/>
      <c r="Q418" s="391"/>
      <c r="W418" s="215"/>
      <c r="X418" s="391"/>
      <c r="Y418" s="391"/>
      <c r="Z418" s="391"/>
      <c r="AE418" s="215"/>
      <c r="AF418" s="391"/>
    </row>
    <row r="419" spans="3:32" s="86" customFormat="1">
      <c r="C419" s="149"/>
      <c r="E419" s="215"/>
      <c r="F419" s="391"/>
      <c r="G419" s="391"/>
      <c r="H419" s="391"/>
      <c r="N419" s="215"/>
      <c r="O419" s="391"/>
      <c r="P419" s="391"/>
      <c r="Q419" s="391"/>
      <c r="W419" s="215"/>
      <c r="X419" s="391"/>
      <c r="Y419" s="391"/>
      <c r="Z419" s="391"/>
      <c r="AE419" s="215"/>
      <c r="AF419" s="391"/>
    </row>
    <row r="420" spans="3:32" s="86" customFormat="1">
      <c r="C420" s="149"/>
      <c r="E420" s="215"/>
      <c r="F420" s="391"/>
      <c r="G420" s="391"/>
      <c r="H420" s="391"/>
      <c r="N420" s="215"/>
      <c r="O420" s="391"/>
      <c r="P420" s="391"/>
      <c r="Q420" s="391"/>
      <c r="W420" s="215"/>
      <c r="X420" s="391"/>
      <c r="Y420" s="391"/>
      <c r="Z420" s="391"/>
      <c r="AE420" s="215"/>
      <c r="AF420" s="391"/>
    </row>
    <row r="421" spans="3:32" s="86" customFormat="1">
      <c r="C421" s="149"/>
      <c r="E421" s="215"/>
      <c r="F421" s="391"/>
      <c r="G421" s="391"/>
      <c r="H421" s="391"/>
      <c r="N421" s="215"/>
      <c r="O421" s="391"/>
      <c r="P421" s="391"/>
      <c r="Q421" s="391"/>
      <c r="W421" s="215"/>
      <c r="X421" s="391"/>
      <c r="Y421" s="391"/>
      <c r="Z421" s="391"/>
      <c r="AE421" s="215"/>
      <c r="AF421" s="391"/>
    </row>
    <row r="422" spans="3:32" s="86" customFormat="1">
      <c r="C422" s="149"/>
      <c r="E422" s="215"/>
      <c r="F422" s="391"/>
      <c r="G422" s="391"/>
      <c r="H422" s="391"/>
      <c r="N422" s="215"/>
      <c r="O422" s="391"/>
      <c r="P422" s="391"/>
      <c r="Q422" s="391"/>
      <c r="W422" s="215"/>
      <c r="X422" s="391"/>
      <c r="Y422" s="391"/>
      <c r="Z422" s="391"/>
      <c r="AE422" s="215"/>
      <c r="AF422" s="391"/>
    </row>
    <row r="423" spans="3:32" s="86" customFormat="1">
      <c r="C423" s="149"/>
      <c r="E423" s="215"/>
      <c r="F423" s="391"/>
      <c r="G423" s="391"/>
      <c r="H423" s="391"/>
      <c r="N423" s="215"/>
      <c r="O423" s="391"/>
      <c r="P423" s="391"/>
      <c r="Q423" s="391"/>
      <c r="W423" s="215"/>
      <c r="X423" s="391"/>
      <c r="Y423" s="391"/>
      <c r="Z423" s="391"/>
      <c r="AE423" s="215"/>
      <c r="AF423" s="391"/>
    </row>
    <row r="424" spans="3:32" s="86" customFormat="1">
      <c r="C424" s="149"/>
      <c r="E424" s="215"/>
      <c r="F424" s="391"/>
      <c r="G424" s="391"/>
      <c r="H424" s="391"/>
      <c r="N424" s="215"/>
      <c r="O424" s="391"/>
      <c r="P424" s="391"/>
      <c r="Q424" s="391"/>
      <c r="W424" s="215"/>
      <c r="X424" s="391"/>
      <c r="Y424" s="391"/>
      <c r="Z424" s="391"/>
      <c r="AE424" s="215"/>
      <c r="AF424" s="391"/>
    </row>
    <row r="425" spans="3:32" s="86" customFormat="1">
      <c r="C425" s="149"/>
      <c r="E425" s="215"/>
      <c r="F425" s="391"/>
      <c r="G425" s="391"/>
      <c r="H425" s="391"/>
      <c r="N425" s="215"/>
      <c r="O425" s="391"/>
      <c r="P425" s="391"/>
      <c r="Q425" s="391"/>
      <c r="W425" s="215"/>
      <c r="X425" s="391"/>
      <c r="Y425" s="391"/>
      <c r="Z425" s="391"/>
      <c r="AE425" s="215"/>
      <c r="AF425" s="391"/>
    </row>
    <row r="426" spans="3:32" s="86" customFormat="1">
      <c r="C426" s="149"/>
      <c r="E426" s="215"/>
      <c r="F426" s="391"/>
      <c r="G426" s="391"/>
      <c r="H426" s="391"/>
      <c r="N426" s="215"/>
      <c r="O426" s="391"/>
      <c r="P426" s="391"/>
      <c r="Q426" s="391"/>
      <c r="W426" s="215"/>
      <c r="X426" s="391"/>
      <c r="Y426" s="391"/>
      <c r="Z426" s="391"/>
      <c r="AE426" s="215"/>
      <c r="AF426" s="391"/>
    </row>
    <row r="427" spans="3:32" s="86" customFormat="1">
      <c r="C427" s="149"/>
      <c r="E427" s="215"/>
      <c r="F427" s="391"/>
      <c r="G427" s="391"/>
      <c r="H427" s="391"/>
      <c r="N427" s="215"/>
      <c r="O427" s="391"/>
      <c r="P427" s="391"/>
      <c r="Q427" s="391"/>
      <c r="W427" s="215"/>
      <c r="X427" s="391"/>
      <c r="Y427" s="391"/>
      <c r="Z427" s="391"/>
      <c r="AE427" s="215"/>
      <c r="AF427" s="391"/>
    </row>
    <row r="428" spans="3:32" s="86" customFormat="1">
      <c r="C428" s="149"/>
      <c r="E428" s="215"/>
      <c r="F428" s="391"/>
      <c r="G428" s="391"/>
      <c r="H428" s="391"/>
      <c r="N428" s="215"/>
      <c r="O428" s="391"/>
      <c r="P428" s="391"/>
      <c r="Q428" s="391"/>
      <c r="W428" s="215"/>
      <c r="X428" s="391"/>
      <c r="Y428" s="391"/>
      <c r="Z428" s="391"/>
      <c r="AE428" s="215"/>
      <c r="AF428" s="391"/>
    </row>
    <row r="429" spans="3:32" s="86" customFormat="1">
      <c r="C429" s="149"/>
      <c r="E429" s="215"/>
      <c r="F429" s="391"/>
      <c r="G429" s="391"/>
      <c r="H429" s="391"/>
      <c r="N429" s="215"/>
      <c r="O429" s="391"/>
      <c r="P429" s="391"/>
      <c r="Q429" s="391"/>
      <c r="W429" s="215"/>
      <c r="X429" s="391"/>
      <c r="Y429" s="391"/>
      <c r="Z429" s="391"/>
      <c r="AE429" s="215"/>
      <c r="AF429" s="391"/>
    </row>
    <row r="430" spans="3:32" s="86" customFormat="1">
      <c r="C430" s="149"/>
      <c r="E430" s="215"/>
      <c r="F430" s="391"/>
      <c r="G430" s="391"/>
      <c r="H430" s="391"/>
      <c r="N430" s="215"/>
      <c r="O430" s="391"/>
      <c r="P430" s="391"/>
      <c r="Q430" s="391"/>
      <c r="W430" s="215"/>
      <c r="X430" s="391"/>
      <c r="Y430" s="391"/>
      <c r="Z430" s="391"/>
      <c r="AE430" s="215"/>
      <c r="AF430" s="391"/>
    </row>
    <row r="431" spans="3:32" s="86" customFormat="1">
      <c r="C431" s="149"/>
      <c r="E431" s="215"/>
      <c r="F431" s="391"/>
      <c r="G431" s="391"/>
      <c r="H431" s="391"/>
      <c r="N431" s="215"/>
      <c r="O431" s="391"/>
      <c r="P431" s="391"/>
      <c r="Q431" s="391"/>
      <c r="W431" s="215"/>
      <c r="X431" s="391"/>
      <c r="Y431" s="391"/>
      <c r="Z431" s="391"/>
      <c r="AE431" s="215"/>
      <c r="AF431" s="391"/>
    </row>
    <row r="432" spans="3:32" s="86" customFormat="1">
      <c r="C432" s="149"/>
      <c r="E432" s="215"/>
      <c r="F432" s="391"/>
      <c r="G432" s="391"/>
      <c r="H432" s="391"/>
      <c r="N432" s="215"/>
      <c r="O432" s="391"/>
      <c r="P432" s="391"/>
      <c r="Q432" s="391"/>
      <c r="W432" s="215"/>
      <c r="X432" s="391"/>
      <c r="Y432" s="391"/>
      <c r="Z432" s="391"/>
      <c r="AE432" s="215"/>
      <c r="AF432" s="391"/>
    </row>
    <row r="433" spans="3:32" s="86" customFormat="1">
      <c r="C433" s="149"/>
      <c r="E433" s="215"/>
      <c r="F433" s="391"/>
      <c r="G433" s="391"/>
      <c r="H433" s="391"/>
      <c r="N433" s="215"/>
      <c r="O433" s="391"/>
      <c r="P433" s="391"/>
      <c r="Q433" s="391"/>
      <c r="W433" s="215"/>
      <c r="X433" s="391"/>
      <c r="Y433" s="391"/>
      <c r="Z433" s="391"/>
      <c r="AE433" s="215"/>
      <c r="AF433" s="391"/>
    </row>
    <row r="434" spans="3:32" s="86" customFormat="1">
      <c r="C434" s="149"/>
      <c r="E434" s="215"/>
      <c r="F434" s="391"/>
      <c r="G434" s="391"/>
      <c r="H434" s="391"/>
      <c r="N434" s="215"/>
      <c r="O434" s="391"/>
      <c r="P434" s="391"/>
      <c r="Q434" s="391"/>
      <c r="W434" s="215"/>
      <c r="X434" s="391"/>
      <c r="Y434" s="391"/>
      <c r="Z434" s="391"/>
      <c r="AE434" s="215"/>
      <c r="AF434" s="391"/>
    </row>
    <row r="435" spans="3:32" s="86" customFormat="1">
      <c r="C435" s="149"/>
      <c r="E435" s="215"/>
      <c r="F435" s="391"/>
      <c r="G435" s="391"/>
      <c r="H435" s="391"/>
      <c r="N435" s="215"/>
      <c r="O435" s="391"/>
      <c r="P435" s="391"/>
      <c r="Q435" s="391"/>
      <c r="W435" s="215"/>
      <c r="X435" s="391"/>
      <c r="Y435" s="391"/>
      <c r="Z435" s="391"/>
      <c r="AE435" s="215"/>
      <c r="AF435" s="391"/>
    </row>
    <row r="436" spans="3:32" s="86" customFormat="1">
      <c r="C436" s="149"/>
      <c r="E436" s="215"/>
      <c r="F436" s="391"/>
      <c r="G436" s="391"/>
      <c r="H436" s="391"/>
      <c r="N436" s="215"/>
      <c r="O436" s="391"/>
      <c r="P436" s="391"/>
      <c r="Q436" s="391"/>
      <c r="W436" s="215"/>
      <c r="X436" s="391"/>
      <c r="Y436" s="391"/>
      <c r="Z436" s="391"/>
      <c r="AE436" s="215"/>
      <c r="AF436" s="391"/>
    </row>
    <row r="437" spans="3:32" s="86" customFormat="1">
      <c r="C437" s="149"/>
      <c r="E437" s="215"/>
      <c r="F437" s="391"/>
      <c r="G437" s="391"/>
      <c r="H437" s="391"/>
      <c r="N437" s="215"/>
      <c r="O437" s="391"/>
      <c r="P437" s="391"/>
      <c r="Q437" s="391"/>
      <c r="W437" s="215"/>
      <c r="X437" s="391"/>
      <c r="Y437" s="391"/>
      <c r="Z437" s="391"/>
      <c r="AE437" s="215"/>
      <c r="AF437" s="391"/>
    </row>
    <row r="438" spans="3:32" s="86" customFormat="1">
      <c r="C438" s="149"/>
      <c r="E438" s="215"/>
      <c r="F438" s="391"/>
      <c r="G438" s="391"/>
      <c r="H438" s="391"/>
      <c r="N438" s="215"/>
      <c r="O438" s="391"/>
      <c r="P438" s="391"/>
      <c r="Q438" s="391"/>
      <c r="W438" s="215"/>
      <c r="X438" s="391"/>
      <c r="Y438" s="391"/>
      <c r="Z438" s="391"/>
      <c r="AE438" s="215"/>
      <c r="AF438" s="391"/>
    </row>
    <row r="439" spans="3:32" s="86" customFormat="1">
      <c r="C439" s="149"/>
      <c r="E439" s="215"/>
      <c r="F439" s="391"/>
      <c r="G439" s="391"/>
      <c r="H439" s="391"/>
      <c r="N439" s="215"/>
      <c r="O439" s="391"/>
      <c r="P439" s="391"/>
      <c r="Q439" s="391"/>
      <c r="W439" s="215"/>
      <c r="X439" s="391"/>
      <c r="Y439" s="391"/>
      <c r="Z439" s="391"/>
      <c r="AE439" s="215"/>
      <c r="AF439" s="391"/>
    </row>
    <row r="440" spans="3:32" s="86" customFormat="1">
      <c r="C440" s="149"/>
      <c r="E440" s="215"/>
      <c r="F440" s="391"/>
      <c r="G440" s="391"/>
      <c r="H440" s="391"/>
      <c r="N440" s="215"/>
      <c r="O440" s="391"/>
      <c r="P440" s="391"/>
      <c r="Q440" s="391"/>
      <c r="W440" s="215"/>
      <c r="X440" s="391"/>
      <c r="Y440" s="391"/>
      <c r="Z440" s="391"/>
      <c r="AE440" s="215"/>
      <c r="AF440" s="391"/>
    </row>
    <row r="441" spans="3:32" s="86" customFormat="1">
      <c r="C441" s="149"/>
      <c r="E441" s="215"/>
      <c r="F441" s="391"/>
      <c r="G441" s="391"/>
      <c r="H441" s="391"/>
      <c r="N441" s="215"/>
      <c r="O441" s="391"/>
      <c r="P441" s="391"/>
      <c r="Q441" s="391"/>
      <c r="W441" s="215"/>
      <c r="X441" s="391"/>
      <c r="Y441" s="391"/>
      <c r="Z441" s="391"/>
      <c r="AE441" s="215"/>
      <c r="AF441" s="391"/>
    </row>
    <row r="442" spans="3:32" s="86" customFormat="1">
      <c r="C442" s="149"/>
      <c r="E442" s="215"/>
      <c r="F442" s="391"/>
      <c r="G442" s="391"/>
      <c r="H442" s="391"/>
      <c r="N442" s="215"/>
      <c r="O442" s="391"/>
      <c r="P442" s="391"/>
      <c r="Q442" s="391"/>
      <c r="W442" s="215"/>
      <c r="X442" s="391"/>
      <c r="Y442" s="391"/>
      <c r="Z442" s="391"/>
      <c r="AE442" s="215"/>
      <c r="AF442" s="391"/>
    </row>
    <row r="443" spans="3:32" s="86" customFormat="1">
      <c r="C443" s="149"/>
      <c r="E443" s="215"/>
      <c r="F443" s="391"/>
      <c r="G443" s="391"/>
      <c r="H443" s="391"/>
      <c r="N443" s="215"/>
      <c r="O443" s="391"/>
      <c r="P443" s="391"/>
      <c r="Q443" s="391"/>
      <c r="W443" s="215"/>
      <c r="X443" s="391"/>
      <c r="Y443" s="391"/>
      <c r="Z443" s="391"/>
      <c r="AE443" s="215"/>
      <c r="AF443" s="391"/>
    </row>
    <row r="444" spans="3:32" s="86" customFormat="1">
      <c r="C444" s="149"/>
      <c r="E444" s="215"/>
      <c r="F444" s="391"/>
      <c r="G444" s="391"/>
      <c r="H444" s="391"/>
      <c r="N444" s="215"/>
      <c r="O444" s="391"/>
      <c r="P444" s="391"/>
      <c r="Q444" s="391"/>
      <c r="W444" s="215"/>
      <c r="X444" s="391"/>
      <c r="Y444" s="391"/>
      <c r="Z444" s="391"/>
      <c r="AE444" s="215"/>
      <c r="AF444" s="391"/>
    </row>
    <row r="445" spans="3:32" s="86" customFormat="1">
      <c r="C445" s="149"/>
      <c r="E445" s="215"/>
      <c r="F445" s="391"/>
      <c r="G445" s="391"/>
      <c r="H445" s="391"/>
      <c r="N445" s="215"/>
      <c r="O445" s="391"/>
      <c r="P445" s="391"/>
      <c r="Q445" s="391"/>
      <c r="W445" s="215"/>
      <c r="X445" s="391"/>
      <c r="Y445" s="391"/>
      <c r="Z445" s="391"/>
      <c r="AE445" s="215"/>
      <c r="AF445" s="391"/>
    </row>
    <row r="446" spans="3:32" s="86" customFormat="1">
      <c r="C446" s="149"/>
      <c r="E446" s="215"/>
      <c r="F446" s="391"/>
      <c r="G446" s="391"/>
      <c r="H446" s="391"/>
      <c r="N446" s="215"/>
      <c r="O446" s="391"/>
      <c r="P446" s="391"/>
      <c r="Q446" s="391"/>
      <c r="W446" s="215"/>
      <c r="X446" s="391"/>
      <c r="Y446" s="391"/>
      <c r="Z446" s="391"/>
      <c r="AE446" s="215"/>
      <c r="AF446" s="391"/>
    </row>
    <row r="447" spans="3:32" s="86" customFormat="1">
      <c r="C447" s="149"/>
      <c r="E447" s="215"/>
      <c r="F447" s="391"/>
      <c r="G447" s="391"/>
      <c r="H447" s="391"/>
      <c r="N447" s="215"/>
      <c r="O447" s="391"/>
      <c r="P447" s="391"/>
      <c r="Q447" s="391"/>
      <c r="W447" s="215"/>
      <c r="X447" s="391"/>
      <c r="Y447" s="391"/>
      <c r="Z447" s="391"/>
      <c r="AE447" s="215"/>
      <c r="AF447" s="391"/>
    </row>
    <row r="448" spans="3:32" s="86" customFormat="1">
      <c r="C448" s="149"/>
      <c r="E448" s="215"/>
      <c r="F448" s="391"/>
      <c r="G448" s="391"/>
      <c r="H448" s="391"/>
      <c r="N448" s="215"/>
      <c r="O448" s="391"/>
      <c r="P448" s="391"/>
      <c r="Q448" s="391"/>
      <c r="W448" s="215"/>
      <c r="X448" s="391"/>
      <c r="Y448" s="391"/>
      <c r="Z448" s="391"/>
      <c r="AE448" s="215"/>
      <c r="AF448" s="391"/>
    </row>
    <row r="449" spans="3:32" s="86" customFormat="1">
      <c r="C449" s="149"/>
      <c r="E449" s="215"/>
      <c r="F449" s="391"/>
      <c r="G449" s="391"/>
      <c r="H449" s="391"/>
      <c r="N449" s="215"/>
      <c r="O449" s="391"/>
      <c r="P449" s="391"/>
      <c r="Q449" s="391"/>
      <c r="W449" s="215"/>
      <c r="X449" s="391"/>
      <c r="Y449" s="391"/>
      <c r="Z449" s="391"/>
      <c r="AE449" s="215"/>
      <c r="AF449" s="391"/>
    </row>
    <row r="450" spans="3:32" s="86" customFormat="1">
      <c r="C450" s="149"/>
      <c r="E450" s="215"/>
      <c r="F450" s="391"/>
      <c r="G450" s="391"/>
      <c r="H450" s="391"/>
      <c r="N450" s="215"/>
      <c r="O450" s="391"/>
      <c r="P450" s="391"/>
      <c r="Q450" s="391"/>
      <c r="W450" s="215"/>
      <c r="X450" s="391"/>
      <c r="Y450" s="391"/>
      <c r="Z450" s="391"/>
      <c r="AE450" s="215"/>
      <c r="AF450" s="391"/>
    </row>
    <row r="451" spans="3:32" s="86" customFormat="1">
      <c r="C451" s="149"/>
      <c r="E451" s="215"/>
      <c r="F451" s="391"/>
      <c r="G451" s="391"/>
      <c r="H451" s="391"/>
      <c r="N451" s="215"/>
      <c r="O451" s="391"/>
      <c r="P451" s="391"/>
      <c r="Q451" s="391"/>
      <c r="W451" s="215"/>
      <c r="X451" s="391"/>
      <c r="Y451" s="391"/>
      <c r="Z451" s="391"/>
      <c r="AE451" s="215"/>
      <c r="AF451" s="391"/>
    </row>
    <row r="452" spans="3:32" s="86" customFormat="1">
      <c r="C452" s="149"/>
      <c r="E452" s="215"/>
      <c r="F452" s="391"/>
      <c r="G452" s="391"/>
      <c r="H452" s="391"/>
      <c r="N452" s="215"/>
      <c r="O452" s="391"/>
      <c r="P452" s="391"/>
      <c r="Q452" s="391"/>
      <c r="W452" s="215"/>
      <c r="X452" s="391"/>
      <c r="Y452" s="391"/>
      <c r="Z452" s="391"/>
      <c r="AE452" s="215"/>
      <c r="AF452" s="391"/>
    </row>
    <row r="453" spans="3:32" s="86" customFormat="1">
      <c r="C453" s="149"/>
      <c r="E453" s="215"/>
      <c r="F453" s="391"/>
      <c r="G453" s="391"/>
      <c r="H453" s="391"/>
      <c r="N453" s="215"/>
      <c r="O453" s="391"/>
      <c r="P453" s="391"/>
      <c r="Q453" s="391"/>
      <c r="W453" s="215"/>
      <c r="X453" s="391"/>
      <c r="Y453" s="391"/>
      <c r="Z453" s="391"/>
      <c r="AE453" s="215"/>
      <c r="AF453" s="391"/>
    </row>
    <row r="454" spans="3:32" s="86" customFormat="1">
      <c r="C454" s="149"/>
      <c r="E454" s="215"/>
      <c r="F454" s="391"/>
      <c r="G454" s="391"/>
      <c r="H454" s="391"/>
      <c r="N454" s="215"/>
      <c r="O454" s="391"/>
      <c r="P454" s="391"/>
      <c r="Q454" s="391"/>
      <c r="W454" s="215"/>
      <c r="X454" s="391"/>
      <c r="Y454" s="391"/>
      <c r="Z454" s="391"/>
      <c r="AE454" s="215"/>
      <c r="AF454" s="391"/>
    </row>
    <row r="455" spans="3:32" s="86" customFormat="1">
      <c r="C455" s="149"/>
      <c r="E455" s="215"/>
      <c r="F455" s="391"/>
      <c r="G455" s="391"/>
      <c r="H455" s="391"/>
      <c r="N455" s="215"/>
      <c r="O455" s="391"/>
      <c r="P455" s="391"/>
      <c r="Q455" s="391"/>
      <c r="W455" s="215"/>
      <c r="X455" s="391"/>
      <c r="Y455" s="391"/>
      <c r="Z455" s="391"/>
      <c r="AE455" s="215"/>
      <c r="AF455" s="391"/>
    </row>
    <row r="456" spans="3:32" s="86" customFormat="1">
      <c r="C456" s="149"/>
      <c r="E456" s="215"/>
      <c r="F456" s="391"/>
      <c r="G456" s="391"/>
      <c r="H456" s="391"/>
      <c r="N456" s="215"/>
      <c r="O456" s="391"/>
      <c r="P456" s="391"/>
      <c r="Q456" s="391"/>
      <c r="W456" s="215"/>
      <c r="X456" s="391"/>
      <c r="Y456" s="391"/>
      <c r="Z456" s="391"/>
      <c r="AE456" s="215"/>
      <c r="AF456" s="391"/>
    </row>
    <row r="457" spans="3:32" s="86" customFormat="1">
      <c r="C457" s="149"/>
      <c r="E457" s="215"/>
      <c r="F457" s="391"/>
      <c r="G457" s="391"/>
      <c r="H457" s="391"/>
      <c r="N457" s="215"/>
      <c r="O457" s="391"/>
      <c r="P457" s="391"/>
      <c r="Q457" s="391"/>
      <c r="W457" s="215"/>
      <c r="X457" s="391"/>
      <c r="Y457" s="391"/>
      <c r="Z457" s="391"/>
      <c r="AE457" s="215"/>
      <c r="AF457" s="391"/>
    </row>
    <row r="458" spans="3:32" s="86" customFormat="1">
      <c r="C458" s="149"/>
      <c r="E458" s="215"/>
      <c r="F458" s="391"/>
      <c r="G458" s="391"/>
      <c r="H458" s="391"/>
      <c r="N458" s="215"/>
      <c r="O458" s="391"/>
      <c r="P458" s="391"/>
      <c r="Q458" s="391"/>
      <c r="W458" s="215"/>
      <c r="X458" s="391"/>
      <c r="Y458" s="391"/>
      <c r="Z458" s="391"/>
      <c r="AE458" s="215"/>
      <c r="AF458" s="391"/>
    </row>
    <row r="459" spans="3:32" s="86" customFormat="1">
      <c r="C459" s="149"/>
      <c r="E459" s="215"/>
      <c r="F459" s="391"/>
      <c r="G459" s="391"/>
      <c r="H459" s="391"/>
      <c r="N459" s="215"/>
      <c r="O459" s="391"/>
      <c r="P459" s="391"/>
      <c r="Q459" s="391"/>
      <c r="W459" s="215"/>
      <c r="X459" s="391"/>
      <c r="Y459" s="391"/>
      <c r="Z459" s="391"/>
      <c r="AE459" s="215"/>
      <c r="AF459" s="391"/>
    </row>
    <row r="460" spans="3:32" s="86" customFormat="1">
      <c r="C460" s="149"/>
      <c r="E460" s="215"/>
      <c r="F460" s="391"/>
      <c r="G460" s="391"/>
      <c r="H460" s="391"/>
      <c r="N460" s="215"/>
      <c r="O460" s="391"/>
      <c r="P460" s="391"/>
      <c r="Q460" s="391"/>
      <c r="W460" s="215"/>
      <c r="X460" s="391"/>
      <c r="Y460" s="391"/>
      <c r="Z460" s="391"/>
      <c r="AE460" s="215"/>
      <c r="AF460" s="391"/>
    </row>
    <row r="461" spans="3:32" s="86" customFormat="1">
      <c r="C461" s="149"/>
      <c r="E461" s="215"/>
      <c r="F461" s="391"/>
      <c r="G461" s="391"/>
      <c r="H461" s="391"/>
      <c r="N461" s="215"/>
      <c r="O461" s="391"/>
      <c r="P461" s="391"/>
      <c r="Q461" s="391"/>
      <c r="W461" s="215"/>
      <c r="X461" s="391"/>
      <c r="Y461" s="391"/>
      <c r="Z461" s="391"/>
      <c r="AE461" s="215"/>
      <c r="AF461" s="391"/>
    </row>
    <row r="462" spans="3:32" s="86" customFormat="1">
      <c r="C462" s="149"/>
      <c r="E462" s="215"/>
      <c r="F462" s="391"/>
      <c r="G462" s="391"/>
      <c r="H462" s="391"/>
      <c r="N462" s="215"/>
      <c r="O462" s="391"/>
      <c r="P462" s="391"/>
      <c r="Q462" s="391"/>
      <c r="W462" s="215"/>
      <c r="X462" s="391"/>
      <c r="Y462" s="391"/>
      <c r="Z462" s="391"/>
      <c r="AE462" s="215"/>
      <c r="AF462" s="391"/>
    </row>
    <row r="463" spans="3:32" s="86" customFormat="1">
      <c r="C463" s="149"/>
      <c r="E463" s="215"/>
      <c r="F463" s="391"/>
      <c r="G463" s="391"/>
      <c r="H463" s="391"/>
      <c r="N463" s="215"/>
      <c r="O463" s="391"/>
      <c r="P463" s="391"/>
      <c r="Q463" s="391"/>
      <c r="W463" s="215"/>
      <c r="X463" s="391"/>
      <c r="Y463" s="391"/>
      <c r="Z463" s="391"/>
      <c r="AE463" s="215"/>
      <c r="AF463" s="391"/>
    </row>
    <row r="464" spans="3:32" s="86" customFormat="1">
      <c r="C464" s="149"/>
      <c r="E464" s="215"/>
      <c r="F464" s="391"/>
      <c r="G464" s="391"/>
      <c r="H464" s="391"/>
      <c r="N464" s="215"/>
      <c r="O464" s="391"/>
      <c r="P464" s="391"/>
      <c r="Q464" s="391"/>
      <c r="W464" s="215"/>
      <c r="X464" s="391"/>
      <c r="Y464" s="391"/>
      <c r="Z464" s="391"/>
      <c r="AE464" s="215"/>
      <c r="AF464" s="391"/>
    </row>
    <row r="465" spans="3:32" s="86" customFormat="1">
      <c r="C465" s="149"/>
      <c r="E465" s="215"/>
      <c r="F465" s="391"/>
      <c r="G465" s="391"/>
      <c r="H465" s="391"/>
      <c r="N465" s="215"/>
      <c r="O465" s="391"/>
      <c r="P465" s="391"/>
      <c r="Q465" s="391"/>
      <c r="W465" s="215"/>
      <c r="X465" s="391"/>
      <c r="Y465" s="391"/>
      <c r="Z465" s="391"/>
      <c r="AE465" s="215"/>
      <c r="AF465" s="391"/>
    </row>
    <row r="466" spans="3:32" s="86" customFormat="1">
      <c r="C466" s="149"/>
      <c r="E466" s="215"/>
      <c r="F466" s="391"/>
      <c r="G466" s="391"/>
      <c r="H466" s="391"/>
      <c r="N466" s="215"/>
      <c r="O466" s="391"/>
      <c r="P466" s="391"/>
      <c r="Q466" s="391"/>
      <c r="W466" s="215"/>
      <c r="X466" s="391"/>
      <c r="Y466" s="391"/>
      <c r="Z466" s="391"/>
      <c r="AE466" s="215"/>
      <c r="AF466" s="391"/>
    </row>
    <row r="467" spans="3:32" s="86" customFormat="1">
      <c r="C467" s="149"/>
      <c r="E467" s="215"/>
      <c r="F467" s="391"/>
      <c r="G467" s="391"/>
      <c r="H467" s="391"/>
      <c r="N467" s="215"/>
      <c r="O467" s="391"/>
      <c r="P467" s="391"/>
      <c r="Q467" s="391"/>
      <c r="W467" s="215"/>
      <c r="X467" s="391"/>
      <c r="Y467" s="391"/>
      <c r="Z467" s="391"/>
      <c r="AE467" s="215"/>
      <c r="AF467" s="391"/>
    </row>
    <row r="468" spans="3:32" s="86" customFormat="1">
      <c r="C468" s="149"/>
      <c r="E468" s="215"/>
      <c r="F468" s="391"/>
      <c r="G468" s="391"/>
      <c r="H468" s="391"/>
      <c r="N468" s="215"/>
      <c r="O468" s="391"/>
      <c r="P468" s="391"/>
      <c r="Q468" s="391"/>
      <c r="W468" s="215"/>
      <c r="X468" s="391"/>
      <c r="Y468" s="391"/>
      <c r="Z468" s="391"/>
      <c r="AE468" s="215"/>
      <c r="AF468" s="391"/>
    </row>
    <row r="469" spans="3:32" s="86" customFormat="1">
      <c r="C469" s="149"/>
      <c r="E469" s="215"/>
      <c r="F469" s="391"/>
      <c r="G469" s="391"/>
      <c r="H469" s="391"/>
      <c r="N469" s="215"/>
      <c r="O469" s="391"/>
      <c r="P469" s="391"/>
      <c r="Q469" s="391"/>
      <c r="W469" s="215"/>
      <c r="X469" s="391"/>
      <c r="Y469" s="391"/>
      <c r="Z469" s="391"/>
      <c r="AE469" s="215"/>
      <c r="AF469" s="391"/>
    </row>
    <row r="470" spans="3:32" s="86" customFormat="1">
      <c r="C470" s="149"/>
      <c r="E470" s="215"/>
      <c r="F470" s="391"/>
      <c r="G470" s="391"/>
      <c r="H470" s="391"/>
      <c r="N470" s="215"/>
      <c r="O470" s="391"/>
      <c r="P470" s="391"/>
      <c r="Q470" s="391"/>
      <c r="W470" s="215"/>
      <c r="X470" s="391"/>
      <c r="Y470" s="391"/>
      <c r="Z470" s="391"/>
      <c r="AE470" s="215"/>
      <c r="AF470" s="391"/>
    </row>
    <row r="471" spans="3:32" s="86" customFormat="1">
      <c r="C471" s="149"/>
      <c r="E471" s="215"/>
      <c r="F471" s="391"/>
      <c r="G471" s="391"/>
      <c r="H471" s="391"/>
      <c r="N471" s="215"/>
      <c r="O471" s="391"/>
      <c r="P471" s="391"/>
      <c r="Q471" s="391"/>
      <c r="W471" s="215"/>
      <c r="X471" s="391"/>
      <c r="Y471" s="391"/>
      <c r="Z471" s="391"/>
      <c r="AE471" s="215"/>
      <c r="AF471" s="391"/>
    </row>
    <row r="472" spans="3:32" s="86" customFormat="1">
      <c r="C472" s="149"/>
      <c r="E472" s="215"/>
      <c r="F472" s="391"/>
      <c r="G472" s="391"/>
      <c r="H472" s="391"/>
      <c r="N472" s="215"/>
      <c r="O472" s="391"/>
      <c r="P472" s="391"/>
      <c r="Q472" s="391"/>
      <c r="W472" s="215"/>
      <c r="X472" s="391"/>
      <c r="Y472" s="391"/>
      <c r="Z472" s="391"/>
      <c r="AE472" s="215"/>
      <c r="AF472" s="391"/>
    </row>
    <row r="473" spans="3:32" s="86" customFormat="1">
      <c r="C473" s="149"/>
      <c r="E473" s="215"/>
      <c r="F473" s="391"/>
      <c r="G473" s="391"/>
      <c r="H473" s="391"/>
      <c r="N473" s="215"/>
      <c r="O473" s="391"/>
      <c r="P473" s="391"/>
      <c r="Q473" s="391"/>
      <c r="W473" s="215"/>
      <c r="X473" s="391"/>
      <c r="Y473" s="391"/>
      <c r="Z473" s="391"/>
      <c r="AE473" s="215"/>
      <c r="AF473" s="391"/>
    </row>
    <row r="474" spans="3:32" s="86" customFormat="1">
      <c r="C474" s="149"/>
      <c r="E474" s="215"/>
      <c r="F474" s="391"/>
      <c r="G474" s="391"/>
      <c r="H474" s="391"/>
      <c r="N474" s="215"/>
      <c r="O474" s="391"/>
      <c r="P474" s="391"/>
      <c r="Q474" s="391"/>
      <c r="W474" s="215"/>
      <c r="X474" s="391"/>
      <c r="Y474" s="391"/>
      <c r="Z474" s="391"/>
      <c r="AE474" s="215"/>
      <c r="AF474" s="391"/>
    </row>
    <row r="475" spans="3:32" s="86" customFormat="1">
      <c r="C475" s="149"/>
      <c r="E475" s="215"/>
      <c r="F475" s="391"/>
      <c r="G475" s="391"/>
      <c r="H475" s="391"/>
      <c r="N475" s="215"/>
      <c r="O475" s="391"/>
      <c r="P475" s="391"/>
      <c r="Q475" s="391"/>
      <c r="W475" s="215"/>
      <c r="X475" s="391"/>
      <c r="Y475" s="391"/>
      <c r="Z475" s="391"/>
      <c r="AE475" s="215"/>
      <c r="AF475" s="391"/>
    </row>
    <row r="476" spans="3:32" s="86" customFormat="1">
      <c r="C476" s="149"/>
      <c r="E476" s="215"/>
      <c r="F476" s="391"/>
      <c r="G476" s="391"/>
      <c r="H476" s="391"/>
      <c r="N476" s="215"/>
      <c r="O476" s="391"/>
      <c r="P476" s="391"/>
      <c r="Q476" s="391"/>
      <c r="W476" s="215"/>
      <c r="X476" s="391"/>
      <c r="Y476" s="391"/>
      <c r="Z476" s="391"/>
      <c r="AE476" s="215"/>
      <c r="AF476" s="391"/>
    </row>
    <row r="477" spans="3:32" s="86" customFormat="1">
      <c r="C477" s="149"/>
      <c r="E477" s="215"/>
      <c r="F477" s="391"/>
      <c r="G477" s="391"/>
      <c r="H477" s="391"/>
      <c r="N477" s="215"/>
      <c r="O477" s="391"/>
      <c r="P477" s="391"/>
      <c r="Q477" s="391"/>
      <c r="W477" s="215"/>
      <c r="X477" s="391"/>
      <c r="Y477" s="391"/>
      <c r="Z477" s="391"/>
      <c r="AE477" s="215"/>
      <c r="AF477" s="391"/>
    </row>
    <row r="478" spans="3:32" s="86" customFormat="1">
      <c r="C478" s="149"/>
      <c r="E478" s="215"/>
      <c r="F478" s="391"/>
      <c r="G478" s="391"/>
      <c r="H478" s="391"/>
      <c r="N478" s="215"/>
      <c r="O478" s="391"/>
      <c r="P478" s="391"/>
      <c r="Q478" s="391"/>
      <c r="W478" s="215"/>
      <c r="X478" s="391"/>
      <c r="Y478" s="391"/>
      <c r="Z478" s="391"/>
      <c r="AE478" s="215"/>
      <c r="AF478" s="391"/>
    </row>
    <row r="479" spans="3:32" s="86" customFormat="1">
      <c r="C479" s="149"/>
      <c r="E479" s="215"/>
      <c r="F479" s="391"/>
      <c r="G479" s="391"/>
      <c r="H479" s="391"/>
      <c r="N479" s="215"/>
      <c r="O479" s="391"/>
      <c r="P479" s="391"/>
      <c r="Q479" s="391"/>
      <c r="W479" s="215"/>
      <c r="X479" s="391"/>
      <c r="Y479" s="391"/>
      <c r="Z479" s="391"/>
      <c r="AE479" s="215"/>
      <c r="AF479" s="391"/>
    </row>
    <row r="480" spans="3:32" s="86" customFormat="1">
      <c r="C480" s="149"/>
      <c r="E480" s="215"/>
      <c r="F480" s="391"/>
      <c r="G480" s="391"/>
      <c r="H480" s="391"/>
      <c r="N480" s="215"/>
      <c r="O480" s="391"/>
      <c r="P480" s="391"/>
      <c r="Q480" s="391"/>
      <c r="W480" s="215"/>
      <c r="X480" s="391"/>
      <c r="Y480" s="391"/>
      <c r="Z480" s="391"/>
      <c r="AE480" s="215"/>
      <c r="AF480" s="391"/>
    </row>
    <row r="481" spans="3:32" s="86" customFormat="1">
      <c r="C481" s="149"/>
      <c r="E481" s="215"/>
      <c r="F481" s="391"/>
      <c r="G481" s="391"/>
      <c r="H481" s="391"/>
      <c r="N481" s="215"/>
      <c r="O481" s="391"/>
      <c r="P481" s="391"/>
      <c r="Q481" s="391"/>
      <c r="W481" s="215"/>
      <c r="X481" s="391"/>
      <c r="Y481" s="391"/>
      <c r="Z481" s="391"/>
      <c r="AE481" s="215"/>
      <c r="AF481" s="391"/>
    </row>
    <row r="482" spans="3:32" s="86" customFormat="1">
      <c r="C482" s="149"/>
      <c r="E482" s="215"/>
      <c r="F482" s="391"/>
      <c r="G482" s="391"/>
      <c r="H482" s="391"/>
      <c r="N482" s="215"/>
      <c r="O482" s="391"/>
      <c r="P482" s="391"/>
      <c r="Q482" s="391"/>
      <c r="W482" s="215"/>
      <c r="X482" s="391"/>
      <c r="Y482" s="391"/>
      <c r="Z482" s="391"/>
      <c r="AE482" s="215"/>
      <c r="AF482" s="391"/>
    </row>
    <row r="483" spans="3:32" s="86" customFormat="1">
      <c r="C483" s="149"/>
      <c r="E483" s="215"/>
      <c r="F483" s="391"/>
      <c r="G483" s="391"/>
      <c r="H483" s="391"/>
      <c r="N483" s="215"/>
      <c r="O483" s="391"/>
      <c r="P483" s="391"/>
      <c r="Q483" s="391"/>
      <c r="W483" s="215"/>
      <c r="X483" s="391"/>
      <c r="Y483" s="391"/>
      <c r="Z483" s="391"/>
      <c r="AE483" s="215"/>
      <c r="AF483" s="391"/>
    </row>
    <row r="484" spans="3:32" s="86" customFormat="1">
      <c r="C484" s="149"/>
      <c r="E484" s="215"/>
      <c r="F484" s="391"/>
      <c r="G484" s="391"/>
      <c r="H484" s="391"/>
      <c r="N484" s="215"/>
      <c r="O484" s="391"/>
      <c r="P484" s="391"/>
      <c r="Q484" s="391"/>
      <c r="W484" s="215"/>
      <c r="X484" s="391"/>
      <c r="Y484" s="391"/>
      <c r="Z484" s="391"/>
      <c r="AE484" s="215"/>
      <c r="AF484" s="391"/>
    </row>
    <row r="485" spans="3:32" s="86" customFormat="1">
      <c r="C485" s="149"/>
      <c r="E485" s="215"/>
      <c r="F485" s="391"/>
      <c r="G485" s="391"/>
      <c r="H485" s="391"/>
      <c r="N485" s="215"/>
      <c r="O485" s="391"/>
      <c r="P485" s="391"/>
      <c r="Q485" s="391"/>
      <c r="W485" s="215"/>
      <c r="X485" s="391"/>
      <c r="Y485" s="391"/>
      <c r="Z485" s="391"/>
      <c r="AE485" s="215"/>
      <c r="AF485" s="391"/>
    </row>
    <row r="486" spans="3:32" s="86" customFormat="1">
      <c r="C486" s="149"/>
      <c r="E486" s="215"/>
      <c r="F486" s="391"/>
      <c r="G486" s="391"/>
      <c r="H486" s="391"/>
      <c r="N486" s="215"/>
      <c r="O486" s="391"/>
      <c r="P486" s="391"/>
      <c r="Q486" s="391"/>
      <c r="W486" s="215"/>
      <c r="X486" s="391"/>
      <c r="Y486" s="391"/>
      <c r="Z486" s="391"/>
      <c r="AE486" s="215"/>
      <c r="AF486" s="391"/>
    </row>
    <row r="487" spans="3:32" s="86" customFormat="1">
      <c r="C487" s="149"/>
      <c r="E487" s="215"/>
      <c r="F487" s="391"/>
      <c r="G487" s="391"/>
      <c r="H487" s="391"/>
      <c r="N487" s="215"/>
      <c r="O487" s="391"/>
      <c r="P487" s="391"/>
      <c r="Q487" s="391"/>
      <c r="W487" s="215"/>
      <c r="X487" s="391"/>
      <c r="Y487" s="391"/>
      <c r="Z487" s="391"/>
      <c r="AE487" s="215"/>
      <c r="AF487" s="391"/>
    </row>
    <row r="488" spans="3:32" s="86" customFormat="1">
      <c r="C488" s="149"/>
      <c r="E488" s="215"/>
      <c r="F488" s="391"/>
      <c r="G488" s="391"/>
      <c r="H488" s="391"/>
      <c r="N488" s="215"/>
      <c r="O488" s="391"/>
      <c r="P488" s="391"/>
      <c r="Q488" s="391"/>
      <c r="W488" s="215"/>
      <c r="X488" s="391"/>
      <c r="Y488" s="391"/>
      <c r="Z488" s="391"/>
      <c r="AE488" s="215"/>
      <c r="AF488" s="391"/>
    </row>
    <row r="489" spans="3:32" s="86" customFormat="1">
      <c r="C489" s="149"/>
      <c r="E489" s="215"/>
      <c r="F489" s="391"/>
      <c r="G489" s="391"/>
      <c r="H489" s="391"/>
      <c r="N489" s="215"/>
      <c r="O489" s="391"/>
      <c r="P489" s="391"/>
      <c r="Q489" s="391"/>
      <c r="W489" s="215"/>
      <c r="X489" s="391"/>
      <c r="Y489" s="391"/>
      <c r="Z489" s="391"/>
      <c r="AE489" s="215"/>
      <c r="AF489" s="391"/>
    </row>
    <row r="490" spans="3:32" s="86" customFormat="1">
      <c r="C490" s="149"/>
      <c r="E490" s="215"/>
      <c r="F490" s="391"/>
      <c r="G490" s="391"/>
      <c r="H490" s="391"/>
      <c r="N490" s="215"/>
      <c r="O490" s="391"/>
      <c r="P490" s="391"/>
      <c r="Q490" s="391"/>
      <c r="W490" s="215"/>
      <c r="X490" s="391"/>
      <c r="Y490" s="391"/>
      <c r="Z490" s="391"/>
      <c r="AE490" s="215"/>
      <c r="AF490" s="391"/>
    </row>
    <row r="491" spans="3:32" s="86" customFormat="1">
      <c r="C491" s="149"/>
      <c r="E491" s="215"/>
      <c r="F491" s="391"/>
      <c r="G491" s="391"/>
      <c r="H491" s="391"/>
      <c r="N491" s="215"/>
      <c r="O491" s="391"/>
      <c r="P491" s="391"/>
      <c r="Q491" s="391"/>
      <c r="W491" s="215"/>
      <c r="X491" s="391"/>
      <c r="Y491" s="391"/>
      <c r="Z491" s="391"/>
      <c r="AE491" s="215"/>
      <c r="AF491" s="391"/>
    </row>
    <row r="492" spans="3:32" s="86" customFormat="1">
      <c r="C492" s="149"/>
      <c r="E492" s="215"/>
      <c r="F492" s="391"/>
      <c r="G492" s="391"/>
      <c r="H492" s="391"/>
      <c r="N492" s="215"/>
      <c r="O492" s="391"/>
      <c r="P492" s="391"/>
      <c r="Q492" s="391"/>
      <c r="W492" s="215"/>
      <c r="X492" s="391"/>
      <c r="Y492" s="391"/>
      <c r="Z492" s="391"/>
      <c r="AE492" s="215"/>
      <c r="AF492" s="391"/>
    </row>
    <row r="493" spans="3:32" s="86" customFormat="1">
      <c r="C493" s="149"/>
      <c r="E493" s="215"/>
      <c r="F493" s="391"/>
      <c r="G493" s="391"/>
      <c r="H493" s="391"/>
      <c r="N493" s="215"/>
      <c r="O493" s="391"/>
      <c r="P493" s="391"/>
      <c r="Q493" s="391"/>
      <c r="W493" s="215"/>
      <c r="X493" s="391"/>
      <c r="Y493" s="391"/>
      <c r="Z493" s="391"/>
      <c r="AE493" s="215"/>
      <c r="AF493" s="391"/>
    </row>
  </sheetData>
  <sortState xmlns:xlrd2="http://schemas.microsoft.com/office/spreadsheetml/2017/richdata2" ref="V169:AC182">
    <sortCondition ref="AB169:AB182"/>
  </sortState>
  <mergeCells count="24">
    <mergeCell ref="B308:B341"/>
    <mergeCell ref="V6:AC7"/>
    <mergeCell ref="D6:K7"/>
    <mergeCell ref="D2:T4"/>
    <mergeCell ref="M6:T7"/>
    <mergeCell ref="B135:B156"/>
    <mergeCell ref="B10:B24"/>
    <mergeCell ref="B26:B46"/>
    <mergeCell ref="B48:B55"/>
    <mergeCell ref="B57:B66"/>
    <mergeCell ref="B68:B90"/>
    <mergeCell ref="B92:B99"/>
    <mergeCell ref="B101:B127"/>
    <mergeCell ref="B129:B133"/>
    <mergeCell ref="B246:B252"/>
    <mergeCell ref="B254:B265"/>
    <mergeCell ref="B267:B287"/>
    <mergeCell ref="B289:B298"/>
    <mergeCell ref="B300:B306"/>
    <mergeCell ref="B158:B182"/>
    <mergeCell ref="B184:B205"/>
    <mergeCell ref="B207:B216"/>
    <mergeCell ref="B219:B226"/>
    <mergeCell ref="B228:B244"/>
  </mergeCells>
  <phoneticPr fontId="82"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sheetPr>
  <dimension ref="A1:AN50"/>
  <sheetViews>
    <sheetView zoomScale="110" zoomScaleNormal="110" workbookViewId="0">
      <pane ySplit="6" topLeftCell="A10" activePane="bottomLeft" state="frozen"/>
      <selection pane="bottomLeft" activeCell="B2" sqref="B2:I4"/>
    </sheetView>
  </sheetViews>
  <sheetFormatPr defaultColWidth="8.77734375" defaultRowHeight="13.2"/>
  <cols>
    <col min="1" max="1" width="2.44140625" style="10" customWidth="1"/>
    <col min="2" max="2" width="7.44140625" style="1" customWidth="1"/>
    <col min="3" max="3" width="5.44140625" style="27" customWidth="1"/>
    <col min="12" max="12" width="8.77734375" customWidth="1"/>
    <col min="13" max="14" width="9.44140625" customWidth="1"/>
    <col min="16" max="16" width="8.77734375" customWidth="1"/>
    <col min="17" max="40" width="9.109375" style="10" customWidth="1"/>
  </cols>
  <sheetData>
    <row r="1" spans="2:16" ht="3.75" customHeight="1" thickBot="1">
      <c r="B1" s="11"/>
      <c r="C1" s="31"/>
      <c r="D1" s="10"/>
      <c r="E1" s="10"/>
      <c r="F1" s="10"/>
      <c r="G1" s="10"/>
      <c r="H1" s="10"/>
      <c r="I1" s="10"/>
      <c r="J1" s="10"/>
      <c r="K1" s="10"/>
      <c r="L1" s="10"/>
      <c r="M1" s="10"/>
      <c r="N1" s="10"/>
      <c r="O1" s="10"/>
      <c r="P1" s="10"/>
    </row>
    <row r="2" spans="2:16" ht="14.25" customHeight="1">
      <c r="B2" s="1270" t="s">
        <v>80</v>
      </c>
      <c r="C2" s="1271"/>
      <c r="D2" s="1271"/>
      <c r="E2" s="1271"/>
      <c r="F2" s="1271"/>
      <c r="G2" s="1271"/>
      <c r="H2" s="1271"/>
      <c r="I2" s="1272"/>
      <c r="J2" s="452"/>
      <c r="K2" s="457"/>
      <c r="L2" s="77" t="s">
        <v>70</v>
      </c>
      <c r="M2" s="10"/>
      <c r="N2" s="10"/>
      <c r="O2" s="10"/>
      <c r="P2" s="10"/>
    </row>
    <row r="3" spans="2:16" ht="4.5" customHeight="1">
      <c r="B3" s="1273"/>
      <c r="C3" s="1274"/>
      <c r="D3" s="1274"/>
      <c r="E3" s="1274"/>
      <c r="F3" s="1274"/>
      <c r="G3" s="1274"/>
      <c r="H3" s="1274"/>
      <c r="I3" s="1275"/>
      <c r="J3" s="452"/>
      <c r="K3" s="10"/>
      <c r="L3" s="10"/>
      <c r="M3" s="10"/>
      <c r="N3" s="10"/>
      <c r="O3" s="39"/>
      <c r="P3" s="39"/>
    </row>
    <row r="4" spans="2:16" ht="14.25" customHeight="1" thickBot="1">
      <c r="B4" s="1276"/>
      <c r="C4" s="1277"/>
      <c r="D4" s="1277"/>
      <c r="E4" s="1277"/>
      <c r="F4" s="1277"/>
      <c r="G4" s="1277"/>
      <c r="H4" s="1277"/>
      <c r="I4" s="1278"/>
      <c r="J4" s="452"/>
      <c r="K4" s="1023"/>
      <c r="L4" s="77" t="s">
        <v>736</v>
      </c>
      <c r="M4" s="10"/>
      <c r="N4" s="10"/>
      <c r="O4" s="10"/>
      <c r="P4" s="10"/>
    </row>
    <row r="5" spans="2:16" ht="3.75" customHeight="1" thickBot="1">
      <c r="B5" s="11"/>
      <c r="C5" s="31"/>
      <c r="D5" s="10"/>
      <c r="E5" s="10"/>
      <c r="F5" s="10"/>
      <c r="G5" s="10"/>
      <c r="H5" s="10"/>
      <c r="I5" s="10"/>
      <c r="J5" s="10"/>
      <c r="K5" s="10"/>
      <c r="L5" s="10"/>
      <c r="M5" s="10"/>
      <c r="N5" s="10"/>
      <c r="O5" s="10"/>
      <c r="P5" s="10"/>
    </row>
    <row r="6" spans="2:16" ht="16.2" thickBot="1">
      <c r="B6" s="11"/>
      <c r="C6" s="558"/>
      <c r="D6" s="1267" t="s">
        <v>101</v>
      </c>
      <c r="E6" s="1268"/>
      <c r="F6" s="1268"/>
      <c r="G6" s="1269"/>
      <c r="H6" s="1267" t="s">
        <v>102</v>
      </c>
      <c r="I6" s="1268"/>
      <c r="J6" s="1268"/>
      <c r="K6" s="1268"/>
      <c r="L6" s="1268"/>
      <c r="M6" s="1267" t="s">
        <v>93</v>
      </c>
      <c r="N6" s="1268"/>
      <c r="O6" s="1268"/>
      <c r="P6" s="1269"/>
    </row>
    <row r="7" spans="2:16" ht="9.75" customHeight="1" thickBot="1">
      <c r="B7" s="984"/>
      <c r="C7" s="981"/>
      <c r="D7" s="633"/>
      <c r="E7" s="633"/>
      <c r="F7" s="633"/>
      <c r="G7" s="633"/>
      <c r="H7" s="633"/>
      <c r="I7" s="633"/>
      <c r="J7" s="633"/>
      <c r="K7" s="633"/>
      <c r="L7" s="633"/>
      <c r="M7" s="633"/>
      <c r="N7" s="633"/>
      <c r="O7" s="633"/>
      <c r="P7" s="633"/>
    </row>
    <row r="8" spans="2:16" ht="14.25" customHeight="1">
      <c r="B8" s="637" t="s">
        <v>675</v>
      </c>
      <c r="C8" s="28" t="s">
        <v>55</v>
      </c>
      <c r="D8" s="855"/>
      <c r="E8" s="856"/>
      <c r="F8" s="856"/>
      <c r="G8" s="857"/>
      <c r="H8" s="855"/>
      <c r="I8" s="858"/>
      <c r="J8" s="856"/>
      <c r="K8" s="859"/>
      <c r="L8" s="860"/>
      <c r="M8" s="855"/>
      <c r="N8" s="858"/>
      <c r="O8" s="859"/>
      <c r="P8" s="857"/>
    </row>
    <row r="9" spans="2:16" ht="14.25" customHeight="1">
      <c r="B9" s="637" t="s">
        <v>676</v>
      </c>
      <c r="C9" s="29" t="s">
        <v>56</v>
      </c>
      <c r="D9" s="850"/>
      <c r="E9" s="27"/>
      <c r="F9" s="851"/>
      <c r="G9" s="852"/>
      <c r="H9" s="861"/>
      <c r="I9" s="27"/>
      <c r="J9" s="851"/>
      <c r="K9" s="27"/>
      <c r="L9" s="862"/>
      <c r="M9" s="850"/>
      <c r="N9" s="27"/>
      <c r="O9" s="851"/>
      <c r="P9" s="852"/>
    </row>
    <row r="10" spans="2:16" ht="14.25" customHeight="1">
      <c r="B10" s="637" t="s">
        <v>677</v>
      </c>
      <c r="C10" s="29" t="s">
        <v>57</v>
      </c>
      <c r="E10" s="27"/>
      <c r="F10" s="851"/>
      <c r="G10" s="852"/>
      <c r="H10" s="850"/>
      <c r="I10" s="27"/>
      <c r="J10" s="27"/>
      <c r="K10" s="27"/>
      <c r="L10" s="862"/>
      <c r="M10" s="850"/>
      <c r="N10" s="27"/>
      <c r="O10" s="27"/>
      <c r="P10" s="852"/>
    </row>
    <row r="11" spans="2:16" ht="14.25" customHeight="1">
      <c r="B11" s="637" t="s">
        <v>678</v>
      </c>
      <c r="C11" s="29" t="s">
        <v>58</v>
      </c>
      <c r="D11" s="850"/>
      <c r="E11" s="27"/>
      <c r="F11" s="27"/>
      <c r="G11" s="852"/>
      <c r="I11" s="999" t="s">
        <v>29</v>
      </c>
      <c r="J11" s="27"/>
      <c r="K11" s="27"/>
      <c r="L11" s="863"/>
      <c r="M11" s="850"/>
      <c r="N11" s="27"/>
      <c r="O11" s="27"/>
      <c r="P11" s="864"/>
    </row>
    <row r="12" spans="2:16">
      <c r="B12" s="637" t="s">
        <v>679</v>
      </c>
      <c r="C12" s="29" t="s">
        <v>59</v>
      </c>
      <c r="D12" s="850"/>
      <c r="E12" s="27"/>
      <c r="F12" s="27"/>
      <c r="G12" s="853"/>
      <c r="H12" s="850"/>
      <c r="I12" s="27"/>
      <c r="J12" s="27"/>
      <c r="K12" s="27"/>
      <c r="L12" s="852"/>
      <c r="M12" s="850"/>
      <c r="N12" s="27"/>
      <c r="O12" s="27"/>
      <c r="P12" s="864"/>
    </row>
    <row r="13" spans="2:16">
      <c r="B13" s="637" t="s">
        <v>680</v>
      </c>
      <c r="C13" s="29" t="s">
        <v>53</v>
      </c>
      <c r="D13" s="1001" t="s">
        <v>30</v>
      </c>
      <c r="E13" s="851"/>
      <c r="F13" s="27"/>
      <c r="G13" s="852"/>
      <c r="H13" s="1001" t="s">
        <v>30</v>
      </c>
      <c r="I13" s="851"/>
      <c r="J13" s="851"/>
      <c r="K13" s="27"/>
      <c r="L13" s="852"/>
      <c r="M13" s="990" t="s">
        <v>29</v>
      </c>
      <c r="N13" s="999" t="s">
        <v>30</v>
      </c>
      <c r="O13" s="27"/>
      <c r="P13" s="864"/>
    </row>
    <row r="14" spans="2:16" ht="13.8" thickBot="1">
      <c r="B14" s="637" t="s">
        <v>108</v>
      </c>
      <c r="C14" s="29" t="s">
        <v>54</v>
      </c>
      <c r="D14" s="850"/>
      <c r="E14" s="27"/>
      <c r="F14" s="27"/>
      <c r="G14" s="853"/>
      <c r="H14" s="850"/>
      <c r="I14" s="999" t="s">
        <v>29</v>
      </c>
      <c r="J14" s="27"/>
      <c r="K14" s="27"/>
      <c r="L14" s="852"/>
      <c r="M14" s="865"/>
      <c r="N14" s="866"/>
      <c r="O14" s="27"/>
      <c r="P14" s="867"/>
    </row>
    <row r="15" spans="2:16">
      <c r="B15" s="637" t="s">
        <v>129</v>
      </c>
      <c r="C15" s="28" t="s">
        <v>55</v>
      </c>
      <c r="D15" s="868"/>
      <c r="E15" s="859"/>
      <c r="F15" s="856"/>
      <c r="G15" s="983"/>
      <c r="H15" s="868"/>
      <c r="I15" s="859"/>
      <c r="J15" s="859"/>
      <c r="K15" s="859"/>
      <c r="L15" s="860"/>
      <c r="M15" s="1001" t="s">
        <v>29</v>
      </c>
      <c r="N15" s="859"/>
      <c r="O15" s="1021" t="s">
        <v>35</v>
      </c>
      <c r="P15" s="860"/>
    </row>
    <row r="16" spans="2:16">
      <c r="B16" s="637" t="s">
        <v>109</v>
      </c>
      <c r="C16" s="29" t="s">
        <v>56</v>
      </c>
      <c r="D16" s="869"/>
      <c r="E16" s="27"/>
      <c r="F16" s="27"/>
      <c r="G16" s="852"/>
      <c r="H16" s="850"/>
      <c r="I16" s="27"/>
      <c r="J16" s="27"/>
      <c r="K16" s="27"/>
      <c r="L16" s="852"/>
      <c r="M16" s="850"/>
      <c r="N16" s="27"/>
      <c r="O16" s="851"/>
      <c r="P16" s="852"/>
    </row>
    <row r="17" spans="2:16">
      <c r="B17" s="637" t="s">
        <v>110</v>
      </c>
      <c r="C17" s="29" t="s">
        <v>57</v>
      </c>
      <c r="D17" s="850"/>
      <c r="E17" s="27"/>
      <c r="F17" s="27"/>
      <c r="G17" s="852"/>
      <c r="H17" s="850"/>
      <c r="I17" s="27"/>
      <c r="J17" s="27"/>
      <c r="K17" s="27"/>
      <c r="L17" s="863"/>
      <c r="M17" s="850"/>
      <c r="N17" s="27"/>
      <c r="O17" s="27"/>
      <c r="P17" s="864"/>
    </row>
    <row r="18" spans="2:16">
      <c r="B18" s="637" t="s">
        <v>2</v>
      </c>
      <c r="C18" s="29" t="s">
        <v>58</v>
      </c>
      <c r="D18" s="850"/>
      <c r="E18" s="27"/>
      <c r="F18" s="27"/>
      <c r="G18" s="852"/>
      <c r="H18" s="850"/>
      <c r="I18" s="27"/>
      <c r="J18" s="27"/>
      <c r="K18" s="27"/>
      <c r="L18" s="852"/>
      <c r="M18" s="850"/>
      <c r="N18" s="27"/>
      <c r="O18" s="27"/>
      <c r="P18" s="864"/>
    </row>
    <row r="19" spans="2:16">
      <c r="B19" s="637" t="s">
        <v>111</v>
      </c>
      <c r="C19" s="29" t="s">
        <v>59</v>
      </c>
      <c r="D19" s="850"/>
      <c r="E19" s="27"/>
      <c r="F19" s="27"/>
      <c r="G19" s="852"/>
      <c r="I19" s="999" t="s">
        <v>29</v>
      </c>
      <c r="J19" s="27"/>
      <c r="K19" s="27"/>
      <c r="L19" s="852"/>
      <c r="M19" s="990" t="s">
        <v>29</v>
      </c>
      <c r="N19" s="27"/>
      <c r="O19" s="27"/>
      <c r="P19" s="864"/>
    </row>
    <row r="20" spans="2:16">
      <c r="B20" s="637" t="s">
        <v>112</v>
      </c>
      <c r="C20" s="29" t="s">
        <v>53</v>
      </c>
      <c r="D20" s="850"/>
      <c r="E20" s="27"/>
      <c r="F20" s="27"/>
      <c r="G20" s="852"/>
      <c r="H20" s="869"/>
      <c r="I20" s="27"/>
      <c r="J20" s="27"/>
      <c r="K20" s="27"/>
      <c r="L20" s="852"/>
      <c r="M20" s="850"/>
      <c r="N20" s="27"/>
      <c r="O20" s="27"/>
      <c r="P20" s="852"/>
    </row>
    <row r="21" spans="2:16" ht="13.8" thickBot="1">
      <c r="B21" s="637" t="s">
        <v>113</v>
      </c>
      <c r="C21" s="979" t="s">
        <v>54</v>
      </c>
      <c r="D21" s="865"/>
      <c r="E21" s="866"/>
      <c r="F21" s="866"/>
      <c r="G21" s="867"/>
      <c r="H21" s="865"/>
      <c r="I21" s="27"/>
      <c r="J21" s="27"/>
      <c r="K21" s="27"/>
      <c r="L21" s="852"/>
      <c r="M21" s="850"/>
      <c r="N21" s="27"/>
      <c r="O21" s="1022" t="s">
        <v>35</v>
      </c>
      <c r="P21" s="864"/>
    </row>
    <row r="22" spans="2:16">
      <c r="B22" s="637" t="s">
        <v>114</v>
      </c>
      <c r="C22" s="980" t="s">
        <v>55</v>
      </c>
      <c r="D22" s="1005" t="s">
        <v>30</v>
      </c>
      <c r="E22" s="856"/>
      <c r="F22" s="856"/>
      <c r="G22" s="983"/>
      <c r="H22" s="1005" t="s">
        <v>30</v>
      </c>
      <c r="I22" s="858"/>
      <c r="J22" s="856"/>
      <c r="K22" s="859"/>
      <c r="L22" s="860"/>
      <c r="M22" s="1005" t="s">
        <v>29</v>
      </c>
      <c r="N22" s="1003" t="s">
        <v>30</v>
      </c>
      <c r="O22" s="1021" t="s">
        <v>35</v>
      </c>
      <c r="P22" s="983"/>
    </row>
    <row r="23" spans="2:16">
      <c r="B23" s="637" t="s">
        <v>115</v>
      </c>
      <c r="C23" s="979" t="s">
        <v>56</v>
      </c>
      <c r="D23" s="850"/>
      <c r="E23" s="27"/>
      <c r="F23" s="851"/>
      <c r="G23" s="852"/>
      <c r="H23" s="861"/>
      <c r="I23" s="27"/>
      <c r="J23" s="851"/>
      <c r="K23" s="27"/>
      <c r="L23" s="862"/>
      <c r="M23" s="850"/>
      <c r="N23" s="27"/>
      <c r="O23" s="851"/>
      <c r="P23" s="852"/>
    </row>
    <row r="24" spans="2:16">
      <c r="B24" s="637" t="s">
        <v>3</v>
      </c>
      <c r="C24" s="979" t="s">
        <v>57</v>
      </c>
      <c r="D24" s="987"/>
      <c r="E24" s="27"/>
      <c r="F24" s="851"/>
      <c r="G24" s="852"/>
      <c r="H24" s="850"/>
      <c r="I24" s="27"/>
      <c r="J24" s="27"/>
      <c r="K24" s="27"/>
      <c r="L24" s="862"/>
      <c r="M24" s="850"/>
      <c r="N24" s="27"/>
      <c r="O24" s="27"/>
      <c r="P24" s="852"/>
    </row>
    <row r="25" spans="2:16">
      <c r="B25" s="977" t="s">
        <v>116</v>
      </c>
      <c r="C25" s="979" t="s">
        <v>58</v>
      </c>
      <c r="D25" s="850"/>
      <c r="E25" s="27"/>
      <c r="F25" s="27"/>
      <c r="G25" s="852"/>
      <c r="H25" s="990" t="s">
        <v>29</v>
      </c>
      <c r="I25" s="27"/>
      <c r="J25" s="27"/>
      <c r="K25" s="27"/>
      <c r="L25" s="863"/>
      <c r="M25" s="850"/>
      <c r="N25" s="27"/>
      <c r="O25" s="27"/>
      <c r="P25" s="864"/>
    </row>
    <row r="26" spans="2:16">
      <c r="B26" s="977" t="s">
        <v>130</v>
      </c>
      <c r="C26" s="979" t="s">
        <v>59</v>
      </c>
      <c r="D26" s="1001" t="s">
        <v>30</v>
      </c>
      <c r="E26" s="27"/>
      <c r="F26" s="27"/>
      <c r="G26" s="853"/>
      <c r="H26" s="1001" t="s">
        <v>30</v>
      </c>
      <c r="I26" s="27"/>
      <c r="J26" s="27"/>
      <c r="K26" s="27"/>
      <c r="L26" s="852"/>
      <c r="M26" s="850"/>
      <c r="N26" s="999" t="s">
        <v>30</v>
      </c>
      <c r="O26" s="1022" t="s">
        <v>35</v>
      </c>
      <c r="P26" s="864"/>
    </row>
    <row r="27" spans="2:16">
      <c r="B27" s="977" t="s">
        <v>131</v>
      </c>
      <c r="C27" s="979" t="s">
        <v>53</v>
      </c>
      <c r="D27" s="850"/>
      <c r="E27" s="851"/>
      <c r="F27" s="27"/>
      <c r="G27" s="852"/>
      <c r="H27" s="850"/>
      <c r="I27" s="851"/>
      <c r="J27" s="851"/>
      <c r="K27" s="27"/>
      <c r="L27" s="852"/>
      <c r="M27" s="850"/>
      <c r="N27" s="27"/>
      <c r="O27" s="27"/>
      <c r="P27" s="864"/>
    </row>
    <row r="28" spans="2:16" ht="13.8" thickBot="1">
      <c r="B28" s="977" t="s">
        <v>117</v>
      </c>
      <c r="C28" s="976" t="s">
        <v>54</v>
      </c>
      <c r="D28" s="1020" t="s">
        <v>30</v>
      </c>
      <c r="E28" s="1019" t="s">
        <v>27</v>
      </c>
      <c r="F28" s="866"/>
      <c r="G28" s="988"/>
      <c r="H28" s="1020" t="s">
        <v>30</v>
      </c>
      <c r="I28" s="1019" t="s">
        <v>29</v>
      </c>
      <c r="J28" s="27"/>
      <c r="K28" s="27"/>
      <c r="L28" s="852"/>
      <c r="M28" s="1020" t="s">
        <v>29</v>
      </c>
      <c r="N28" s="1019" t="s">
        <v>30</v>
      </c>
      <c r="O28" s="866"/>
      <c r="P28" s="867"/>
    </row>
    <row r="29" spans="2:16">
      <c r="B29" s="977" t="s">
        <v>4</v>
      </c>
      <c r="C29" s="980" t="s">
        <v>55</v>
      </c>
      <c r="D29" s="1005" t="s">
        <v>30</v>
      </c>
      <c r="E29" s="1003" t="s">
        <v>27</v>
      </c>
      <c r="F29" s="856"/>
      <c r="G29" s="857"/>
      <c r="H29" s="1005" t="s">
        <v>30</v>
      </c>
      <c r="I29" s="859"/>
      <c r="J29" s="859"/>
      <c r="K29" s="859"/>
      <c r="L29" s="860"/>
      <c r="M29" s="1005" t="s">
        <v>29</v>
      </c>
      <c r="N29" s="1003" t="s">
        <v>30</v>
      </c>
      <c r="O29" s="859"/>
      <c r="P29" s="880"/>
    </row>
    <row r="30" spans="2:16">
      <c r="B30" s="977" t="s">
        <v>118</v>
      </c>
      <c r="C30" s="979" t="s">
        <v>56</v>
      </c>
      <c r="D30" s="869"/>
      <c r="E30" s="27"/>
      <c r="F30" s="27"/>
      <c r="G30" s="852"/>
      <c r="H30" s="850"/>
      <c r="I30" s="27"/>
      <c r="J30" s="27"/>
      <c r="K30" s="27"/>
      <c r="L30" s="852"/>
      <c r="M30" s="850"/>
      <c r="N30" s="27"/>
      <c r="O30" s="851"/>
      <c r="P30" s="852"/>
    </row>
    <row r="31" spans="2:16">
      <c r="B31" s="977" t="s">
        <v>119</v>
      </c>
      <c r="C31" s="979" t="s">
        <v>57</v>
      </c>
      <c r="D31" s="850"/>
      <c r="E31" s="27"/>
      <c r="F31" s="27"/>
      <c r="G31" s="852"/>
      <c r="H31" s="850"/>
      <c r="I31" s="27"/>
      <c r="J31" s="27"/>
      <c r="K31" s="27"/>
      <c r="L31" s="863"/>
      <c r="M31" s="850"/>
      <c r="N31" s="27"/>
      <c r="O31" s="27"/>
      <c r="P31" s="864"/>
    </row>
    <row r="32" spans="2:16">
      <c r="B32" s="977" t="s">
        <v>5</v>
      </c>
      <c r="C32" s="979" t="s">
        <v>58</v>
      </c>
      <c r="D32" s="850"/>
      <c r="E32" s="27"/>
      <c r="F32" s="27"/>
      <c r="G32" s="852"/>
      <c r="H32" s="850"/>
      <c r="I32" s="27"/>
      <c r="J32" s="27"/>
      <c r="K32" s="27"/>
      <c r="L32" s="852"/>
      <c r="M32" s="850"/>
      <c r="N32" s="27"/>
      <c r="O32" s="27"/>
      <c r="P32" s="864"/>
    </row>
    <row r="33" spans="2:16">
      <c r="B33" s="977" t="s">
        <v>132</v>
      </c>
      <c r="C33" s="979" t="s">
        <v>59</v>
      </c>
      <c r="D33" s="850"/>
      <c r="E33" s="27"/>
      <c r="F33" s="27"/>
      <c r="G33" s="852"/>
      <c r="H33" s="850"/>
      <c r="I33" s="27"/>
      <c r="J33" s="27"/>
      <c r="K33" s="27"/>
      <c r="L33" s="852"/>
      <c r="M33" s="850"/>
      <c r="N33" s="27"/>
      <c r="O33" s="27"/>
      <c r="P33" s="864"/>
    </row>
    <row r="34" spans="2:16">
      <c r="B34" s="977" t="s">
        <v>133</v>
      </c>
      <c r="C34" s="979" t="s">
        <v>53</v>
      </c>
      <c r="D34" s="850"/>
      <c r="E34" s="27"/>
      <c r="F34" s="27"/>
      <c r="G34" s="852"/>
      <c r="H34" s="869"/>
      <c r="I34" s="27"/>
      <c r="J34" s="27"/>
      <c r="K34" s="27"/>
      <c r="L34" s="852"/>
      <c r="M34" s="850"/>
      <c r="N34" s="27"/>
      <c r="O34" s="27"/>
      <c r="P34" s="852"/>
    </row>
    <row r="35" spans="2:16" ht="13.8" thickBot="1">
      <c r="B35" s="977" t="s">
        <v>148</v>
      </c>
      <c r="C35" s="976" t="s">
        <v>54</v>
      </c>
      <c r="D35" s="865"/>
      <c r="E35" s="1019" t="s">
        <v>27</v>
      </c>
      <c r="F35" s="866"/>
      <c r="G35" s="867"/>
      <c r="H35" s="865"/>
      <c r="I35" s="866"/>
      <c r="J35" s="866"/>
      <c r="K35" s="866"/>
      <c r="L35" s="867"/>
      <c r="M35" s="865"/>
      <c r="N35" s="866"/>
      <c r="O35" s="866"/>
      <c r="P35" s="870"/>
    </row>
    <row r="36" spans="2:16">
      <c r="B36" s="977" t="s">
        <v>120</v>
      </c>
      <c r="C36" s="980" t="s">
        <v>55</v>
      </c>
      <c r="D36" s="868"/>
      <c r="E36" s="1003" t="s">
        <v>27</v>
      </c>
      <c r="F36" s="856"/>
      <c r="G36" s="983"/>
      <c r="H36" s="868"/>
      <c r="I36" s="859"/>
      <c r="J36" s="859"/>
      <c r="K36" s="859"/>
      <c r="L36" s="880"/>
      <c r="M36" s="855"/>
      <c r="N36" s="859"/>
      <c r="O36" s="859"/>
      <c r="P36" s="880"/>
    </row>
    <row r="37" spans="2:16">
      <c r="B37" s="977" t="s">
        <v>134</v>
      </c>
      <c r="C37" s="979" t="s">
        <v>56</v>
      </c>
      <c r="D37" s="869"/>
      <c r="E37" s="27"/>
      <c r="F37" s="27"/>
      <c r="G37" s="852"/>
      <c r="H37" s="850"/>
      <c r="I37" s="27"/>
      <c r="J37" s="27"/>
      <c r="K37" s="27"/>
      <c r="L37" s="852"/>
      <c r="M37" s="850"/>
      <c r="N37" s="27"/>
      <c r="O37" s="851"/>
      <c r="P37" s="852"/>
    </row>
    <row r="38" spans="2:16">
      <c r="B38" s="977" t="s">
        <v>121</v>
      </c>
      <c r="C38" s="979" t="s">
        <v>57</v>
      </c>
      <c r="D38" s="850"/>
      <c r="E38" s="27"/>
      <c r="F38" s="27"/>
      <c r="G38" s="852"/>
      <c r="H38" s="850"/>
      <c r="I38" s="27"/>
      <c r="J38" s="27"/>
      <c r="K38" s="27"/>
      <c r="L38" s="863"/>
      <c r="M38" s="850"/>
      <c r="N38" s="27"/>
      <c r="O38" s="27"/>
      <c r="P38" s="864"/>
    </row>
    <row r="39" spans="2:16">
      <c r="B39" s="977" t="s">
        <v>122</v>
      </c>
      <c r="C39" s="979" t="s">
        <v>58</v>
      </c>
      <c r="D39" s="850"/>
      <c r="E39" s="27"/>
      <c r="F39" s="27"/>
      <c r="G39" s="852"/>
      <c r="H39" s="850"/>
      <c r="I39" s="27"/>
      <c r="J39" s="27"/>
      <c r="K39" s="27"/>
      <c r="L39" s="852"/>
      <c r="M39" s="850"/>
      <c r="N39" s="27"/>
      <c r="O39" s="27"/>
      <c r="P39" s="864"/>
    </row>
    <row r="40" spans="2:16">
      <c r="B40" s="977" t="s">
        <v>123</v>
      </c>
      <c r="C40" s="979" t="s">
        <v>59</v>
      </c>
      <c r="D40" s="850"/>
      <c r="E40" s="27"/>
      <c r="F40" s="27"/>
      <c r="G40" s="852"/>
      <c r="H40" s="850"/>
      <c r="I40" s="27"/>
      <c r="J40" s="27"/>
      <c r="K40" s="27"/>
      <c r="L40" s="852"/>
      <c r="M40" s="850"/>
      <c r="N40" s="27"/>
      <c r="O40" s="27"/>
      <c r="P40" s="864"/>
    </row>
    <row r="41" spans="2:16">
      <c r="B41" s="977" t="s">
        <v>124</v>
      </c>
      <c r="C41" s="979" t="s">
        <v>53</v>
      </c>
      <c r="D41" s="850"/>
      <c r="E41" s="27"/>
      <c r="F41" s="27"/>
      <c r="G41" s="852"/>
      <c r="H41" s="869"/>
      <c r="I41" s="27"/>
      <c r="J41" s="27"/>
      <c r="K41" s="27"/>
      <c r="L41" s="852"/>
      <c r="M41" s="850"/>
      <c r="N41" s="27"/>
      <c r="O41" s="27"/>
      <c r="P41" s="852"/>
    </row>
    <row r="42" spans="2:16" ht="13.8" thickBot="1">
      <c r="B42" s="638" t="s">
        <v>125</v>
      </c>
      <c r="C42" s="976" t="s">
        <v>54</v>
      </c>
      <c r="D42" s="865"/>
      <c r="E42" s="866"/>
      <c r="F42" s="866"/>
      <c r="G42" s="867"/>
      <c r="H42" s="865"/>
      <c r="I42" s="866"/>
      <c r="J42" s="866"/>
      <c r="K42" s="866"/>
      <c r="L42" s="867"/>
      <c r="M42" s="865"/>
      <c r="N42" s="866"/>
      <c r="O42" s="866"/>
      <c r="P42" s="870"/>
    </row>
    <row r="43" spans="2:16">
      <c r="B43" s="11"/>
      <c r="C43" s="31"/>
      <c r="D43" s="10"/>
      <c r="E43" s="10"/>
      <c r="F43" s="10"/>
      <c r="G43" s="10"/>
      <c r="H43" s="10"/>
      <c r="I43" s="10"/>
      <c r="J43" s="10"/>
      <c r="K43" s="10"/>
      <c r="L43" s="10"/>
      <c r="M43" s="10"/>
      <c r="N43" s="10"/>
      <c r="O43" s="10"/>
      <c r="P43" s="10"/>
    </row>
    <row r="44" spans="2:16">
      <c r="B44" s="11"/>
      <c r="C44" s="31"/>
      <c r="D44" s="10"/>
      <c r="E44" s="10"/>
      <c r="F44" s="10"/>
      <c r="G44" s="10"/>
      <c r="H44" s="10"/>
      <c r="I44" s="10"/>
      <c r="J44" s="10"/>
      <c r="K44" s="10"/>
      <c r="L44" s="10"/>
      <c r="M44" s="10"/>
      <c r="N44" s="10"/>
      <c r="O44" s="10"/>
      <c r="P44" s="10"/>
    </row>
    <row r="45" spans="2:16" s="10" customFormat="1">
      <c r="B45" s="11"/>
      <c r="C45" s="31"/>
    </row>
    <row r="46" spans="2:16" s="10" customFormat="1">
      <c r="B46" s="11"/>
      <c r="C46" s="31"/>
    </row>
    <row r="47" spans="2:16" s="10" customFormat="1">
      <c r="B47" s="11"/>
      <c r="C47" s="31"/>
    </row>
    <row r="48" spans="2:16" s="10" customFormat="1">
      <c r="B48" s="11"/>
      <c r="C48" s="31"/>
    </row>
    <row r="49" spans="2:3" s="10" customFormat="1">
      <c r="B49" s="11"/>
      <c r="C49" s="31"/>
    </row>
    <row r="50" spans="2:3" s="10" customFormat="1">
      <c r="B50" s="11"/>
      <c r="C50" s="31"/>
    </row>
  </sheetData>
  <mergeCells count="4">
    <mergeCell ref="M6:P6"/>
    <mergeCell ref="B2:I4"/>
    <mergeCell ref="D6:G6"/>
    <mergeCell ref="H6:L6"/>
  </mergeCells>
  <phoneticPr fontId="13" type="noConversion"/>
  <pageMargins left="0.75" right="0.75" top="1" bottom="1" header="0.5" footer="0.5"/>
  <pageSetup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pageSetUpPr fitToPage="1"/>
  </sheetPr>
  <dimension ref="A1:FR879"/>
  <sheetViews>
    <sheetView zoomScale="111" zoomScaleNormal="110" workbookViewId="0">
      <pane ySplit="13" topLeftCell="A14" activePane="bottomLeft" state="frozen"/>
      <selection pane="bottomLeft" activeCell="C4" sqref="C4:K8"/>
    </sheetView>
  </sheetViews>
  <sheetFormatPr defaultColWidth="2.44140625" defaultRowHeight="13.2"/>
  <cols>
    <col min="1" max="1" width="1.44140625" style="10" customWidth="1"/>
    <col min="2" max="2" width="2.44140625" style="32" customWidth="1"/>
    <col min="3" max="3" width="14.44140625" style="10" customWidth="1"/>
    <col min="4" max="4" width="4.77734375" customWidth="1"/>
    <col min="5" max="5" width="2.44140625" style="1" customWidth="1"/>
    <col min="6" max="6" width="7.109375" customWidth="1"/>
    <col min="7" max="7" width="9.109375" customWidth="1"/>
    <col min="8" max="8" width="6.44140625" customWidth="1"/>
    <col min="9" max="9" width="2.44140625" customWidth="1"/>
    <col min="10" max="10" width="24.109375" customWidth="1"/>
    <col min="11" max="11" width="7.44140625" customWidth="1"/>
    <col min="12" max="12" width="1.44140625" style="10" customWidth="1"/>
    <col min="13" max="16" width="3.109375" customWidth="1"/>
    <col min="17" max="17" width="1.44140625" customWidth="1"/>
    <col min="18" max="22" width="3.109375" customWidth="1"/>
    <col min="23" max="23" width="1.44140625" customWidth="1"/>
    <col min="24" max="24" width="1.44140625" style="10" customWidth="1"/>
    <col min="25" max="133" width="2.44140625" style="10" customWidth="1"/>
  </cols>
  <sheetData>
    <row r="1" spans="2:174" s="10" customFormat="1" ht="14.25" customHeight="1">
      <c r="B1" s="31"/>
      <c r="E1" s="11"/>
    </row>
    <row r="2" spans="2:174" s="10" customFormat="1" ht="14.25" customHeight="1">
      <c r="B2" s="32"/>
      <c r="D2" s="250" t="str">
        <f>'2024 Association Info'!AO2</f>
        <v>June 24, 2024</v>
      </c>
      <c r="E2" s="11"/>
      <c r="J2" s="57"/>
      <c r="K2" s="57"/>
      <c r="Y2" s="647" t="s">
        <v>38</v>
      </c>
      <c r="Z2" s="418" t="s">
        <v>107</v>
      </c>
      <c r="BB2" s="36"/>
      <c r="BC2" s="36"/>
      <c r="BD2" s="36"/>
      <c r="BE2" s="36"/>
      <c r="BF2" s="36"/>
      <c r="BG2" s="36"/>
      <c r="BH2" s="36"/>
    </row>
    <row r="3" spans="2:174" ht="3.75" customHeight="1" thickBot="1">
      <c r="D3" s="57"/>
      <c r="E3" s="57"/>
      <c r="F3" s="57"/>
      <c r="G3" s="57"/>
      <c r="H3" s="57"/>
      <c r="I3" s="57"/>
      <c r="J3" s="57"/>
      <c r="K3" s="57"/>
      <c r="L3" s="37"/>
      <c r="M3" s="10"/>
      <c r="N3" s="10"/>
      <c r="O3" s="10"/>
      <c r="P3" s="10"/>
      <c r="Q3" s="10"/>
      <c r="R3" s="10"/>
      <c r="S3" s="10"/>
      <c r="T3" s="10"/>
      <c r="U3" s="10"/>
      <c r="V3" s="10"/>
      <c r="W3" s="10"/>
      <c r="Z3" s="293"/>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row>
    <row r="4" spans="2:174" ht="15.75" customHeight="1">
      <c r="C4" s="1309" t="s">
        <v>90</v>
      </c>
      <c r="D4" s="1310"/>
      <c r="E4" s="1310"/>
      <c r="F4" s="1310"/>
      <c r="G4" s="1310"/>
      <c r="H4" s="1310"/>
      <c r="I4" s="1310"/>
      <c r="J4" s="1310"/>
      <c r="K4" s="1311"/>
      <c r="L4" s="37"/>
      <c r="M4" s="1279" t="s">
        <v>71</v>
      </c>
      <c r="N4" s="1280"/>
      <c r="O4" s="1280"/>
      <c r="P4" s="1280"/>
      <c r="Q4" s="1280"/>
      <c r="R4" s="1280"/>
      <c r="S4" s="1280"/>
      <c r="T4" s="1280"/>
      <c r="U4" s="1280"/>
      <c r="V4" s="1281"/>
      <c r="W4" s="763"/>
      <c r="Y4" s="417" t="s">
        <v>38</v>
      </c>
      <c r="Z4" s="418" t="s">
        <v>87</v>
      </c>
    </row>
    <row r="5" spans="2:174" ht="3.75" customHeight="1">
      <c r="C5" s="1312"/>
      <c r="D5" s="1313"/>
      <c r="E5" s="1313"/>
      <c r="F5" s="1313"/>
      <c r="G5" s="1313"/>
      <c r="H5" s="1313"/>
      <c r="I5" s="1313"/>
      <c r="J5" s="1313"/>
      <c r="K5" s="1314"/>
      <c r="L5" s="37"/>
      <c r="M5" s="1282"/>
      <c r="N5" s="1283"/>
      <c r="O5" s="1283"/>
      <c r="P5" s="1283"/>
      <c r="Q5" s="1283"/>
      <c r="R5" s="1283"/>
      <c r="S5" s="1283"/>
      <c r="T5" s="1283"/>
      <c r="U5" s="1283"/>
      <c r="V5" s="1284"/>
      <c r="W5" s="763"/>
      <c r="Y5" s="280"/>
      <c r="Z5" s="293"/>
    </row>
    <row r="6" spans="2:174" ht="15.75" customHeight="1" thickBot="1">
      <c r="C6" s="1312"/>
      <c r="D6" s="1313"/>
      <c r="E6" s="1313"/>
      <c r="F6" s="1313"/>
      <c r="G6" s="1313"/>
      <c r="H6" s="1313"/>
      <c r="I6" s="1313"/>
      <c r="J6" s="1313"/>
      <c r="K6" s="1314"/>
      <c r="L6" s="38"/>
      <c r="M6" s="1285"/>
      <c r="N6" s="1286"/>
      <c r="O6" s="1286"/>
      <c r="P6" s="1286"/>
      <c r="Q6" s="1286"/>
      <c r="R6" s="1286"/>
      <c r="S6" s="1286"/>
      <c r="T6" s="1286"/>
      <c r="U6" s="1286"/>
      <c r="V6" s="1287"/>
      <c r="W6" s="763"/>
      <c r="Y6" s="498" t="s">
        <v>38</v>
      </c>
      <c r="Z6" s="418" t="s">
        <v>89</v>
      </c>
    </row>
    <row r="7" spans="2:174" ht="3.75" customHeight="1">
      <c r="C7" s="1312"/>
      <c r="D7" s="1313"/>
      <c r="E7" s="1313"/>
      <c r="F7" s="1313"/>
      <c r="G7" s="1313"/>
      <c r="H7" s="1313"/>
      <c r="I7" s="1313"/>
      <c r="J7" s="1313"/>
      <c r="K7" s="1314"/>
      <c r="L7" s="38"/>
      <c r="M7" s="1291" t="s">
        <v>27</v>
      </c>
      <c r="N7" s="1292"/>
      <c r="O7" s="1292"/>
      <c r="P7" s="1293"/>
      <c r="Q7" s="420"/>
      <c r="R7" s="1291" t="s">
        <v>30</v>
      </c>
      <c r="S7" s="1292"/>
      <c r="T7" s="1318"/>
      <c r="U7" s="1318"/>
      <c r="V7" s="1293"/>
      <c r="W7" s="420"/>
      <c r="Y7" s="280"/>
      <c r="Z7" s="418"/>
    </row>
    <row r="8" spans="2:174" ht="15.75" customHeight="1" thickBot="1">
      <c r="C8" s="1315"/>
      <c r="D8" s="1316"/>
      <c r="E8" s="1316"/>
      <c r="F8" s="1316"/>
      <c r="G8" s="1316"/>
      <c r="H8" s="1316"/>
      <c r="I8" s="1316"/>
      <c r="J8" s="1316"/>
      <c r="K8" s="1317"/>
      <c r="L8" s="12"/>
      <c r="M8" s="1294"/>
      <c r="N8" s="1295"/>
      <c r="O8" s="1295"/>
      <c r="P8" s="1296"/>
      <c r="Q8" s="21"/>
      <c r="R8" s="1319"/>
      <c r="S8" s="1320"/>
      <c r="T8" s="1320"/>
      <c r="U8" s="1320"/>
      <c r="V8" s="1321"/>
      <c r="W8" s="12"/>
      <c r="Y8" s="296" t="s">
        <v>38</v>
      </c>
      <c r="Z8" s="418" t="s">
        <v>88</v>
      </c>
    </row>
    <row r="9" spans="2:174" ht="12.75" customHeight="1">
      <c r="D9" s="56"/>
      <c r="E9" s="56"/>
      <c r="F9" s="56"/>
      <c r="G9" s="56"/>
      <c r="H9" s="56"/>
      <c r="I9" s="56"/>
      <c r="J9" s="56"/>
      <c r="K9" s="56"/>
      <c r="M9" s="1325" t="s">
        <v>117</v>
      </c>
      <c r="N9" s="1300" t="s">
        <v>4</v>
      </c>
      <c r="O9" s="1300" t="s">
        <v>148</v>
      </c>
      <c r="P9" s="1322" t="s">
        <v>120</v>
      </c>
      <c r="Q9" s="991"/>
      <c r="R9" s="1306" t="s">
        <v>680</v>
      </c>
      <c r="S9" s="1300" t="s">
        <v>114</v>
      </c>
      <c r="T9" s="1300" t="s">
        <v>130</v>
      </c>
      <c r="U9" s="1288" t="s">
        <v>117</v>
      </c>
      <c r="V9" s="1322" t="s">
        <v>4</v>
      </c>
      <c r="W9" s="119"/>
      <c r="Z9" s="293"/>
    </row>
    <row r="10" spans="2:174" ht="15" customHeight="1" thickBot="1">
      <c r="D10" s="10"/>
      <c r="E10" s="11"/>
      <c r="F10" s="10"/>
      <c r="G10" s="10"/>
      <c r="H10" s="10"/>
      <c r="I10" s="10"/>
      <c r="J10" s="10"/>
      <c r="K10" s="10"/>
      <c r="M10" s="1326"/>
      <c r="N10" s="1301"/>
      <c r="O10" s="1301"/>
      <c r="P10" s="1323"/>
      <c r="Q10" s="992"/>
      <c r="R10" s="1307"/>
      <c r="S10" s="1301"/>
      <c r="T10" s="1301"/>
      <c r="U10" s="1289"/>
      <c r="V10" s="1323"/>
      <c r="W10" s="119"/>
      <c r="Y10" s="324">
        <v>1</v>
      </c>
      <c r="Z10" s="418" t="s">
        <v>83</v>
      </c>
    </row>
    <row r="11" spans="2:174" ht="14.25" customHeight="1" thickBot="1">
      <c r="C11" s="178" t="s">
        <v>20</v>
      </c>
      <c r="D11" s="1297" t="s">
        <v>63</v>
      </c>
      <c r="E11" s="1297" t="s">
        <v>66</v>
      </c>
      <c r="F11" s="1297" t="s">
        <v>64</v>
      </c>
      <c r="G11" s="1297" t="s">
        <v>77</v>
      </c>
      <c r="H11" s="1297" t="s">
        <v>65</v>
      </c>
      <c r="I11" s="1297" t="s">
        <v>67</v>
      </c>
      <c r="J11" s="1303" t="s">
        <v>46</v>
      </c>
      <c r="K11" s="1328" t="s">
        <v>479</v>
      </c>
      <c r="M11" s="1327"/>
      <c r="N11" s="1302"/>
      <c r="O11" s="1302"/>
      <c r="P11" s="1324"/>
      <c r="Q11" s="993"/>
      <c r="R11" s="1308"/>
      <c r="S11" s="1302"/>
      <c r="T11" s="1302"/>
      <c r="U11" s="1290"/>
      <c r="V11" s="1324"/>
      <c r="W11" s="119"/>
    </row>
    <row r="12" spans="2:174" ht="3" customHeight="1" thickBot="1">
      <c r="C12" s="179"/>
      <c r="D12" s="1298"/>
      <c r="E12" s="1298"/>
      <c r="F12" s="1298"/>
      <c r="G12" s="1298"/>
      <c r="H12" s="1298"/>
      <c r="I12" s="1298"/>
      <c r="J12" s="1304"/>
      <c r="K12" s="1329"/>
      <c r="M12" s="282"/>
      <c r="N12" s="282"/>
      <c r="O12" s="282"/>
      <c r="P12" s="282"/>
      <c r="Q12" s="282"/>
      <c r="R12" s="282"/>
      <c r="S12" s="282"/>
      <c r="T12" s="282"/>
      <c r="U12" s="282"/>
      <c r="V12" s="282"/>
      <c r="W12" s="119"/>
    </row>
    <row r="13" spans="2:174" ht="13.8" thickBot="1">
      <c r="C13" s="177" t="s">
        <v>61</v>
      </c>
      <c r="D13" s="1299"/>
      <c r="E13" s="1299"/>
      <c r="F13" s="1299"/>
      <c r="G13" s="1299"/>
      <c r="H13" s="1299"/>
      <c r="I13" s="1299"/>
      <c r="J13" s="1305"/>
      <c r="K13" s="1330"/>
      <c r="M13" s="346">
        <v>38</v>
      </c>
      <c r="N13" s="347">
        <v>40</v>
      </c>
      <c r="O13" s="347">
        <v>20</v>
      </c>
      <c r="P13" s="349">
        <v>16</v>
      </c>
      <c r="Q13" s="210"/>
      <c r="R13" s="346">
        <v>38</v>
      </c>
      <c r="S13" s="352">
        <v>39</v>
      </c>
      <c r="T13" s="989">
        <v>36</v>
      </c>
      <c r="U13" s="348">
        <v>24</v>
      </c>
      <c r="V13" s="349">
        <v>25</v>
      </c>
      <c r="W13" s="341"/>
      <c r="Y13" s="20" t="s">
        <v>68</v>
      </c>
    </row>
    <row r="14" spans="2:174" ht="6" customHeight="1">
      <c r="D14" s="32"/>
      <c r="E14" s="32"/>
      <c r="F14" s="32"/>
      <c r="G14" s="32"/>
      <c r="H14" s="32"/>
      <c r="I14" s="32"/>
      <c r="J14" s="44"/>
      <c r="K14" s="44"/>
      <c r="M14" s="119"/>
      <c r="N14" s="119"/>
      <c r="O14" s="119"/>
      <c r="P14" s="119"/>
      <c r="Q14" s="119"/>
      <c r="R14" s="119"/>
      <c r="S14" s="119"/>
      <c r="T14" s="119"/>
      <c r="U14" s="119"/>
      <c r="V14" s="119"/>
      <c r="W14" s="119"/>
    </row>
    <row r="15" spans="2:174" ht="12.75" customHeight="1">
      <c r="B15" s="32">
        <v>1</v>
      </c>
      <c r="C15" s="871" t="s">
        <v>23</v>
      </c>
      <c r="D15" s="372">
        <v>2011</v>
      </c>
      <c r="E15" s="321" t="s">
        <v>103</v>
      </c>
      <c r="F15" s="321" t="s">
        <v>92</v>
      </c>
      <c r="G15" s="321"/>
      <c r="H15" s="321" t="s">
        <v>94</v>
      </c>
      <c r="I15" s="321" t="s">
        <v>104</v>
      </c>
      <c r="J15" s="609" t="s">
        <v>610</v>
      </c>
      <c r="K15" s="321" t="s">
        <v>481</v>
      </c>
      <c r="L15" s="86"/>
      <c r="M15" s="453">
        <v>2</v>
      </c>
      <c r="N15" s="660"/>
      <c r="O15" s="660"/>
      <c r="P15" s="660"/>
      <c r="Q15" s="667"/>
      <c r="R15" s="453">
        <v>1</v>
      </c>
      <c r="S15" s="647" t="s">
        <v>38</v>
      </c>
      <c r="T15" s="647" t="s">
        <v>38</v>
      </c>
      <c r="U15" s="647" t="s">
        <v>38</v>
      </c>
      <c r="V15" s="498" t="s">
        <v>38</v>
      </c>
      <c r="W15" s="119"/>
    </row>
    <row r="16" spans="2:174" ht="12.75" customHeight="1">
      <c r="B16" s="32">
        <v>2</v>
      </c>
      <c r="C16" s="236"/>
      <c r="D16" s="372">
        <v>2011</v>
      </c>
      <c r="E16" s="372" t="s">
        <v>103</v>
      </c>
      <c r="F16" s="372" t="s">
        <v>92</v>
      </c>
      <c r="G16" s="372"/>
      <c r="H16" s="321" t="s">
        <v>94</v>
      </c>
      <c r="I16" s="321" t="s">
        <v>103</v>
      </c>
      <c r="J16" s="608" t="s">
        <v>598</v>
      </c>
      <c r="K16" s="321" t="s">
        <v>481</v>
      </c>
      <c r="L16" s="86"/>
      <c r="M16" s="453"/>
      <c r="N16" s="660"/>
      <c r="O16" s="660"/>
      <c r="P16" s="660"/>
      <c r="Q16" s="667"/>
      <c r="R16" s="647" t="s">
        <v>38</v>
      </c>
      <c r="S16" s="647" t="s">
        <v>38</v>
      </c>
      <c r="T16" s="417" t="s">
        <v>38</v>
      </c>
      <c r="U16" s="660"/>
      <c r="V16" s="660"/>
      <c r="W16" s="119"/>
    </row>
    <row r="17" spans="2:40" ht="12.75" customHeight="1">
      <c r="B17" s="32">
        <v>3</v>
      </c>
      <c r="C17" s="236"/>
      <c r="D17" s="490">
        <v>2011</v>
      </c>
      <c r="E17" s="893" t="s">
        <v>104</v>
      </c>
      <c r="F17" s="321" t="s">
        <v>92</v>
      </c>
      <c r="G17" s="321"/>
      <c r="H17" s="321" t="s">
        <v>94</v>
      </c>
      <c r="I17" s="372" t="s">
        <v>103</v>
      </c>
      <c r="J17" s="505" t="s">
        <v>324</v>
      </c>
      <c r="K17" s="321" t="s">
        <v>481</v>
      </c>
      <c r="L17" s="86"/>
      <c r="M17" s="654"/>
      <c r="N17" s="660"/>
      <c r="O17" s="660"/>
      <c r="P17" s="660"/>
      <c r="Q17" s="667"/>
      <c r="R17" s="647" t="s">
        <v>38</v>
      </c>
      <c r="S17" s="647" t="s">
        <v>38</v>
      </c>
      <c r="T17" s="647" t="s">
        <v>38</v>
      </c>
      <c r="U17" s="647" t="s">
        <v>38</v>
      </c>
      <c r="V17" s="498" t="s">
        <v>38</v>
      </c>
      <c r="W17" s="119"/>
    </row>
    <row r="18" spans="2:40" s="86" customFormat="1" ht="12.75" customHeight="1">
      <c r="B18" s="133"/>
      <c r="C18" s="120"/>
      <c r="D18" s="287"/>
      <c r="E18" s="287"/>
      <c r="F18" s="287"/>
      <c r="G18" s="287"/>
      <c r="H18" s="287"/>
      <c r="I18" s="287"/>
      <c r="J18" s="255"/>
      <c r="K18" s="530"/>
      <c r="M18" s="656"/>
      <c r="N18" s="894"/>
      <c r="O18" s="894"/>
      <c r="P18" s="674"/>
      <c r="Q18" s="656"/>
      <c r="R18" s="656"/>
      <c r="S18" s="656"/>
      <c r="T18" s="656"/>
      <c r="U18" s="656"/>
      <c r="V18" s="667"/>
      <c r="W18" s="119"/>
    </row>
    <row r="19" spans="2:40" ht="12.75" customHeight="1">
      <c r="B19" s="32">
        <v>1</v>
      </c>
      <c r="C19" s="871" t="s">
        <v>24</v>
      </c>
      <c r="D19" s="321">
        <v>2012</v>
      </c>
      <c r="E19" s="321" t="s">
        <v>103</v>
      </c>
      <c r="F19" s="321" t="s">
        <v>159</v>
      </c>
      <c r="G19" s="321"/>
      <c r="H19" s="321" t="s">
        <v>92</v>
      </c>
      <c r="I19" s="321" t="s">
        <v>104</v>
      </c>
      <c r="J19" s="403" t="s">
        <v>552</v>
      </c>
      <c r="K19" s="321" t="s">
        <v>481</v>
      </c>
      <c r="M19" s="660"/>
      <c r="N19" s="660"/>
      <c r="O19" s="660"/>
      <c r="P19" s="660"/>
      <c r="Q19" s="656"/>
      <c r="R19" s="647">
        <v>1</v>
      </c>
      <c r="S19" s="647" t="s">
        <v>38</v>
      </c>
      <c r="T19" s="647" t="s">
        <v>38</v>
      </c>
      <c r="U19" s="647" t="s">
        <v>38</v>
      </c>
      <c r="V19" s="498" t="s">
        <v>38</v>
      </c>
      <c r="W19" s="119"/>
    </row>
    <row r="20" spans="2:40" ht="12.75" customHeight="1">
      <c r="B20" s="32">
        <v>2</v>
      </c>
      <c r="C20" s="236"/>
      <c r="D20" s="321">
        <v>2011</v>
      </c>
      <c r="E20" s="321" t="s">
        <v>103</v>
      </c>
      <c r="F20" s="321" t="s">
        <v>92</v>
      </c>
      <c r="G20" s="321"/>
      <c r="H20" s="321" t="s">
        <v>92</v>
      </c>
      <c r="I20" s="321" t="s">
        <v>104</v>
      </c>
      <c r="J20" s="403" t="s">
        <v>553</v>
      </c>
      <c r="K20" s="321" t="s">
        <v>481</v>
      </c>
      <c r="M20" s="660"/>
      <c r="N20" s="660"/>
      <c r="O20" s="660"/>
      <c r="P20" s="660"/>
      <c r="Q20" s="656"/>
      <c r="R20" s="647" t="s">
        <v>38</v>
      </c>
      <c r="S20" s="647" t="s">
        <v>38</v>
      </c>
      <c r="T20" s="647" t="s">
        <v>38</v>
      </c>
      <c r="U20" s="647" t="s">
        <v>38</v>
      </c>
      <c r="V20" s="498" t="s">
        <v>38</v>
      </c>
      <c r="W20" s="119"/>
      <c r="AB20" s="287"/>
      <c r="AC20" s="287"/>
      <c r="AD20" s="287"/>
      <c r="AE20" s="287"/>
      <c r="AF20" s="287"/>
      <c r="AG20" s="287"/>
      <c r="AH20" s="413"/>
      <c r="AI20" s="287"/>
    </row>
    <row r="21" spans="2:40">
      <c r="B21" s="32">
        <v>3</v>
      </c>
      <c r="C21" s="236"/>
      <c r="D21" s="321">
        <v>2011</v>
      </c>
      <c r="E21" s="321" t="s">
        <v>103</v>
      </c>
      <c r="F21" s="321" t="s">
        <v>92</v>
      </c>
      <c r="G21" s="321"/>
      <c r="H21" s="321" t="s">
        <v>90</v>
      </c>
      <c r="I21" s="321" t="s">
        <v>104</v>
      </c>
      <c r="J21" s="403" t="s">
        <v>225</v>
      </c>
      <c r="K21" s="950"/>
      <c r="M21" s="453">
        <v>2</v>
      </c>
      <c r="N21" s="660"/>
      <c r="O21" s="660"/>
      <c r="P21" s="660"/>
      <c r="Q21" s="656"/>
      <c r="R21" s="647" t="s">
        <v>38</v>
      </c>
      <c r="S21" s="647" t="s">
        <v>38</v>
      </c>
      <c r="T21" s="647" t="s">
        <v>38</v>
      </c>
      <c r="U21" s="647" t="s">
        <v>38</v>
      </c>
      <c r="V21" s="498" t="s">
        <v>38</v>
      </c>
      <c r="W21" s="119"/>
    </row>
    <row r="22" spans="2:40">
      <c r="B22" s="32">
        <v>4</v>
      </c>
      <c r="C22" s="236"/>
      <c r="D22" s="321">
        <v>2013</v>
      </c>
      <c r="E22" s="372" t="s">
        <v>103</v>
      </c>
      <c r="F22" s="372" t="s">
        <v>159</v>
      </c>
      <c r="G22" s="321"/>
      <c r="H22" s="372" t="s">
        <v>92</v>
      </c>
      <c r="I22" s="372" t="s">
        <v>103</v>
      </c>
      <c r="J22" s="403" t="s">
        <v>310</v>
      </c>
      <c r="K22" s="321" t="s">
        <v>481</v>
      </c>
      <c r="M22" s="453"/>
      <c r="N22" s="660"/>
      <c r="O22" s="660"/>
      <c r="P22" s="660"/>
      <c r="Q22" s="656"/>
      <c r="R22" s="647" t="s">
        <v>38</v>
      </c>
      <c r="S22" s="647" t="s">
        <v>38</v>
      </c>
      <c r="T22" s="647" t="s">
        <v>38</v>
      </c>
      <c r="U22" s="647" t="s">
        <v>38</v>
      </c>
      <c r="V22" s="417" t="s">
        <v>38</v>
      </c>
      <c r="W22" s="119"/>
    </row>
    <row r="23" spans="2:40">
      <c r="B23" s="32">
        <v>5</v>
      </c>
      <c r="C23" s="236"/>
      <c r="D23" s="321">
        <v>2011</v>
      </c>
      <c r="E23" s="321" t="s">
        <v>103</v>
      </c>
      <c r="F23" s="321" t="s">
        <v>90</v>
      </c>
      <c r="G23" s="321" t="s">
        <v>30</v>
      </c>
      <c r="H23" s="321" t="s">
        <v>94</v>
      </c>
      <c r="I23" s="321" t="s">
        <v>104</v>
      </c>
      <c r="J23" s="403" t="s">
        <v>335</v>
      </c>
      <c r="K23" s="321" t="s">
        <v>481</v>
      </c>
      <c r="M23" s="453"/>
      <c r="N23" s="660"/>
      <c r="O23" s="660"/>
      <c r="P23" s="660"/>
      <c r="Q23" s="656"/>
      <c r="R23" s="647" t="s">
        <v>38</v>
      </c>
      <c r="S23" s="647" t="s">
        <v>38</v>
      </c>
      <c r="T23" s="647" t="s">
        <v>38</v>
      </c>
      <c r="U23" s="647" t="s">
        <v>38</v>
      </c>
      <c r="V23" s="498" t="s">
        <v>38</v>
      </c>
      <c r="W23" s="119"/>
    </row>
    <row r="24" spans="2:40" ht="13.2" customHeight="1">
      <c r="B24" s="32">
        <v>6</v>
      </c>
      <c r="C24" s="236"/>
      <c r="D24" s="372">
        <v>2011</v>
      </c>
      <c r="E24" s="321" t="s">
        <v>103</v>
      </c>
      <c r="F24" s="321" t="s">
        <v>92</v>
      </c>
      <c r="G24" s="372"/>
      <c r="H24" s="321" t="s">
        <v>90</v>
      </c>
      <c r="I24" s="321" t="s">
        <v>104</v>
      </c>
      <c r="J24" s="478" t="s">
        <v>252</v>
      </c>
      <c r="K24" s="950"/>
      <c r="M24" s="660"/>
      <c r="N24" s="660"/>
      <c r="O24" s="660"/>
      <c r="P24" s="660"/>
      <c r="Q24" s="656"/>
      <c r="R24" s="647" t="s">
        <v>38</v>
      </c>
      <c r="S24" s="647" t="s">
        <v>38</v>
      </c>
      <c r="T24" s="647" t="s">
        <v>38</v>
      </c>
      <c r="U24" s="647" t="s">
        <v>38</v>
      </c>
      <c r="V24" s="417" t="s">
        <v>38</v>
      </c>
      <c r="W24" s="119"/>
      <c r="AG24" s="287"/>
      <c r="AH24" s="1004"/>
      <c r="AI24" s="397"/>
      <c r="AJ24" s="754"/>
      <c r="AK24" s="397"/>
      <c r="AL24" s="397"/>
      <c r="AM24" s="246"/>
      <c r="AN24" s="287"/>
    </row>
    <row r="25" spans="2:40" s="86" customFormat="1" ht="12.6" customHeight="1">
      <c r="B25" s="32"/>
      <c r="C25" s="120"/>
      <c r="D25" s="149"/>
      <c r="E25" s="149"/>
      <c r="F25" s="149"/>
      <c r="G25" s="149"/>
      <c r="H25" s="149"/>
      <c r="I25" s="149"/>
      <c r="J25" s="203"/>
      <c r="K25" s="143"/>
      <c r="M25" s="676"/>
      <c r="N25" s="895"/>
      <c r="O25" s="895"/>
      <c r="P25" s="679"/>
      <c r="Q25" s="656"/>
      <c r="R25" s="676"/>
      <c r="S25" s="682"/>
      <c r="T25" s="682"/>
      <c r="U25" s="682"/>
      <c r="V25" s="678"/>
      <c r="W25" s="119"/>
    </row>
    <row r="26" spans="2:40" ht="12.6" customHeight="1">
      <c r="B26" s="32">
        <v>1</v>
      </c>
      <c r="C26" s="871" t="s">
        <v>25</v>
      </c>
      <c r="D26" s="321">
        <v>2012</v>
      </c>
      <c r="E26" s="893" t="s">
        <v>104</v>
      </c>
      <c r="F26" s="372" t="s">
        <v>158</v>
      </c>
      <c r="G26" s="755"/>
      <c r="H26" s="372" t="s">
        <v>90</v>
      </c>
      <c r="I26" s="372" t="s">
        <v>104</v>
      </c>
      <c r="J26" s="609" t="s">
        <v>728</v>
      </c>
      <c r="K26" s="321" t="s">
        <v>481</v>
      </c>
      <c r="L26" s="150"/>
      <c r="M26" s="239">
        <v>1</v>
      </c>
      <c r="N26" s="660"/>
      <c r="O26" s="660"/>
      <c r="P26" s="660"/>
      <c r="Q26" s="656"/>
      <c r="R26" s="453">
        <v>2</v>
      </c>
      <c r="S26" s="660"/>
      <c r="T26" s="660"/>
      <c r="U26" s="660"/>
      <c r="V26" s="665"/>
      <c r="W26" s="119"/>
    </row>
    <row r="27" spans="2:40" ht="12.6" customHeight="1">
      <c r="B27" s="32">
        <v>2</v>
      </c>
      <c r="C27" s="236"/>
      <c r="D27" s="321"/>
      <c r="E27" s="321"/>
      <c r="F27" s="321"/>
      <c r="G27" s="321"/>
      <c r="H27" s="321"/>
      <c r="I27" s="321"/>
      <c r="J27" s="555"/>
      <c r="K27" s="478"/>
      <c r="L27" s="150"/>
      <c r="M27" s="654"/>
      <c r="N27" s="660"/>
      <c r="O27" s="660"/>
      <c r="P27" s="660"/>
      <c r="Q27" s="656"/>
      <c r="R27" s="660"/>
      <c r="S27" s="660"/>
      <c r="T27" s="660"/>
      <c r="U27" s="660"/>
      <c r="V27" s="665"/>
      <c r="W27" s="119"/>
      <c r="X27" s="10" t="s">
        <v>0</v>
      </c>
    </row>
    <row r="28" spans="2:40" s="86" customFormat="1" ht="12.6" customHeight="1">
      <c r="B28" s="133"/>
      <c r="C28" s="120"/>
      <c r="D28" s="149"/>
      <c r="E28" s="149"/>
      <c r="F28" s="149"/>
      <c r="G28" s="149"/>
      <c r="H28" s="149"/>
      <c r="I28" s="149"/>
      <c r="J28" s="203"/>
      <c r="K28" s="143"/>
      <c r="L28" s="150"/>
      <c r="M28" s="676"/>
      <c r="N28" s="895"/>
      <c r="O28" s="895"/>
      <c r="P28" s="679"/>
      <c r="Q28" s="656"/>
      <c r="R28" s="676"/>
      <c r="S28" s="676"/>
      <c r="T28" s="676"/>
      <c r="U28" s="676"/>
      <c r="V28" s="678"/>
      <c r="W28" s="119"/>
    </row>
    <row r="29" spans="2:40" ht="12.6" customHeight="1">
      <c r="B29" s="32">
        <v>1</v>
      </c>
      <c r="C29" s="871" t="s">
        <v>85</v>
      </c>
      <c r="D29" s="321">
        <v>2011</v>
      </c>
      <c r="E29" s="321" t="s">
        <v>103</v>
      </c>
      <c r="F29" s="321" t="s">
        <v>92</v>
      </c>
      <c r="G29" s="321" t="s">
        <v>24</v>
      </c>
      <c r="H29" s="321" t="s">
        <v>90</v>
      </c>
      <c r="I29" s="321" t="s">
        <v>104</v>
      </c>
      <c r="J29" s="555" t="s">
        <v>169</v>
      </c>
      <c r="K29" s="321" t="s">
        <v>481</v>
      </c>
      <c r="L29" s="150"/>
      <c r="M29" s="239">
        <v>2</v>
      </c>
      <c r="N29" s="660"/>
      <c r="O29" s="660"/>
      <c r="P29" s="660"/>
      <c r="Q29" s="667"/>
      <c r="R29" s="647">
        <v>1</v>
      </c>
      <c r="S29" s="647" t="s">
        <v>38</v>
      </c>
      <c r="T29" s="647" t="s">
        <v>38</v>
      </c>
      <c r="U29" s="647" t="s">
        <v>38</v>
      </c>
      <c r="V29" s="498" t="s">
        <v>38</v>
      </c>
      <c r="W29" s="119"/>
    </row>
    <row r="30" spans="2:40" ht="12.6" customHeight="1">
      <c r="B30" s="32">
        <v>2</v>
      </c>
      <c r="C30" s="236"/>
      <c r="D30" s="321"/>
      <c r="E30" s="321"/>
      <c r="F30" s="321"/>
      <c r="G30" s="321"/>
      <c r="H30" s="321"/>
      <c r="I30" s="321"/>
      <c r="J30" s="555"/>
      <c r="K30" s="873"/>
      <c r="L30" s="150"/>
      <c r="M30" s="654"/>
      <c r="N30" s="660"/>
      <c r="O30" s="660"/>
      <c r="P30" s="660"/>
      <c r="Q30" s="667"/>
      <c r="R30" s="654"/>
      <c r="S30" s="654"/>
      <c r="T30" s="654"/>
      <c r="U30" s="654"/>
      <c r="V30" s="654"/>
      <c r="W30" s="119"/>
    </row>
    <row r="31" spans="2:40" ht="12.6" customHeight="1">
      <c r="B31" s="32">
        <v>3</v>
      </c>
      <c r="C31" s="236"/>
      <c r="D31" s="321"/>
      <c r="E31" s="321"/>
      <c r="F31" s="321"/>
      <c r="G31" s="321"/>
      <c r="H31" s="321"/>
      <c r="I31" s="321"/>
      <c r="J31" s="555"/>
      <c r="K31" s="873"/>
      <c r="L31" s="150"/>
      <c r="M31" s="654"/>
      <c r="N31" s="660"/>
      <c r="O31" s="660"/>
      <c r="P31" s="660"/>
      <c r="Q31" s="667"/>
      <c r="R31" s="654"/>
      <c r="S31" s="654"/>
      <c r="T31" s="654"/>
      <c r="U31" s="654"/>
      <c r="V31" s="654"/>
      <c r="W31" s="119"/>
    </row>
    <row r="32" spans="2:40" ht="12.6" customHeight="1">
      <c r="C32" s="770"/>
      <c r="D32" s="287"/>
      <c r="E32" s="287"/>
      <c r="F32" s="287"/>
      <c r="G32" s="287"/>
      <c r="H32" s="287"/>
      <c r="I32" s="287"/>
      <c r="J32" s="413"/>
      <c r="K32" s="946"/>
      <c r="L32" s="150"/>
      <c r="M32" s="656"/>
      <c r="N32" s="674"/>
      <c r="O32" s="674"/>
      <c r="P32" s="674"/>
      <c r="Q32" s="667"/>
      <c r="R32" s="656"/>
      <c r="S32" s="656"/>
      <c r="T32" s="656"/>
      <c r="U32" s="656"/>
      <c r="V32" s="656"/>
      <c r="W32" s="119"/>
    </row>
    <row r="33" spans="2:23" ht="12.6" customHeight="1">
      <c r="B33" s="32">
        <v>1</v>
      </c>
      <c r="C33" s="871" t="s">
        <v>26</v>
      </c>
      <c r="D33" s="958">
        <v>2011</v>
      </c>
      <c r="E33" s="321" t="s">
        <v>103</v>
      </c>
      <c r="F33" s="321" t="s">
        <v>99</v>
      </c>
      <c r="G33" s="321"/>
      <c r="H33" s="372" t="s">
        <v>90</v>
      </c>
      <c r="I33" s="490" t="s">
        <v>104</v>
      </c>
      <c r="J33" s="609" t="s">
        <v>616</v>
      </c>
      <c r="K33" s="873"/>
      <c r="L33" s="150"/>
      <c r="M33" s="239">
        <v>2</v>
      </c>
      <c r="N33" s="660"/>
      <c r="O33" s="660"/>
      <c r="P33" s="660"/>
      <c r="Q33" s="667"/>
      <c r="R33" s="647">
        <v>1</v>
      </c>
      <c r="S33" s="647" t="s">
        <v>38</v>
      </c>
      <c r="T33" s="647" t="s">
        <v>38</v>
      </c>
      <c r="U33" s="647" t="s">
        <v>38</v>
      </c>
      <c r="V33" s="498" t="s">
        <v>38</v>
      </c>
      <c r="W33" s="119"/>
    </row>
    <row r="34" spans="2:23" s="86" customFormat="1" ht="12.6" hidden="1" customHeight="1">
      <c r="B34" s="133"/>
      <c r="C34" s="98"/>
      <c r="D34" s="149"/>
      <c r="E34" s="149"/>
      <c r="F34" s="149"/>
      <c r="G34" s="149"/>
      <c r="H34" s="149"/>
      <c r="I34" s="149"/>
      <c r="J34" s="203"/>
      <c r="K34" s="143"/>
      <c r="L34" s="150"/>
      <c r="M34" s="676"/>
      <c r="N34" s="895"/>
      <c r="O34" s="895"/>
      <c r="P34" s="679"/>
      <c r="Q34" s="667"/>
      <c r="R34" s="676"/>
      <c r="S34" s="676"/>
      <c r="T34" s="676"/>
      <c r="U34" s="676"/>
      <c r="V34" s="678"/>
      <c r="W34" s="119"/>
    </row>
    <row r="35" spans="2:23" ht="12.6" hidden="1" customHeight="1">
      <c r="B35" s="32">
        <v>1</v>
      </c>
      <c r="C35" s="871" t="s">
        <v>26</v>
      </c>
      <c r="D35" s="958"/>
      <c r="E35" s="321"/>
      <c r="F35" s="321"/>
      <c r="G35" s="321"/>
      <c r="H35" s="321"/>
      <c r="I35" s="321"/>
      <c r="J35" s="646"/>
      <c r="K35" s="640"/>
      <c r="L35" s="150"/>
      <c r="M35" s="657">
        <v>1</v>
      </c>
      <c r="N35" s="660"/>
      <c r="O35" s="896"/>
      <c r="P35" s="658"/>
      <c r="Q35" s="667"/>
      <c r="R35" s="653">
        <v>2</v>
      </c>
      <c r="S35" s="654"/>
      <c r="T35" s="669"/>
      <c r="U35" s="669"/>
      <c r="V35" s="666"/>
      <c r="W35" s="119"/>
    </row>
    <row r="36" spans="2:23" ht="12.6" hidden="1" customHeight="1">
      <c r="B36" s="32">
        <v>2</v>
      </c>
      <c r="C36" s="236"/>
      <c r="D36" s="958"/>
      <c r="E36" s="321"/>
      <c r="F36" s="321"/>
      <c r="G36" s="321"/>
      <c r="H36" s="321"/>
      <c r="I36" s="321"/>
      <c r="J36" s="646"/>
      <c r="K36" s="462"/>
      <c r="L36" s="150"/>
      <c r="M36" s="653"/>
      <c r="N36" s="660"/>
      <c r="O36" s="896"/>
      <c r="P36" s="658"/>
      <c r="Q36" s="667"/>
      <c r="R36" s="653"/>
      <c r="S36" s="654"/>
      <c r="T36" s="669"/>
      <c r="U36" s="669"/>
      <c r="V36" s="666"/>
      <c r="W36" s="119"/>
    </row>
    <row r="37" spans="2:23" ht="12.6" customHeight="1">
      <c r="B37" s="32">
        <v>2</v>
      </c>
      <c r="C37" s="236"/>
      <c r="D37" s="958"/>
      <c r="E37" s="321"/>
      <c r="F37" s="321"/>
      <c r="G37" s="321"/>
      <c r="H37" s="321"/>
      <c r="I37" s="321"/>
      <c r="J37" s="555"/>
      <c r="K37" s="873"/>
      <c r="L37" s="150"/>
      <c r="M37" s="654"/>
      <c r="N37" s="660"/>
      <c r="O37" s="660"/>
      <c r="P37" s="660"/>
      <c r="Q37" s="667"/>
      <c r="R37" s="654"/>
      <c r="S37" s="654"/>
      <c r="T37" s="654"/>
      <c r="U37" s="654"/>
      <c r="V37" s="654"/>
      <c r="W37" s="119"/>
    </row>
    <row r="38" spans="2:23" ht="12.6" customHeight="1">
      <c r="B38" s="32">
        <v>3</v>
      </c>
      <c r="C38" s="236"/>
      <c r="D38" s="958"/>
      <c r="E38" s="321"/>
      <c r="F38" s="321"/>
      <c r="G38" s="321"/>
      <c r="H38" s="321"/>
      <c r="I38" s="321"/>
      <c r="J38" s="555"/>
      <c r="K38" s="873"/>
      <c r="L38" s="150"/>
      <c r="M38" s="654"/>
      <c r="N38" s="660"/>
      <c r="O38" s="660"/>
      <c r="P38" s="660"/>
      <c r="Q38" s="667"/>
      <c r="R38" s="654"/>
      <c r="S38" s="654"/>
      <c r="T38" s="654"/>
      <c r="U38" s="654"/>
      <c r="V38" s="654"/>
      <c r="W38" s="119"/>
    </row>
    <row r="39" spans="2:23" s="86" customFormat="1" ht="12.6" customHeight="1">
      <c r="B39" s="133"/>
      <c r="C39" s="120"/>
      <c r="D39" s="149"/>
      <c r="E39" s="149"/>
      <c r="F39" s="149"/>
      <c r="G39" s="149"/>
      <c r="H39" s="149"/>
      <c r="I39" s="149"/>
      <c r="J39" s="203"/>
      <c r="K39" s="143"/>
      <c r="L39" s="150"/>
      <c r="M39" s="676"/>
      <c r="N39" s="895"/>
      <c r="O39" s="895"/>
      <c r="P39" s="679"/>
      <c r="Q39" s="656"/>
      <c r="R39" s="676"/>
      <c r="S39" s="676"/>
      <c r="T39" s="676"/>
      <c r="U39" s="676"/>
      <c r="V39" s="678"/>
      <c r="W39" s="119"/>
    </row>
    <row r="40" spans="2:23" ht="12.6" customHeight="1">
      <c r="B40" s="32">
        <v>1</v>
      </c>
      <c r="C40" s="871" t="s">
        <v>43</v>
      </c>
      <c r="D40" s="372">
        <v>2012</v>
      </c>
      <c r="E40" s="221" t="s">
        <v>103</v>
      </c>
      <c r="F40" s="321" t="s">
        <v>159</v>
      </c>
      <c r="G40" s="372"/>
      <c r="H40" s="321" t="s">
        <v>90</v>
      </c>
      <c r="I40" s="372" t="s">
        <v>104</v>
      </c>
      <c r="J40" s="478" t="s">
        <v>196</v>
      </c>
      <c r="K40" s="480"/>
      <c r="L40" s="150"/>
      <c r="M40" s="239">
        <v>2</v>
      </c>
      <c r="N40" s="660"/>
      <c r="O40" s="660"/>
      <c r="P40" s="660"/>
      <c r="Q40" s="656"/>
      <c r="R40" s="647">
        <v>1</v>
      </c>
      <c r="S40" s="647" t="s">
        <v>38</v>
      </c>
      <c r="T40" s="647" t="s">
        <v>38</v>
      </c>
      <c r="U40" s="647" t="s">
        <v>38</v>
      </c>
      <c r="V40" s="498" t="s">
        <v>38</v>
      </c>
      <c r="W40" s="119"/>
    </row>
    <row r="41" spans="2:23" ht="12.6" customHeight="1">
      <c r="B41" s="32">
        <v>2</v>
      </c>
      <c r="C41" s="236"/>
      <c r="D41" s="372">
        <v>2011</v>
      </c>
      <c r="E41" s="497" t="s">
        <v>104</v>
      </c>
      <c r="F41" s="490" t="s">
        <v>159</v>
      </c>
      <c r="G41" s="372"/>
      <c r="H41" s="321" t="s">
        <v>90</v>
      </c>
      <c r="I41" s="372" t="s">
        <v>104</v>
      </c>
      <c r="J41" s="222" t="s">
        <v>488</v>
      </c>
      <c r="K41" s="372" t="s">
        <v>481</v>
      </c>
      <c r="L41" s="150"/>
      <c r="M41" s="654"/>
      <c r="N41" s="660"/>
      <c r="O41" s="660"/>
      <c r="P41" s="660"/>
      <c r="Q41" s="656"/>
      <c r="R41" s="647" t="s">
        <v>38</v>
      </c>
      <c r="S41" s="647" t="s">
        <v>38</v>
      </c>
      <c r="T41" s="647" t="s">
        <v>38</v>
      </c>
      <c r="U41" s="647" t="s">
        <v>38</v>
      </c>
      <c r="V41" s="417" t="s">
        <v>38</v>
      </c>
      <c r="W41" s="119"/>
    </row>
    <row r="42" spans="2:23" ht="12.6" customHeight="1">
      <c r="B42" s="32">
        <v>3</v>
      </c>
      <c r="C42" s="236"/>
      <c r="D42" s="372">
        <v>2011</v>
      </c>
      <c r="E42" s="221" t="s">
        <v>103</v>
      </c>
      <c r="F42" s="321" t="s">
        <v>99</v>
      </c>
      <c r="G42" s="372"/>
      <c r="H42" s="321" t="s">
        <v>90</v>
      </c>
      <c r="I42" s="490" t="s">
        <v>104</v>
      </c>
      <c r="J42" s="222" t="s">
        <v>565</v>
      </c>
      <c r="K42" s="372" t="s">
        <v>481</v>
      </c>
      <c r="L42" s="150"/>
      <c r="M42" s="654"/>
      <c r="N42" s="660"/>
      <c r="O42" s="660"/>
      <c r="P42" s="660"/>
      <c r="Q42" s="656"/>
      <c r="R42" s="647" t="s">
        <v>38</v>
      </c>
      <c r="S42" s="647" t="s">
        <v>38</v>
      </c>
      <c r="T42" s="647" t="s">
        <v>38</v>
      </c>
      <c r="U42" s="647" t="s">
        <v>38</v>
      </c>
      <c r="V42" s="417" t="s">
        <v>38</v>
      </c>
      <c r="W42" s="119"/>
    </row>
    <row r="43" spans="2:23" ht="12.6" customHeight="1">
      <c r="B43" s="32">
        <v>4</v>
      </c>
      <c r="C43" s="236"/>
      <c r="D43" s="372">
        <v>2012</v>
      </c>
      <c r="E43" s="221" t="s">
        <v>103</v>
      </c>
      <c r="F43" s="321" t="s">
        <v>159</v>
      </c>
      <c r="G43" s="372"/>
      <c r="H43" s="321" t="s">
        <v>90</v>
      </c>
      <c r="I43" s="372" t="s">
        <v>104</v>
      </c>
      <c r="J43" s="222" t="s">
        <v>200</v>
      </c>
      <c r="K43" s="480"/>
      <c r="L43" s="150"/>
      <c r="M43" s="654"/>
      <c r="N43" s="660"/>
      <c r="O43" s="660"/>
      <c r="P43" s="660"/>
      <c r="Q43" s="656"/>
      <c r="R43" s="647">
        <v>1</v>
      </c>
      <c r="S43" s="647" t="s">
        <v>38</v>
      </c>
      <c r="T43" s="647" t="s">
        <v>38</v>
      </c>
      <c r="U43" s="498" t="s">
        <v>38</v>
      </c>
      <c r="V43" s="654"/>
      <c r="W43" s="119"/>
    </row>
    <row r="44" spans="2:23" s="86" customFormat="1" ht="12.6" customHeight="1">
      <c r="B44" s="133"/>
      <c r="C44" s="120"/>
      <c r="D44" s="149"/>
      <c r="E44" s="149"/>
      <c r="F44" s="149"/>
      <c r="G44" s="149"/>
      <c r="H44" s="149"/>
      <c r="I44" s="149"/>
      <c r="J44" s="203"/>
      <c r="K44" s="143"/>
      <c r="L44" s="150"/>
      <c r="M44" s="676"/>
      <c r="N44" s="895"/>
      <c r="O44" s="895"/>
      <c r="P44" s="679"/>
      <c r="Q44" s="656"/>
      <c r="R44" s="676"/>
      <c r="S44" s="682"/>
      <c r="T44" s="682"/>
      <c r="U44" s="682"/>
      <c r="V44" s="678"/>
      <c r="W44" s="119"/>
    </row>
    <row r="45" spans="2:23" ht="12.6" customHeight="1">
      <c r="B45" s="32">
        <v>1</v>
      </c>
      <c r="C45" s="871" t="s">
        <v>27</v>
      </c>
      <c r="D45" s="372">
        <v>2012</v>
      </c>
      <c r="E45" s="321" t="s">
        <v>103</v>
      </c>
      <c r="F45" s="321" t="s">
        <v>159</v>
      </c>
      <c r="G45" s="372"/>
      <c r="H45" s="321" t="s">
        <v>90</v>
      </c>
      <c r="I45" s="321" t="s">
        <v>104</v>
      </c>
      <c r="J45" s="478" t="s">
        <v>272</v>
      </c>
      <c r="K45" s="478"/>
      <c r="L45" s="150"/>
      <c r="M45" s="647">
        <v>1</v>
      </c>
      <c r="N45" s="647" t="s">
        <v>38</v>
      </c>
      <c r="O45" s="647" t="s">
        <v>38</v>
      </c>
      <c r="P45" s="498" t="s">
        <v>38</v>
      </c>
      <c r="Q45" s="656"/>
      <c r="R45" s="453">
        <v>2</v>
      </c>
      <c r="S45" s="654"/>
      <c r="T45" s="654"/>
      <c r="U45" s="654"/>
      <c r="V45" s="665"/>
      <c r="W45" s="119"/>
    </row>
    <row r="46" spans="2:23">
      <c r="B46" s="32">
        <v>2</v>
      </c>
      <c r="C46" s="872"/>
      <c r="D46" s="321">
        <v>2012</v>
      </c>
      <c r="E46" s="321" t="s">
        <v>103</v>
      </c>
      <c r="F46" s="321" t="s">
        <v>159</v>
      </c>
      <c r="G46" s="321"/>
      <c r="H46" s="321" t="s">
        <v>92</v>
      </c>
      <c r="I46" s="321" t="s">
        <v>103</v>
      </c>
      <c r="J46" s="403" t="s">
        <v>653</v>
      </c>
      <c r="K46" s="403"/>
      <c r="L46" s="150"/>
      <c r="M46" s="647" t="s">
        <v>38</v>
      </c>
      <c r="N46" s="417" t="s">
        <v>38</v>
      </c>
      <c r="O46" s="660"/>
      <c r="P46" s="660"/>
      <c r="Q46" s="656"/>
      <c r="R46" s="654"/>
      <c r="S46" s="654"/>
      <c r="T46" s="654"/>
      <c r="U46" s="654"/>
      <c r="V46" s="654"/>
      <c r="W46" s="119"/>
    </row>
    <row r="47" spans="2:23">
      <c r="B47" s="32">
        <v>3</v>
      </c>
      <c r="C47" s="872"/>
      <c r="D47" s="321">
        <v>2012</v>
      </c>
      <c r="E47" s="321" t="s">
        <v>103</v>
      </c>
      <c r="F47" s="321" t="s">
        <v>159</v>
      </c>
      <c r="G47" s="321"/>
      <c r="H47" s="321" t="s">
        <v>90</v>
      </c>
      <c r="I47" s="321" t="s">
        <v>104</v>
      </c>
      <c r="J47" s="403" t="s">
        <v>650</v>
      </c>
      <c r="K47" s="478"/>
      <c r="L47" s="150"/>
      <c r="M47" s="647" t="s">
        <v>38</v>
      </c>
      <c r="N47" s="647" t="s">
        <v>38</v>
      </c>
      <c r="O47" s="647" t="s">
        <v>38</v>
      </c>
      <c r="P47" s="498" t="s">
        <v>38</v>
      </c>
      <c r="Q47" s="656"/>
      <c r="R47" s="660"/>
      <c r="S47" s="660"/>
      <c r="T47" s="660"/>
      <c r="U47" s="660"/>
      <c r="V47" s="665"/>
      <c r="W47" s="119"/>
    </row>
    <row r="48" spans="2:23">
      <c r="B48" s="32">
        <v>4</v>
      </c>
      <c r="C48" s="872"/>
      <c r="D48" s="321">
        <v>2012</v>
      </c>
      <c r="E48" s="321" t="s">
        <v>103</v>
      </c>
      <c r="F48" s="321" t="s">
        <v>159</v>
      </c>
      <c r="G48" s="321"/>
      <c r="H48" s="321" t="s">
        <v>90</v>
      </c>
      <c r="I48" s="321" t="s">
        <v>103</v>
      </c>
      <c r="J48" s="478" t="s">
        <v>428</v>
      </c>
      <c r="K48" s="478"/>
      <c r="L48" s="150"/>
      <c r="M48" s="647" t="s">
        <v>38</v>
      </c>
      <c r="N48" s="647" t="s">
        <v>38</v>
      </c>
      <c r="O48" s="647" t="s">
        <v>38</v>
      </c>
      <c r="P48" s="417" t="s">
        <v>38</v>
      </c>
      <c r="Q48" s="656"/>
      <c r="R48" s="660"/>
      <c r="S48" s="660"/>
      <c r="T48" s="660"/>
      <c r="U48" s="660"/>
      <c r="V48" s="665"/>
      <c r="W48" s="119"/>
    </row>
    <row r="49" spans="2:23">
      <c r="B49" s="32">
        <v>5</v>
      </c>
      <c r="C49" s="872"/>
      <c r="D49" s="321">
        <v>2012</v>
      </c>
      <c r="E49" s="321" t="s">
        <v>103</v>
      </c>
      <c r="F49" s="321" t="s">
        <v>159</v>
      </c>
      <c r="G49" s="321"/>
      <c r="H49" s="321" t="s">
        <v>90</v>
      </c>
      <c r="I49" s="321" t="s">
        <v>103</v>
      </c>
      <c r="J49" s="403" t="s">
        <v>458</v>
      </c>
      <c r="K49" s="478"/>
      <c r="L49" s="150"/>
      <c r="M49" s="647" t="s">
        <v>38</v>
      </c>
      <c r="N49" s="647" t="s">
        <v>38</v>
      </c>
      <c r="O49" s="647" t="s">
        <v>38</v>
      </c>
      <c r="P49" s="498" t="s">
        <v>38</v>
      </c>
      <c r="Q49" s="656"/>
      <c r="R49" s="660"/>
      <c r="S49" s="660"/>
      <c r="T49" s="660"/>
      <c r="U49" s="660"/>
      <c r="V49" s="665"/>
      <c r="W49" s="119"/>
    </row>
    <row r="50" spans="2:23">
      <c r="B50" s="32">
        <v>6</v>
      </c>
      <c r="C50" s="872"/>
      <c r="D50" s="321">
        <v>2012</v>
      </c>
      <c r="E50" s="321" t="s">
        <v>103</v>
      </c>
      <c r="F50" s="321" t="s">
        <v>159</v>
      </c>
      <c r="G50" s="321"/>
      <c r="H50" s="321" t="s">
        <v>90</v>
      </c>
      <c r="I50" s="321" t="s">
        <v>104</v>
      </c>
      <c r="J50" s="403" t="s">
        <v>462</v>
      </c>
      <c r="K50" s="478"/>
      <c r="L50" s="150"/>
      <c r="M50" s="647" t="s">
        <v>38</v>
      </c>
      <c r="N50" s="417" t="s">
        <v>38</v>
      </c>
      <c r="O50" s="660"/>
      <c r="P50" s="660"/>
      <c r="Q50" s="656"/>
      <c r="R50" s="660"/>
      <c r="S50" s="660"/>
      <c r="T50" s="660"/>
      <c r="U50" s="660"/>
      <c r="V50" s="665"/>
      <c r="W50" s="119"/>
    </row>
    <row r="51" spans="2:23">
      <c r="B51" s="32">
        <v>7</v>
      </c>
      <c r="C51" s="872"/>
      <c r="D51" s="321">
        <v>2011</v>
      </c>
      <c r="E51" s="321" t="s">
        <v>103</v>
      </c>
      <c r="F51" s="321" t="s">
        <v>90</v>
      </c>
      <c r="G51" s="321" t="s">
        <v>29</v>
      </c>
      <c r="H51" s="321" t="s">
        <v>90</v>
      </c>
      <c r="I51" s="321" t="s">
        <v>104</v>
      </c>
      <c r="J51" s="403" t="s">
        <v>368</v>
      </c>
      <c r="K51" s="478"/>
      <c r="L51" s="150"/>
      <c r="M51" s="647" t="s">
        <v>38</v>
      </c>
      <c r="N51" s="647" t="s">
        <v>38</v>
      </c>
      <c r="O51" s="647" t="s">
        <v>38</v>
      </c>
      <c r="P51" s="1042"/>
      <c r="Q51" s="656"/>
      <c r="R51" s="660"/>
      <c r="S51" s="654"/>
      <c r="T51" s="654"/>
      <c r="U51" s="654"/>
      <c r="V51" s="665"/>
      <c r="W51" s="119"/>
    </row>
    <row r="52" spans="2:23">
      <c r="B52" s="32">
        <v>8</v>
      </c>
      <c r="C52" s="872"/>
      <c r="D52" s="321">
        <v>2012</v>
      </c>
      <c r="E52" s="321" t="s">
        <v>103</v>
      </c>
      <c r="F52" s="321" t="s">
        <v>158</v>
      </c>
      <c r="G52" s="321"/>
      <c r="H52" s="321" t="s">
        <v>90</v>
      </c>
      <c r="I52" s="321" t="s">
        <v>103</v>
      </c>
      <c r="J52" s="403" t="s">
        <v>703</v>
      </c>
      <c r="K52" s="321" t="s">
        <v>481</v>
      </c>
      <c r="L52" s="150"/>
      <c r="M52" s="647" t="s">
        <v>38</v>
      </c>
      <c r="N52" s="417" t="s">
        <v>38</v>
      </c>
      <c r="O52" s="896"/>
      <c r="P52" s="660"/>
      <c r="Q52" s="656"/>
      <c r="R52" s="660"/>
      <c r="S52" s="654"/>
      <c r="T52" s="654"/>
      <c r="U52" s="654"/>
      <c r="V52" s="665"/>
      <c r="W52" s="119"/>
    </row>
    <row r="53" spans="2:23">
      <c r="B53" s="32">
        <v>9</v>
      </c>
      <c r="C53" s="872"/>
      <c r="D53" s="321">
        <v>2011</v>
      </c>
      <c r="E53" s="497" t="s">
        <v>104</v>
      </c>
      <c r="F53" s="321" t="s">
        <v>92</v>
      </c>
      <c r="G53" s="321"/>
      <c r="H53" s="372" t="s">
        <v>90</v>
      </c>
      <c r="I53" s="321" t="s">
        <v>103</v>
      </c>
      <c r="J53" s="403" t="s">
        <v>574</v>
      </c>
      <c r="K53" s="478"/>
      <c r="L53" s="150"/>
      <c r="M53" s="647" t="s">
        <v>38</v>
      </c>
      <c r="N53" s="647" t="s">
        <v>38</v>
      </c>
      <c r="O53" s="647" t="s">
        <v>38</v>
      </c>
      <c r="P53" s="498" t="s">
        <v>38</v>
      </c>
      <c r="Q53" s="656"/>
      <c r="R53" s="660"/>
      <c r="S53" s="654"/>
      <c r="T53" s="654"/>
      <c r="U53" s="654"/>
      <c r="V53" s="665"/>
      <c r="W53" s="119"/>
    </row>
    <row r="54" spans="2:23">
      <c r="B54" s="32">
        <v>10</v>
      </c>
      <c r="C54" s="872"/>
      <c r="D54" s="321">
        <v>2012</v>
      </c>
      <c r="E54" s="321" t="s">
        <v>103</v>
      </c>
      <c r="F54" s="321" t="s">
        <v>158</v>
      </c>
      <c r="G54" s="321"/>
      <c r="H54" s="372" t="s">
        <v>90</v>
      </c>
      <c r="I54" s="321" t="s">
        <v>103</v>
      </c>
      <c r="J54" s="403" t="s">
        <v>386</v>
      </c>
      <c r="K54" s="372" t="s">
        <v>481</v>
      </c>
      <c r="L54" s="150"/>
      <c r="M54" s="647" t="s">
        <v>38</v>
      </c>
      <c r="N54" s="417" t="s">
        <v>38</v>
      </c>
      <c r="O54" s="896"/>
      <c r="P54" s="660"/>
      <c r="Q54" s="656"/>
      <c r="R54" s="660"/>
      <c r="S54" s="654"/>
      <c r="T54" s="654"/>
      <c r="U54" s="654"/>
      <c r="V54" s="665"/>
      <c r="W54" s="119"/>
    </row>
    <row r="55" spans="2:23">
      <c r="B55" s="32">
        <v>11</v>
      </c>
      <c r="C55" s="872"/>
      <c r="D55" s="321">
        <v>2012</v>
      </c>
      <c r="E55" s="321" t="s">
        <v>103</v>
      </c>
      <c r="F55" s="321" t="s">
        <v>159</v>
      </c>
      <c r="G55" s="321"/>
      <c r="H55" s="321" t="s">
        <v>90</v>
      </c>
      <c r="I55" s="321" t="s">
        <v>104</v>
      </c>
      <c r="J55" s="403" t="s">
        <v>160</v>
      </c>
      <c r="K55" s="478"/>
      <c r="L55" s="150"/>
      <c r="M55" s="647" t="s">
        <v>38</v>
      </c>
      <c r="N55" s="647" t="s">
        <v>38</v>
      </c>
      <c r="O55" s="647" t="s">
        <v>38</v>
      </c>
      <c r="P55" s="498" t="s">
        <v>38</v>
      </c>
      <c r="Q55" s="656"/>
      <c r="R55" s="660"/>
      <c r="S55" s="654"/>
      <c r="T55" s="654"/>
      <c r="U55" s="654"/>
      <c r="V55" s="665"/>
      <c r="W55" s="119"/>
    </row>
    <row r="56" spans="2:23">
      <c r="B56" s="32">
        <v>12</v>
      </c>
      <c r="C56" s="872"/>
      <c r="D56" s="321">
        <v>2011</v>
      </c>
      <c r="E56" s="321" t="s">
        <v>103</v>
      </c>
      <c r="F56" s="321" t="s">
        <v>92</v>
      </c>
      <c r="G56" s="321"/>
      <c r="H56" s="321" t="s">
        <v>90</v>
      </c>
      <c r="I56" s="321" t="s">
        <v>103</v>
      </c>
      <c r="J56" s="403" t="s">
        <v>413</v>
      </c>
      <c r="K56" s="372" t="s">
        <v>481</v>
      </c>
      <c r="L56" s="150"/>
      <c r="M56" s="647" t="s">
        <v>38</v>
      </c>
      <c r="N56" s="647" t="s">
        <v>38</v>
      </c>
      <c r="O56" s="647" t="s">
        <v>38</v>
      </c>
      <c r="P56" s="498" t="s">
        <v>38</v>
      </c>
      <c r="Q56" s="656"/>
      <c r="R56" s="660"/>
      <c r="S56" s="654"/>
      <c r="T56" s="654"/>
      <c r="U56" s="654"/>
      <c r="V56" s="665"/>
      <c r="W56" s="119"/>
    </row>
    <row r="57" spans="2:23">
      <c r="B57" s="32">
        <v>13</v>
      </c>
      <c r="C57" s="872"/>
      <c r="D57" s="321">
        <v>2012</v>
      </c>
      <c r="E57" s="321" t="s">
        <v>103</v>
      </c>
      <c r="F57" s="321" t="s">
        <v>158</v>
      </c>
      <c r="G57" s="321"/>
      <c r="H57" s="372" t="s">
        <v>90</v>
      </c>
      <c r="I57" s="321" t="s">
        <v>104</v>
      </c>
      <c r="J57" s="403" t="s">
        <v>411</v>
      </c>
      <c r="K57" s="321" t="s">
        <v>481</v>
      </c>
      <c r="L57" s="150"/>
      <c r="M57" s="647" t="s">
        <v>38</v>
      </c>
      <c r="N57" s="417" t="s">
        <v>38</v>
      </c>
      <c r="O57" s="896"/>
      <c r="P57" s="660"/>
      <c r="Q57" s="656"/>
      <c r="R57" s="660"/>
      <c r="S57" s="654"/>
      <c r="T57" s="654"/>
      <c r="U57" s="654"/>
      <c r="V57" s="665"/>
      <c r="W57" s="119"/>
    </row>
    <row r="58" spans="2:23">
      <c r="B58" s="32">
        <v>14</v>
      </c>
      <c r="C58" s="872"/>
      <c r="D58" s="321">
        <v>2012</v>
      </c>
      <c r="E58" s="321" t="s">
        <v>103</v>
      </c>
      <c r="F58" s="321" t="s">
        <v>92</v>
      </c>
      <c r="G58" s="321"/>
      <c r="H58" s="372" t="s">
        <v>90</v>
      </c>
      <c r="I58" s="321" t="s">
        <v>104</v>
      </c>
      <c r="J58" s="403" t="s">
        <v>457</v>
      </c>
      <c r="K58" s="478"/>
      <c r="L58" s="150"/>
      <c r="M58" s="647" t="s">
        <v>38</v>
      </c>
      <c r="N58" s="647" t="s">
        <v>38</v>
      </c>
      <c r="O58" s="647" t="s">
        <v>38</v>
      </c>
      <c r="P58" s="498" t="s">
        <v>38</v>
      </c>
      <c r="Q58" s="656"/>
      <c r="R58" s="660"/>
      <c r="S58" s="654"/>
      <c r="T58" s="654"/>
      <c r="U58" s="654"/>
      <c r="V58" s="665"/>
      <c r="W58" s="119"/>
    </row>
    <row r="59" spans="2:23">
      <c r="B59" s="32">
        <v>15</v>
      </c>
      <c r="C59" s="872"/>
      <c r="D59" s="372">
        <v>2014</v>
      </c>
      <c r="E59" s="372" t="s">
        <v>103</v>
      </c>
      <c r="F59" s="321" t="s">
        <v>159</v>
      </c>
      <c r="G59" s="372"/>
      <c r="H59" s="372" t="s">
        <v>90</v>
      </c>
      <c r="I59" s="321" t="s">
        <v>104</v>
      </c>
      <c r="J59" s="403" t="s">
        <v>652</v>
      </c>
      <c r="K59" s="403"/>
      <c r="L59" s="150"/>
      <c r="M59" s="647" t="s">
        <v>38</v>
      </c>
      <c r="N59" s="417" t="s">
        <v>38</v>
      </c>
      <c r="O59" s="896"/>
      <c r="P59" s="660"/>
      <c r="Q59" s="656"/>
      <c r="R59" s="660"/>
      <c r="S59" s="654"/>
      <c r="T59" s="654"/>
      <c r="U59" s="654"/>
      <c r="V59" s="665"/>
      <c r="W59" s="119"/>
    </row>
    <row r="60" spans="2:23">
      <c r="B60" s="32">
        <v>16</v>
      </c>
      <c r="C60" s="872"/>
      <c r="D60" s="321">
        <v>2011</v>
      </c>
      <c r="E60" s="321" t="s">
        <v>103</v>
      </c>
      <c r="F60" s="321" t="s">
        <v>92</v>
      </c>
      <c r="G60" s="321"/>
      <c r="H60" s="372" t="s">
        <v>92</v>
      </c>
      <c r="I60" s="321" t="s">
        <v>103</v>
      </c>
      <c r="J60" s="403" t="s">
        <v>369</v>
      </c>
      <c r="K60" s="403"/>
      <c r="L60" s="150"/>
      <c r="M60" s="647" t="s">
        <v>38</v>
      </c>
      <c r="N60" s="417" t="s">
        <v>38</v>
      </c>
      <c r="O60" s="896"/>
      <c r="P60" s="660"/>
      <c r="Q60" s="656"/>
      <c r="R60" s="660"/>
      <c r="S60" s="654"/>
      <c r="T60" s="654"/>
      <c r="U60" s="654"/>
      <c r="V60" s="665"/>
      <c r="W60" s="119"/>
    </row>
    <row r="61" spans="2:23">
      <c r="B61" s="32">
        <v>17</v>
      </c>
      <c r="C61" s="872"/>
      <c r="D61" s="321">
        <v>2012</v>
      </c>
      <c r="E61" s="321" t="s">
        <v>103</v>
      </c>
      <c r="F61" s="321" t="s">
        <v>159</v>
      </c>
      <c r="G61" s="321"/>
      <c r="H61" s="321" t="s">
        <v>90</v>
      </c>
      <c r="I61" s="321" t="s">
        <v>104</v>
      </c>
      <c r="J61" s="403" t="s">
        <v>410</v>
      </c>
      <c r="K61" s="478"/>
      <c r="L61" s="150"/>
      <c r="M61" s="647" t="s">
        <v>38</v>
      </c>
      <c r="N61" s="417" t="s">
        <v>38</v>
      </c>
      <c r="O61" s="896"/>
      <c r="P61" s="660"/>
      <c r="Q61" s="656"/>
      <c r="R61" s="660"/>
      <c r="S61" s="654"/>
      <c r="T61" s="654"/>
      <c r="U61" s="654"/>
      <c r="V61" s="665"/>
      <c r="W61" s="119"/>
    </row>
    <row r="62" spans="2:23">
      <c r="B62" s="32">
        <v>18</v>
      </c>
      <c r="C62" s="872"/>
      <c r="D62" s="321">
        <v>2012</v>
      </c>
      <c r="E62" s="321" t="s">
        <v>103</v>
      </c>
      <c r="F62" s="321" t="s">
        <v>159</v>
      </c>
      <c r="G62" s="321"/>
      <c r="H62" s="321" t="s">
        <v>90</v>
      </c>
      <c r="I62" s="321" t="s">
        <v>104</v>
      </c>
      <c r="J62" s="403" t="s">
        <v>274</v>
      </c>
      <c r="K62" s="478"/>
      <c r="L62" s="150"/>
      <c r="M62" s="654"/>
      <c r="N62" s="647" t="s">
        <v>38</v>
      </c>
      <c r="O62" s="647" t="s">
        <v>38</v>
      </c>
      <c r="P62" s="417" t="s">
        <v>38</v>
      </c>
      <c r="Q62" s="656"/>
      <c r="R62" s="660"/>
      <c r="S62" s="654"/>
      <c r="T62" s="654"/>
      <c r="U62" s="654"/>
      <c r="V62" s="665"/>
      <c r="W62" s="119"/>
    </row>
    <row r="63" spans="2:23">
      <c r="B63" s="32">
        <v>19</v>
      </c>
      <c r="C63" s="872"/>
      <c r="D63" s="321">
        <v>2013</v>
      </c>
      <c r="E63" s="321" t="s">
        <v>103</v>
      </c>
      <c r="F63" s="321" t="s">
        <v>159</v>
      </c>
      <c r="G63" s="321"/>
      <c r="H63" s="321" t="s">
        <v>90</v>
      </c>
      <c r="I63" s="321" t="s">
        <v>103</v>
      </c>
      <c r="J63" s="478" t="s">
        <v>618</v>
      </c>
      <c r="K63" s="478"/>
      <c r="L63" s="150"/>
      <c r="M63" s="647" t="s">
        <v>38</v>
      </c>
      <c r="N63" s="417" t="s">
        <v>38</v>
      </c>
      <c r="O63" s="896"/>
      <c r="P63" s="660"/>
      <c r="Q63" s="656"/>
      <c r="R63" s="660"/>
      <c r="S63" s="654"/>
      <c r="T63" s="654"/>
      <c r="U63" s="654"/>
      <c r="V63" s="665"/>
      <c r="W63" s="119"/>
    </row>
    <row r="64" spans="2:23" ht="12.6" customHeight="1">
      <c r="B64" s="32">
        <v>20</v>
      </c>
      <c r="C64" s="872"/>
      <c r="D64" s="321">
        <v>2011</v>
      </c>
      <c r="E64" s="321" t="s">
        <v>103</v>
      </c>
      <c r="F64" s="321" t="s">
        <v>92</v>
      </c>
      <c r="G64" s="321"/>
      <c r="H64" s="372" t="s">
        <v>92</v>
      </c>
      <c r="I64" s="321" t="s">
        <v>103</v>
      </c>
      <c r="J64" s="403" t="s">
        <v>340</v>
      </c>
      <c r="K64" s="403"/>
      <c r="L64" s="150"/>
      <c r="M64" s="660"/>
      <c r="N64" s="417" t="s">
        <v>38</v>
      </c>
      <c r="O64" s="896"/>
      <c r="P64" s="660"/>
      <c r="Q64" s="656"/>
      <c r="R64" s="660"/>
      <c r="S64" s="654"/>
      <c r="T64" s="654"/>
      <c r="U64" s="654"/>
      <c r="V64" s="665"/>
      <c r="W64" s="119"/>
    </row>
    <row r="65" spans="2:23">
      <c r="B65" s="32">
        <v>21</v>
      </c>
      <c r="C65" s="872"/>
      <c r="D65" s="321"/>
      <c r="E65" s="321"/>
      <c r="F65" s="321"/>
      <c r="G65" s="321"/>
      <c r="H65" s="321"/>
      <c r="I65" s="321"/>
      <c r="J65" s="403"/>
      <c r="K65" s="372"/>
      <c r="L65" s="150"/>
      <c r="M65" s="660"/>
      <c r="N65" s="660"/>
      <c r="O65" s="896"/>
      <c r="P65" s="660"/>
      <c r="Q65" s="656"/>
      <c r="R65" s="660"/>
      <c r="S65" s="654"/>
      <c r="T65" s="654"/>
      <c r="U65" s="654"/>
      <c r="V65" s="665"/>
      <c r="W65" s="119"/>
    </row>
    <row r="66" spans="2:23" ht="12.6" customHeight="1">
      <c r="B66" s="32">
        <v>22</v>
      </c>
      <c r="C66" s="872"/>
      <c r="D66" s="321"/>
      <c r="E66" s="321"/>
      <c r="F66" s="321"/>
      <c r="G66" s="321"/>
      <c r="H66" s="321"/>
      <c r="I66" s="321"/>
      <c r="J66" s="403"/>
      <c r="K66" s="372"/>
      <c r="L66" s="150"/>
      <c r="M66" s="660"/>
      <c r="N66" s="660"/>
      <c r="O66" s="896"/>
      <c r="P66" s="660"/>
      <c r="Q66" s="656"/>
      <c r="R66" s="660"/>
      <c r="S66" s="654"/>
      <c r="T66" s="654"/>
      <c r="U66" s="654"/>
      <c r="V66" s="665"/>
      <c r="W66" s="119"/>
    </row>
    <row r="67" spans="2:23" s="86" customFormat="1" ht="12.6" customHeight="1">
      <c r="B67" s="133"/>
      <c r="C67" s="120"/>
      <c r="D67" s="149"/>
      <c r="E67" s="149"/>
      <c r="F67" s="149"/>
      <c r="G67" s="149"/>
      <c r="H67" s="149"/>
      <c r="I67" s="149"/>
      <c r="J67" s="203"/>
      <c r="K67" s="143"/>
      <c r="L67" s="150"/>
      <c r="M67" s="676"/>
      <c r="N67" s="895"/>
      <c r="O67" s="895"/>
      <c r="P67" s="679"/>
      <c r="Q67" s="656"/>
      <c r="R67" s="676"/>
      <c r="S67" s="689"/>
      <c r="T67" s="689"/>
      <c r="U67" s="689"/>
      <c r="V67" s="678"/>
      <c r="W67" s="119"/>
    </row>
    <row r="68" spans="2:23" ht="12.6" customHeight="1">
      <c r="B68" s="32">
        <v>1</v>
      </c>
      <c r="C68" s="871" t="s">
        <v>28</v>
      </c>
      <c r="D68" s="321">
        <v>2012</v>
      </c>
      <c r="E68" s="321" t="s">
        <v>103</v>
      </c>
      <c r="F68" s="321" t="s">
        <v>158</v>
      </c>
      <c r="G68" s="321"/>
      <c r="H68" s="321" t="s">
        <v>90</v>
      </c>
      <c r="I68" s="321" t="s">
        <v>104</v>
      </c>
      <c r="J68" s="403" t="s">
        <v>711</v>
      </c>
      <c r="K68" s="321" t="s">
        <v>481</v>
      </c>
      <c r="L68" s="150"/>
      <c r="M68" s="647">
        <v>1</v>
      </c>
      <c r="N68" s="417" t="s">
        <v>38</v>
      </c>
      <c r="O68" s="896"/>
      <c r="P68" s="660"/>
      <c r="Q68" s="656"/>
      <c r="R68" s="453">
        <v>2</v>
      </c>
      <c r="S68" s="654"/>
      <c r="T68" s="654"/>
      <c r="U68" s="654"/>
      <c r="V68" s="665"/>
      <c r="W68" s="119"/>
    </row>
    <row r="69" spans="2:23" ht="12.6" customHeight="1">
      <c r="B69" s="32">
        <v>2</v>
      </c>
      <c r="C69" s="236"/>
      <c r="D69" s="321">
        <v>2011</v>
      </c>
      <c r="E69" s="321" t="s">
        <v>103</v>
      </c>
      <c r="F69" s="321" t="s">
        <v>158</v>
      </c>
      <c r="G69" s="321"/>
      <c r="H69" s="321" t="s">
        <v>90</v>
      </c>
      <c r="I69" s="321" t="s">
        <v>104</v>
      </c>
      <c r="J69" s="403" t="s">
        <v>710</v>
      </c>
      <c r="K69" s="321" t="s">
        <v>481</v>
      </c>
      <c r="L69" s="150"/>
      <c r="M69" s="647" t="s">
        <v>38</v>
      </c>
      <c r="N69" s="417" t="s">
        <v>38</v>
      </c>
      <c r="O69" s="896"/>
      <c r="P69" s="660"/>
      <c r="Q69" s="656"/>
      <c r="R69" s="660"/>
      <c r="S69" s="654"/>
      <c r="T69" s="654"/>
      <c r="U69" s="654"/>
      <c r="V69" s="665"/>
      <c r="W69" s="119"/>
    </row>
    <row r="70" spans="2:23" ht="12.6" customHeight="1">
      <c r="B70" s="32">
        <v>3</v>
      </c>
      <c r="C70" s="236"/>
      <c r="D70" s="321"/>
      <c r="E70" s="321"/>
      <c r="F70" s="321"/>
      <c r="G70" s="321"/>
      <c r="H70" s="321"/>
      <c r="I70" s="321"/>
      <c r="J70" s="555"/>
      <c r="K70" s="478"/>
      <c r="L70" s="150"/>
      <c r="M70" s="654"/>
      <c r="N70" s="660"/>
      <c r="O70" s="896"/>
      <c r="P70" s="660"/>
      <c r="Q70" s="656"/>
      <c r="R70" s="660"/>
      <c r="S70" s="654"/>
      <c r="T70" s="654"/>
      <c r="U70" s="654"/>
      <c r="V70" s="665"/>
      <c r="W70" s="119"/>
    </row>
    <row r="71" spans="2:23" ht="12.6" customHeight="1">
      <c r="B71" s="32">
        <v>4</v>
      </c>
      <c r="C71" s="236"/>
      <c r="D71" s="321"/>
      <c r="E71" s="321"/>
      <c r="F71" s="321"/>
      <c r="G71" s="321"/>
      <c r="H71" s="372"/>
      <c r="I71" s="321"/>
      <c r="J71" s="403"/>
      <c r="K71" s="321"/>
      <c r="L71" s="150"/>
      <c r="M71" s="654"/>
      <c r="N71" s="660"/>
      <c r="O71" s="896"/>
      <c r="P71" s="660"/>
      <c r="Q71" s="656"/>
      <c r="R71" s="660"/>
      <c r="S71" s="654"/>
      <c r="T71" s="654"/>
      <c r="U71" s="654"/>
      <c r="V71" s="665"/>
      <c r="W71" s="119"/>
    </row>
    <row r="72" spans="2:23" s="86" customFormat="1" ht="12.6" customHeight="1">
      <c r="B72" s="133"/>
      <c r="C72" s="123"/>
      <c r="D72" s="287"/>
      <c r="E72" s="287"/>
      <c r="F72" s="287"/>
      <c r="G72" s="287"/>
      <c r="H72" s="287"/>
      <c r="I72" s="287"/>
      <c r="J72" s="413"/>
      <c r="K72" s="401"/>
      <c r="L72" s="150"/>
      <c r="M72" s="676"/>
      <c r="N72" s="895"/>
      <c r="O72" s="895"/>
      <c r="P72" s="679"/>
      <c r="Q72" s="656"/>
      <c r="R72" s="676"/>
      <c r="S72" s="689"/>
      <c r="T72" s="689"/>
      <c r="U72" s="689"/>
      <c r="V72" s="678"/>
      <c r="W72" s="119"/>
    </row>
    <row r="73" spans="2:23" ht="12.6" customHeight="1">
      <c r="B73" s="32">
        <v>1</v>
      </c>
      <c r="C73" s="871" t="s">
        <v>29</v>
      </c>
      <c r="D73" s="372">
        <v>2011</v>
      </c>
      <c r="E73" s="372" t="s">
        <v>103</v>
      </c>
      <c r="F73" s="321" t="s">
        <v>99</v>
      </c>
      <c r="G73" s="372"/>
      <c r="H73" s="321" t="s">
        <v>92</v>
      </c>
      <c r="I73" s="372" t="s">
        <v>104</v>
      </c>
      <c r="J73" s="478" t="s">
        <v>175</v>
      </c>
      <c r="K73" s="372"/>
      <c r="L73" s="150"/>
      <c r="M73" s="647">
        <v>1</v>
      </c>
      <c r="N73" s="417" t="s">
        <v>38</v>
      </c>
      <c r="O73" s="660"/>
      <c r="P73" s="660"/>
      <c r="Q73" s="656"/>
      <c r="R73" s="453">
        <v>2</v>
      </c>
      <c r="S73" s="654"/>
      <c r="T73" s="654"/>
      <c r="U73" s="654"/>
      <c r="V73" s="665"/>
      <c r="W73" s="119"/>
    </row>
    <row r="74" spans="2:23">
      <c r="B74" s="32">
        <v>2</v>
      </c>
      <c r="C74" s="872"/>
      <c r="D74" s="321">
        <v>2012</v>
      </c>
      <c r="E74" s="321" t="s">
        <v>103</v>
      </c>
      <c r="F74" s="321" t="s">
        <v>92</v>
      </c>
      <c r="G74" s="321" t="s">
        <v>35</v>
      </c>
      <c r="H74" s="321" t="s">
        <v>90</v>
      </c>
      <c r="I74" s="321" t="s">
        <v>104</v>
      </c>
      <c r="J74" s="478" t="s">
        <v>436</v>
      </c>
      <c r="K74" s="372"/>
      <c r="L74" s="150"/>
      <c r="M74" s="647" t="s">
        <v>38</v>
      </c>
      <c r="N74" s="647" t="s">
        <v>38</v>
      </c>
      <c r="O74" s="647" t="s">
        <v>38</v>
      </c>
      <c r="P74" s="498" t="s">
        <v>38</v>
      </c>
      <c r="Q74" s="656"/>
      <c r="R74" s="660"/>
      <c r="S74" s="660"/>
      <c r="T74" s="660"/>
      <c r="U74" s="660"/>
      <c r="V74" s="660"/>
      <c r="W74" s="119"/>
    </row>
    <row r="75" spans="2:23">
      <c r="B75" s="32">
        <v>3</v>
      </c>
      <c r="C75" s="872"/>
      <c r="D75" s="372">
        <v>2011</v>
      </c>
      <c r="E75" s="497" t="s">
        <v>104</v>
      </c>
      <c r="F75" s="372" t="s">
        <v>90</v>
      </c>
      <c r="G75" s="372"/>
      <c r="H75" s="372" t="s">
        <v>90</v>
      </c>
      <c r="I75" s="372" t="s">
        <v>104</v>
      </c>
      <c r="J75" s="478" t="s">
        <v>211</v>
      </c>
      <c r="K75" s="372"/>
      <c r="L75" s="150"/>
      <c r="M75" s="647" t="s">
        <v>38</v>
      </c>
      <c r="N75" s="647" t="s">
        <v>38</v>
      </c>
      <c r="O75" s="647" t="s">
        <v>38</v>
      </c>
      <c r="P75" s="498" t="s">
        <v>38</v>
      </c>
      <c r="Q75" s="656"/>
      <c r="R75" s="660"/>
      <c r="S75" s="660"/>
      <c r="T75" s="660"/>
      <c r="U75" s="660"/>
      <c r="V75" s="654"/>
      <c r="W75" s="119"/>
    </row>
    <row r="76" spans="2:23">
      <c r="B76" s="32">
        <v>4</v>
      </c>
      <c r="C76" s="872"/>
      <c r="D76" s="372">
        <v>2012</v>
      </c>
      <c r="E76" s="372" t="s">
        <v>103</v>
      </c>
      <c r="F76" s="372" t="s">
        <v>92</v>
      </c>
      <c r="G76" s="372"/>
      <c r="H76" s="372" t="s">
        <v>90</v>
      </c>
      <c r="I76" s="372" t="s">
        <v>104</v>
      </c>
      <c r="J76" s="478" t="s">
        <v>212</v>
      </c>
      <c r="K76" s="372"/>
      <c r="L76" s="150"/>
      <c r="M76" s="647" t="s">
        <v>38</v>
      </c>
      <c r="N76" s="647" t="s">
        <v>38</v>
      </c>
      <c r="O76" s="647" t="s">
        <v>38</v>
      </c>
      <c r="P76" s="498" t="s">
        <v>38</v>
      </c>
      <c r="Q76" s="656"/>
      <c r="R76" s="660"/>
      <c r="S76" s="660"/>
      <c r="T76" s="660"/>
      <c r="U76" s="660"/>
      <c r="V76" s="660"/>
      <c r="W76" s="119"/>
    </row>
    <row r="77" spans="2:23">
      <c r="B77" s="32">
        <v>5</v>
      </c>
      <c r="C77" s="872"/>
      <c r="D77" s="321">
        <v>2011</v>
      </c>
      <c r="E77" s="321" t="s">
        <v>103</v>
      </c>
      <c r="F77" s="321" t="s">
        <v>90</v>
      </c>
      <c r="G77" s="321"/>
      <c r="H77" s="321" t="s">
        <v>90</v>
      </c>
      <c r="I77" s="321" t="s">
        <v>104</v>
      </c>
      <c r="J77" s="403" t="s">
        <v>195</v>
      </c>
      <c r="K77" s="372"/>
      <c r="L77" s="150"/>
      <c r="M77" s="647" t="s">
        <v>38</v>
      </c>
      <c r="N77" s="647" t="s">
        <v>38</v>
      </c>
      <c r="O77" s="647" t="s">
        <v>38</v>
      </c>
      <c r="P77" s="1042"/>
      <c r="Q77" s="656"/>
      <c r="R77" s="660"/>
      <c r="S77" s="660"/>
      <c r="T77" s="660"/>
      <c r="U77" s="660"/>
      <c r="V77" s="660"/>
      <c r="W77" s="119"/>
    </row>
    <row r="78" spans="2:23">
      <c r="B78" s="32">
        <v>6</v>
      </c>
      <c r="C78" s="872"/>
      <c r="D78" s="321">
        <v>2011</v>
      </c>
      <c r="E78" s="321" t="s">
        <v>103</v>
      </c>
      <c r="F78" s="321" t="s">
        <v>90</v>
      </c>
      <c r="G78" s="321"/>
      <c r="H78" s="321" t="s">
        <v>90</v>
      </c>
      <c r="I78" s="321" t="s">
        <v>104</v>
      </c>
      <c r="J78" s="403" t="s">
        <v>254</v>
      </c>
      <c r="K78" s="372"/>
      <c r="L78" s="150"/>
      <c r="M78" s="654"/>
      <c r="N78" s="647" t="s">
        <v>38</v>
      </c>
      <c r="O78" s="660"/>
      <c r="P78" s="1043"/>
      <c r="Q78" s="656"/>
      <c r="R78" s="660"/>
      <c r="S78" s="660"/>
      <c r="T78" s="660"/>
      <c r="U78" s="660"/>
      <c r="V78" s="660"/>
      <c r="W78" s="119"/>
    </row>
    <row r="79" spans="2:23">
      <c r="B79" s="32">
        <v>7</v>
      </c>
      <c r="C79" s="872"/>
      <c r="D79" s="372">
        <v>2011</v>
      </c>
      <c r="E79" s="372" t="s">
        <v>103</v>
      </c>
      <c r="F79" s="321" t="s">
        <v>92</v>
      </c>
      <c r="G79" s="321" t="s">
        <v>35</v>
      </c>
      <c r="H79" s="321" t="s">
        <v>92</v>
      </c>
      <c r="I79" s="372" t="s">
        <v>104</v>
      </c>
      <c r="J79" s="478" t="s">
        <v>222</v>
      </c>
      <c r="K79" s="321"/>
      <c r="L79" s="150"/>
      <c r="M79" s="647" t="s">
        <v>38</v>
      </c>
      <c r="N79" s="417" t="s">
        <v>38</v>
      </c>
      <c r="O79" s="660"/>
      <c r="P79" s="660"/>
      <c r="Q79" s="656"/>
      <c r="R79" s="660"/>
      <c r="S79" s="660"/>
      <c r="T79" s="660"/>
      <c r="U79" s="660"/>
      <c r="V79" s="660"/>
      <c r="W79" s="119"/>
    </row>
    <row r="80" spans="2:23">
      <c r="B80" s="32">
        <v>8</v>
      </c>
      <c r="C80" s="872"/>
      <c r="D80" s="372">
        <v>2011</v>
      </c>
      <c r="E80" s="372" t="s">
        <v>103</v>
      </c>
      <c r="F80" s="321" t="s">
        <v>92</v>
      </c>
      <c r="G80" s="372" t="s">
        <v>35</v>
      </c>
      <c r="H80" s="321" t="s">
        <v>90</v>
      </c>
      <c r="I80" s="372" t="s">
        <v>104</v>
      </c>
      <c r="J80" s="478" t="s">
        <v>438</v>
      </c>
      <c r="K80" s="372" t="s">
        <v>481</v>
      </c>
      <c r="L80" s="150"/>
      <c r="M80" s="647" t="s">
        <v>38</v>
      </c>
      <c r="N80" s="417" t="s">
        <v>38</v>
      </c>
      <c r="O80" s="660"/>
      <c r="P80" s="660"/>
      <c r="Q80" s="656"/>
      <c r="R80" s="660"/>
      <c r="S80" s="660"/>
      <c r="T80" s="660"/>
      <c r="U80" s="660"/>
      <c r="V80" s="660"/>
      <c r="W80" s="119"/>
    </row>
    <row r="81" spans="1:36" hidden="1">
      <c r="B81" s="32">
        <v>16</v>
      </c>
      <c r="C81" s="69"/>
      <c r="D81" s="321"/>
      <c r="E81" s="321"/>
      <c r="F81" s="321"/>
      <c r="G81" s="321"/>
      <c r="H81" s="321"/>
      <c r="I81" s="321"/>
      <c r="J81" s="371"/>
      <c r="K81" s="401"/>
      <c r="L81" s="224"/>
      <c r="M81" s="653"/>
      <c r="N81" s="660"/>
      <c r="O81" s="896"/>
      <c r="P81" s="692"/>
      <c r="Q81" s="656"/>
      <c r="R81" s="716"/>
      <c r="S81" s="714"/>
      <c r="T81" s="714"/>
      <c r="U81" s="714"/>
      <c r="V81" s="658"/>
      <c r="W81" s="119"/>
    </row>
    <row r="82" spans="1:36" hidden="1">
      <c r="B82" s="32">
        <v>18</v>
      </c>
      <c r="C82" s="69"/>
      <c r="D82" s="321"/>
      <c r="E82" s="321"/>
      <c r="F82" s="321"/>
      <c r="G82" s="321"/>
      <c r="H82" s="321"/>
      <c r="I82" s="321"/>
      <c r="J82" s="371"/>
      <c r="K82" s="401"/>
      <c r="L82" s="224"/>
      <c r="M82" s="685"/>
      <c r="N82" s="660"/>
      <c r="O82" s="896"/>
      <c r="P82" s="692"/>
      <c r="Q82" s="656"/>
      <c r="R82" s="899"/>
      <c r="S82" s="689"/>
      <c r="T82" s="689"/>
      <c r="U82" s="689"/>
      <c r="V82" s="664"/>
      <c r="W82" s="119"/>
    </row>
    <row r="83" spans="1:36" hidden="1">
      <c r="B83" s="32">
        <v>19</v>
      </c>
      <c r="C83" s="69"/>
      <c r="D83" s="321"/>
      <c r="E83" s="321"/>
      <c r="F83" s="321"/>
      <c r="G83" s="321"/>
      <c r="H83" s="321"/>
      <c r="I83" s="321"/>
      <c r="J83" s="371"/>
      <c r="K83" s="401"/>
      <c r="L83" s="224"/>
      <c r="M83" s="685"/>
      <c r="N83" s="660"/>
      <c r="O83" s="900"/>
      <c r="P83" s="692"/>
      <c r="Q83" s="656"/>
      <c r="R83" s="716"/>
      <c r="S83" s="714"/>
      <c r="T83" s="714"/>
      <c r="U83" s="714"/>
      <c r="V83" s="658"/>
      <c r="W83" s="119"/>
    </row>
    <row r="84" spans="1:36" hidden="1">
      <c r="B84" s="32">
        <v>20</v>
      </c>
      <c r="C84" s="69"/>
      <c r="D84" s="321"/>
      <c r="E84" s="321"/>
      <c r="F84" s="321"/>
      <c r="G84" s="321"/>
      <c r="H84" s="321"/>
      <c r="I84" s="321"/>
      <c r="J84" s="371"/>
      <c r="K84" s="401"/>
      <c r="L84" s="224"/>
      <c r="M84" s="685"/>
      <c r="N84" s="660"/>
      <c r="O84" s="900"/>
      <c r="P84" s="692"/>
      <c r="Q84" s="656"/>
      <c r="R84" s="716"/>
      <c r="S84" s="714"/>
      <c r="T84" s="714"/>
      <c r="U84" s="714"/>
      <c r="V84" s="658"/>
      <c r="W84" s="119"/>
      <c r="AJ84" s="234" t="s">
        <v>0</v>
      </c>
    </row>
    <row r="85" spans="1:36" hidden="1">
      <c r="B85" s="32">
        <v>21</v>
      </c>
      <c r="C85" s="69"/>
      <c r="D85" s="321"/>
      <c r="E85" s="378"/>
      <c r="F85" s="321"/>
      <c r="G85" s="321"/>
      <c r="H85" s="321"/>
      <c r="I85" s="321"/>
      <c r="J85" s="371"/>
      <c r="K85" s="401"/>
      <c r="L85" s="224"/>
      <c r="M85" s="685"/>
      <c r="N85" s="896"/>
      <c r="O85" s="691"/>
      <c r="P85" s="692"/>
      <c r="Q85" s="656"/>
      <c r="R85" s="716"/>
      <c r="S85" s="714"/>
      <c r="T85" s="714"/>
      <c r="U85" s="714"/>
      <c r="V85" s="658"/>
      <c r="W85" s="119"/>
    </row>
    <row r="86" spans="1:36" hidden="1">
      <c r="B86" s="32">
        <v>22</v>
      </c>
      <c r="C86" s="69"/>
      <c r="D86" s="321"/>
      <c r="E86" s="321"/>
      <c r="F86" s="321"/>
      <c r="G86" s="321"/>
      <c r="H86" s="321"/>
      <c r="I86" s="321"/>
      <c r="J86" s="371"/>
      <c r="K86" s="401"/>
      <c r="L86" s="224"/>
      <c r="M86" s="685"/>
      <c r="N86" s="896"/>
      <c r="O86" s="691"/>
      <c r="P86" s="692"/>
      <c r="Q86" s="656"/>
      <c r="R86" s="716"/>
      <c r="S86" s="714"/>
      <c r="T86" s="714"/>
      <c r="U86" s="714"/>
      <c r="V86" s="658"/>
      <c r="W86" s="119"/>
    </row>
    <row r="87" spans="1:36" hidden="1">
      <c r="B87" s="32">
        <v>23</v>
      </c>
      <c r="C87" s="69"/>
      <c r="D87" s="321"/>
      <c r="E87" s="378"/>
      <c r="F87" s="321"/>
      <c r="G87" s="321"/>
      <c r="H87" s="321"/>
      <c r="I87" s="321"/>
      <c r="J87" s="371"/>
      <c r="K87" s="401"/>
      <c r="L87" s="224"/>
      <c r="M87" s="685"/>
      <c r="N87" s="660"/>
      <c r="O87" s="691"/>
      <c r="P87" s="692"/>
      <c r="Q87" s="656"/>
      <c r="R87" s="716"/>
      <c r="S87" s="714"/>
      <c r="T87" s="714"/>
      <c r="U87" s="714"/>
      <c r="V87" s="658"/>
      <c r="W87" s="119"/>
    </row>
    <row r="88" spans="1:36" hidden="1">
      <c r="B88" s="32">
        <v>24</v>
      </c>
      <c r="C88" s="69"/>
      <c r="D88" s="490"/>
      <c r="E88" s="490"/>
      <c r="F88" s="321"/>
      <c r="G88" s="321"/>
      <c r="H88" s="321"/>
      <c r="I88" s="490"/>
      <c r="J88" s="237"/>
      <c r="K88" s="143"/>
      <c r="L88" s="224"/>
      <c r="M88" s="685"/>
      <c r="N88" s="660"/>
      <c r="O88" s="900"/>
      <c r="P88" s="692"/>
      <c r="Q88" s="656"/>
      <c r="R88" s="716"/>
      <c r="S88" s="714"/>
      <c r="T88" s="714"/>
      <c r="U88" s="714"/>
      <c r="V88" s="658"/>
      <c r="W88" s="119"/>
    </row>
    <row r="89" spans="1:36" hidden="1">
      <c r="B89" s="32">
        <v>25</v>
      </c>
      <c r="C89" s="69"/>
      <c r="D89" s="321"/>
      <c r="E89" s="321"/>
      <c r="F89" s="321"/>
      <c r="G89" s="321"/>
      <c r="H89" s="321"/>
      <c r="I89" s="321"/>
      <c r="J89" s="371"/>
      <c r="K89" s="401"/>
      <c r="L89" s="224"/>
      <c r="M89" s="685"/>
      <c r="N89" s="896"/>
      <c r="O89" s="660"/>
      <c r="P89" s="692"/>
      <c r="Q89" s="656"/>
      <c r="R89" s="899"/>
      <c r="S89" s="689"/>
      <c r="T89" s="689"/>
      <c r="U89" s="689"/>
      <c r="V89" s="664"/>
      <c r="W89" s="119"/>
    </row>
    <row r="90" spans="1:36" s="86" customFormat="1">
      <c r="B90" s="133"/>
      <c r="C90" s="120"/>
      <c r="D90" s="697"/>
      <c r="E90" s="697"/>
      <c r="F90" s="697"/>
      <c r="G90" s="697"/>
      <c r="H90" s="697"/>
      <c r="I90" s="697"/>
      <c r="J90" s="698"/>
      <c r="K90" s="154"/>
      <c r="L90" s="150"/>
      <c r="M90" s="676"/>
      <c r="N90" s="895"/>
      <c r="O90" s="895"/>
      <c r="P90" s="679"/>
      <c r="Q90" s="656"/>
      <c r="R90" s="676"/>
      <c r="S90" s="676"/>
      <c r="T90" s="676"/>
      <c r="U90" s="676"/>
      <c r="V90" s="678"/>
      <c r="W90" s="119"/>
    </row>
    <row r="91" spans="1:36">
      <c r="B91" s="32">
        <v>1</v>
      </c>
      <c r="C91" s="871" t="s">
        <v>30</v>
      </c>
      <c r="D91" s="372">
        <v>2012</v>
      </c>
      <c r="E91" s="372" t="s">
        <v>103</v>
      </c>
      <c r="F91" s="372" t="s">
        <v>159</v>
      </c>
      <c r="G91" s="372"/>
      <c r="H91" s="321" t="s">
        <v>90</v>
      </c>
      <c r="I91" s="372" t="s">
        <v>104</v>
      </c>
      <c r="J91" s="478" t="s">
        <v>259</v>
      </c>
      <c r="K91" s="372" t="s">
        <v>481</v>
      </c>
      <c r="L91" s="150"/>
      <c r="M91" s="453">
        <v>2</v>
      </c>
      <c r="N91" s="660"/>
      <c r="O91" s="660"/>
      <c r="P91" s="660"/>
      <c r="Q91" s="656"/>
      <c r="R91" s="647">
        <v>1</v>
      </c>
      <c r="S91" s="647" t="s">
        <v>38</v>
      </c>
      <c r="T91" s="647" t="s">
        <v>38</v>
      </c>
      <c r="U91" s="417" t="s">
        <v>38</v>
      </c>
      <c r="V91" s="660"/>
      <c r="W91" s="119"/>
    </row>
    <row r="92" spans="1:36">
      <c r="B92" s="32">
        <v>2</v>
      </c>
      <c r="C92" s="236"/>
      <c r="D92" s="384">
        <v>2012</v>
      </c>
      <c r="E92" s="321" t="s">
        <v>103</v>
      </c>
      <c r="F92" s="321" t="s">
        <v>158</v>
      </c>
      <c r="G92" s="321"/>
      <c r="H92" s="321" t="s">
        <v>92</v>
      </c>
      <c r="I92" s="321" t="s">
        <v>103</v>
      </c>
      <c r="J92" s="403" t="s">
        <v>505</v>
      </c>
      <c r="K92" s="321" t="s">
        <v>481</v>
      </c>
      <c r="L92" s="150"/>
      <c r="M92" s="453"/>
      <c r="N92" s="660"/>
      <c r="O92" s="660"/>
      <c r="P92" s="660"/>
      <c r="Q92" s="656"/>
      <c r="R92" s="647" t="s">
        <v>38</v>
      </c>
      <c r="S92" s="647" t="s">
        <v>38</v>
      </c>
      <c r="T92" s="417" t="s">
        <v>38</v>
      </c>
      <c r="U92" s="660"/>
      <c r="V92" s="660"/>
      <c r="W92" s="119"/>
    </row>
    <row r="93" spans="1:36">
      <c r="A93" s="234" t="s">
        <v>0</v>
      </c>
      <c r="B93" s="32">
        <v>3</v>
      </c>
      <c r="C93" s="236"/>
      <c r="D93" s="384">
        <v>2011</v>
      </c>
      <c r="E93" s="321" t="s">
        <v>103</v>
      </c>
      <c r="F93" s="321" t="s">
        <v>90</v>
      </c>
      <c r="G93" s="321"/>
      <c r="H93" s="321" t="s">
        <v>90</v>
      </c>
      <c r="I93" s="321" t="s">
        <v>103</v>
      </c>
      <c r="J93" s="403" t="s">
        <v>547</v>
      </c>
      <c r="K93" s="873"/>
      <c r="L93" s="150"/>
      <c r="M93" s="660"/>
      <c r="N93" s="660"/>
      <c r="O93" s="660"/>
      <c r="P93" s="660"/>
      <c r="Q93" s="656"/>
      <c r="R93" s="647" t="s">
        <v>38</v>
      </c>
      <c r="S93" s="647" t="s">
        <v>38</v>
      </c>
      <c r="T93" s="647" t="s">
        <v>38</v>
      </c>
      <c r="U93" s="647" t="s">
        <v>38</v>
      </c>
      <c r="V93" s="498" t="s">
        <v>38</v>
      </c>
      <c r="W93" s="119"/>
    </row>
    <row r="94" spans="1:36">
      <c r="A94" s="234"/>
      <c r="B94" s="32">
        <v>4</v>
      </c>
      <c r="C94" s="236"/>
      <c r="D94" s="526">
        <v>2012</v>
      </c>
      <c r="E94" s="372" t="s">
        <v>103</v>
      </c>
      <c r="F94" s="321" t="s">
        <v>158</v>
      </c>
      <c r="G94" s="372"/>
      <c r="H94" s="372" t="s">
        <v>90</v>
      </c>
      <c r="I94" s="321" t="s">
        <v>103</v>
      </c>
      <c r="J94" s="478" t="s">
        <v>726</v>
      </c>
      <c r="K94" s="372" t="s">
        <v>481</v>
      </c>
      <c r="L94" s="150"/>
      <c r="M94" s="660"/>
      <c r="N94" s="660"/>
      <c r="O94" s="660"/>
      <c r="P94" s="660"/>
      <c r="Q94" s="656"/>
      <c r="R94" s="647" t="s">
        <v>38</v>
      </c>
      <c r="S94" s="647" t="s">
        <v>38</v>
      </c>
      <c r="T94" s="417" t="s">
        <v>38</v>
      </c>
      <c r="U94" s="660"/>
      <c r="V94" s="660"/>
      <c r="W94" s="119"/>
    </row>
    <row r="95" spans="1:36">
      <c r="B95" s="32">
        <v>5</v>
      </c>
      <c r="C95" s="236"/>
      <c r="D95" s="384">
        <v>2012</v>
      </c>
      <c r="E95" s="321" t="s">
        <v>103</v>
      </c>
      <c r="F95" s="321" t="s">
        <v>159</v>
      </c>
      <c r="G95" s="321"/>
      <c r="H95" s="321" t="s">
        <v>90</v>
      </c>
      <c r="I95" s="321" t="s">
        <v>103</v>
      </c>
      <c r="J95" s="403" t="s">
        <v>341</v>
      </c>
      <c r="K95" s="372" t="s">
        <v>481</v>
      </c>
      <c r="L95" s="150"/>
      <c r="M95" s="660"/>
      <c r="N95" s="660"/>
      <c r="O95" s="660"/>
      <c r="P95" s="660"/>
      <c r="Q95" s="656"/>
      <c r="R95" s="647" t="s">
        <v>38</v>
      </c>
      <c r="S95" s="647" t="s">
        <v>38</v>
      </c>
      <c r="T95" s="417" t="s">
        <v>38</v>
      </c>
      <c r="U95" s="660"/>
      <c r="V95" s="660"/>
      <c r="W95" s="119"/>
    </row>
    <row r="96" spans="1:36">
      <c r="B96" s="32">
        <v>6</v>
      </c>
      <c r="C96" s="236"/>
      <c r="D96" s="321">
        <v>2011</v>
      </c>
      <c r="E96" s="490" t="s">
        <v>103</v>
      </c>
      <c r="F96" s="321" t="s">
        <v>159</v>
      </c>
      <c r="G96" s="321"/>
      <c r="H96" s="372" t="s">
        <v>90</v>
      </c>
      <c r="I96" s="321" t="s">
        <v>103</v>
      </c>
      <c r="J96" s="403" t="s">
        <v>199</v>
      </c>
      <c r="K96" s="372" t="s">
        <v>481</v>
      </c>
      <c r="L96" s="150"/>
      <c r="M96" s="660"/>
      <c r="N96" s="660"/>
      <c r="O96" s="660"/>
      <c r="P96" s="660"/>
      <c r="Q96" s="656"/>
      <c r="R96" s="647" t="s">
        <v>38</v>
      </c>
      <c r="S96" s="647" t="s">
        <v>38</v>
      </c>
      <c r="T96" s="647" t="s">
        <v>38</v>
      </c>
      <c r="U96" s="647" t="s">
        <v>38</v>
      </c>
      <c r="V96" s="417" t="s">
        <v>38</v>
      </c>
      <c r="W96" s="119"/>
    </row>
    <row r="97" spans="2:45">
      <c r="B97" s="32">
        <v>7</v>
      </c>
      <c r="C97" s="236"/>
      <c r="D97" s="372">
        <v>2012</v>
      </c>
      <c r="E97" s="372" t="s">
        <v>103</v>
      </c>
      <c r="F97" s="372" t="s">
        <v>159</v>
      </c>
      <c r="G97" s="372"/>
      <c r="H97" s="372" t="s">
        <v>90</v>
      </c>
      <c r="I97" s="321" t="s">
        <v>104</v>
      </c>
      <c r="J97" s="478" t="s">
        <v>238</v>
      </c>
      <c r="K97" s="372" t="s">
        <v>481</v>
      </c>
      <c r="L97" s="150"/>
      <c r="M97" s="660"/>
      <c r="N97" s="660"/>
      <c r="O97" s="660"/>
      <c r="P97" s="660"/>
      <c r="Q97" s="656"/>
      <c r="R97" s="647" t="s">
        <v>38</v>
      </c>
      <c r="S97" s="647" t="s">
        <v>38</v>
      </c>
      <c r="T97" s="417" t="s">
        <v>38</v>
      </c>
      <c r="U97" s="660"/>
      <c r="V97" s="660"/>
      <c r="W97" s="119"/>
    </row>
    <row r="98" spans="2:45">
      <c r="B98" s="32">
        <v>8</v>
      </c>
      <c r="C98" s="236"/>
      <c r="D98" s="321">
        <v>2012</v>
      </c>
      <c r="E98" s="321" t="s">
        <v>103</v>
      </c>
      <c r="F98" s="321" t="s">
        <v>159</v>
      </c>
      <c r="G98" s="321"/>
      <c r="H98" s="372" t="s">
        <v>90</v>
      </c>
      <c r="I98" s="321" t="s">
        <v>104</v>
      </c>
      <c r="J98" s="403" t="s">
        <v>492</v>
      </c>
      <c r="K98" s="372" t="s">
        <v>481</v>
      </c>
      <c r="L98" s="150"/>
      <c r="M98" s="660"/>
      <c r="N98" s="660"/>
      <c r="O98" s="660"/>
      <c r="P98" s="660"/>
      <c r="Q98" s="656"/>
      <c r="R98" s="647" t="s">
        <v>38</v>
      </c>
      <c r="S98" s="647" t="s">
        <v>38</v>
      </c>
      <c r="T98" s="647" t="s">
        <v>38</v>
      </c>
      <c r="U98" s="647" t="s">
        <v>38</v>
      </c>
      <c r="V98" s="498" t="s">
        <v>38</v>
      </c>
      <c r="W98" s="119"/>
    </row>
    <row r="99" spans="2:45">
      <c r="B99" s="32">
        <v>9</v>
      </c>
      <c r="C99" s="236"/>
      <c r="D99" s="384">
        <v>2012</v>
      </c>
      <c r="E99" s="497" t="s">
        <v>104</v>
      </c>
      <c r="F99" s="372" t="s">
        <v>159</v>
      </c>
      <c r="G99" s="372"/>
      <c r="H99" s="321" t="s">
        <v>90</v>
      </c>
      <c r="I99" s="321" t="s">
        <v>104</v>
      </c>
      <c r="J99" s="480" t="s">
        <v>237</v>
      </c>
      <c r="K99" s="372" t="s">
        <v>481</v>
      </c>
      <c r="L99" s="150"/>
      <c r="M99" s="660"/>
      <c r="N99" s="660"/>
      <c r="O99" s="660"/>
      <c r="P99" s="660"/>
      <c r="Q99" s="656"/>
      <c r="R99" s="647" t="s">
        <v>38</v>
      </c>
      <c r="S99" s="647" t="s">
        <v>38</v>
      </c>
      <c r="T99" s="647" t="s">
        <v>38</v>
      </c>
      <c r="U99" s="647" t="s">
        <v>38</v>
      </c>
      <c r="V99" s="417" t="s">
        <v>38</v>
      </c>
      <c r="W99" s="119"/>
    </row>
    <row r="100" spans="2:45">
      <c r="B100" s="32">
        <v>10</v>
      </c>
      <c r="C100" s="236"/>
      <c r="D100" s="384">
        <v>2012</v>
      </c>
      <c r="E100" s="321" t="s">
        <v>103</v>
      </c>
      <c r="F100" s="321" t="s">
        <v>158</v>
      </c>
      <c r="G100" s="321"/>
      <c r="H100" s="321" t="s">
        <v>92</v>
      </c>
      <c r="I100" s="321" t="s">
        <v>104</v>
      </c>
      <c r="J100" s="403" t="s">
        <v>321</v>
      </c>
      <c r="K100" s="321" t="s">
        <v>481</v>
      </c>
      <c r="L100" s="150"/>
      <c r="M100" s="660"/>
      <c r="N100" s="660"/>
      <c r="O100" s="660"/>
      <c r="P100" s="660"/>
      <c r="Q100" s="656"/>
      <c r="R100" s="647" t="s">
        <v>38</v>
      </c>
      <c r="S100" s="647" t="s">
        <v>38</v>
      </c>
      <c r="T100" s="417" t="s">
        <v>38</v>
      </c>
      <c r="U100" s="660"/>
      <c r="V100" s="660"/>
      <c r="W100" s="119"/>
      <c r="AG100" s="86"/>
      <c r="AH100" s="86"/>
      <c r="AI100" s="86"/>
      <c r="AJ100" s="86"/>
      <c r="AK100" s="86"/>
      <c r="AL100" s="86"/>
      <c r="AM100" s="86"/>
      <c r="AN100" s="86"/>
      <c r="AO100" s="86"/>
      <c r="AP100" s="86"/>
      <c r="AQ100" s="86"/>
      <c r="AR100" s="86"/>
      <c r="AS100" s="86"/>
    </row>
    <row r="101" spans="2:45">
      <c r="B101" s="32">
        <v>11</v>
      </c>
      <c r="C101" s="236"/>
      <c r="D101" s="384">
        <v>2012</v>
      </c>
      <c r="E101" s="490" t="s">
        <v>103</v>
      </c>
      <c r="F101" s="321" t="s">
        <v>159</v>
      </c>
      <c r="G101" s="321"/>
      <c r="H101" s="372" t="s">
        <v>90</v>
      </c>
      <c r="I101" s="321" t="s">
        <v>104</v>
      </c>
      <c r="J101" s="403" t="s">
        <v>720</v>
      </c>
      <c r="K101" s="372" t="s">
        <v>481</v>
      </c>
      <c r="L101" s="150"/>
      <c r="M101" s="660"/>
      <c r="N101" s="660"/>
      <c r="O101" s="660"/>
      <c r="P101" s="660"/>
      <c r="Q101" s="656"/>
      <c r="R101" s="647" t="s">
        <v>38</v>
      </c>
      <c r="S101" s="647" t="s">
        <v>38</v>
      </c>
      <c r="T101" s="660"/>
      <c r="U101" s="660"/>
      <c r="V101" s="660"/>
      <c r="W101" s="119"/>
      <c r="AG101" s="86"/>
      <c r="AH101" s="86"/>
      <c r="AI101" s="86"/>
      <c r="AJ101" s="86"/>
      <c r="AK101" s="86"/>
      <c r="AL101" s="86"/>
      <c r="AM101" s="86"/>
      <c r="AN101" s="86"/>
      <c r="AO101" s="86"/>
      <c r="AP101" s="86"/>
      <c r="AQ101" s="86"/>
      <c r="AR101" s="86"/>
      <c r="AS101" s="86"/>
    </row>
    <row r="102" spans="2:45">
      <c r="B102" s="32">
        <v>12</v>
      </c>
      <c r="C102" s="236"/>
      <c r="D102" s="384">
        <v>2012</v>
      </c>
      <c r="E102" s="372" t="s">
        <v>103</v>
      </c>
      <c r="F102" s="321" t="s">
        <v>159</v>
      </c>
      <c r="G102" s="321"/>
      <c r="H102" s="321" t="s">
        <v>90</v>
      </c>
      <c r="I102" s="321" t="s">
        <v>103</v>
      </c>
      <c r="J102" s="478" t="s">
        <v>250</v>
      </c>
      <c r="K102" s="372" t="s">
        <v>481</v>
      </c>
      <c r="L102" s="150"/>
      <c r="M102" s="660"/>
      <c r="N102" s="660"/>
      <c r="O102" s="660"/>
      <c r="P102" s="660"/>
      <c r="Q102" s="656"/>
      <c r="R102" s="647" t="s">
        <v>38</v>
      </c>
      <c r="S102" s="647" t="s">
        <v>38</v>
      </c>
      <c r="T102" s="417" t="s">
        <v>38</v>
      </c>
      <c r="U102" s="660"/>
      <c r="V102" s="660"/>
      <c r="W102" s="119"/>
      <c r="AG102" s="86"/>
      <c r="AH102" s="86"/>
      <c r="AI102" s="86"/>
      <c r="AJ102" s="86"/>
      <c r="AK102" s="86"/>
      <c r="AL102" s="86"/>
      <c r="AM102" s="86"/>
      <c r="AN102" s="86"/>
      <c r="AO102" s="86"/>
      <c r="AP102" s="86"/>
      <c r="AQ102" s="86"/>
      <c r="AR102" s="86"/>
      <c r="AS102" s="86"/>
    </row>
    <row r="103" spans="2:45">
      <c r="B103" s="32">
        <v>13</v>
      </c>
      <c r="C103" s="236"/>
      <c r="D103" s="384">
        <v>2011</v>
      </c>
      <c r="E103" s="321" t="s">
        <v>103</v>
      </c>
      <c r="F103" s="321" t="s">
        <v>159</v>
      </c>
      <c r="G103" s="321"/>
      <c r="H103" s="321" t="s">
        <v>90</v>
      </c>
      <c r="I103" s="321" t="s">
        <v>104</v>
      </c>
      <c r="J103" s="403" t="s">
        <v>177</v>
      </c>
      <c r="K103" s="372" t="s">
        <v>481</v>
      </c>
      <c r="L103" s="150"/>
      <c r="M103" s="660"/>
      <c r="N103" s="660"/>
      <c r="O103" s="660"/>
      <c r="P103" s="660"/>
      <c r="Q103" s="656"/>
      <c r="R103" s="647" t="s">
        <v>38</v>
      </c>
      <c r="S103" s="647" t="s">
        <v>38</v>
      </c>
      <c r="T103" s="417" t="s">
        <v>38</v>
      </c>
      <c r="U103" s="660"/>
      <c r="V103" s="660"/>
      <c r="W103" s="119"/>
      <c r="AG103" s="86"/>
      <c r="AH103" s="1002"/>
      <c r="AI103" s="397"/>
      <c r="AJ103" s="287"/>
      <c r="AK103" s="397"/>
      <c r="AL103" s="397"/>
      <c r="AM103" s="287"/>
      <c r="AN103" s="401"/>
      <c r="AO103" s="397"/>
      <c r="AP103" s="86"/>
      <c r="AQ103" s="86"/>
      <c r="AR103" s="86"/>
      <c r="AS103" s="86"/>
    </row>
    <row r="104" spans="2:45">
      <c r="B104" s="32">
        <v>14</v>
      </c>
      <c r="C104" s="236"/>
      <c r="D104" s="384">
        <v>2012</v>
      </c>
      <c r="E104" s="490" t="s">
        <v>103</v>
      </c>
      <c r="F104" s="321" t="s">
        <v>159</v>
      </c>
      <c r="G104" s="321"/>
      <c r="H104" s="321" t="s">
        <v>90</v>
      </c>
      <c r="I104" s="321" t="s">
        <v>104</v>
      </c>
      <c r="J104" s="403" t="s">
        <v>301</v>
      </c>
      <c r="K104" s="372" t="s">
        <v>481</v>
      </c>
      <c r="L104" s="150"/>
      <c r="M104" s="660"/>
      <c r="N104" s="660"/>
      <c r="O104" s="660"/>
      <c r="P104" s="660"/>
      <c r="Q104" s="656"/>
      <c r="R104" s="647" t="s">
        <v>38</v>
      </c>
      <c r="S104" s="647" t="s">
        <v>38</v>
      </c>
      <c r="T104" s="367"/>
      <c r="U104" s="647" t="s">
        <v>38</v>
      </c>
      <c r="V104" s="417" t="s">
        <v>38</v>
      </c>
      <c r="W104" s="119"/>
      <c r="AG104" s="86"/>
      <c r="AH104" s="86"/>
      <c r="AI104" s="86"/>
      <c r="AJ104" s="86"/>
      <c r="AK104" s="86"/>
      <c r="AL104" s="86"/>
      <c r="AM104" s="86"/>
      <c r="AN104" s="86"/>
      <c r="AO104" s="86"/>
      <c r="AP104" s="86"/>
      <c r="AQ104" s="86"/>
      <c r="AR104" s="86"/>
      <c r="AS104" s="86"/>
    </row>
    <row r="105" spans="2:45">
      <c r="B105" s="32">
        <v>15</v>
      </c>
      <c r="C105" s="236"/>
      <c r="D105" s="384">
        <v>2011</v>
      </c>
      <c r="E105" s="321" t="s">
        <v>103</v>
      </c>
      <c r="F105" s="321" t="s">
        <v>92</v>
      </c>
      <c r="G105" s="321" t="s">
        <v>24</v>
      </c>
      <c r="H105" s="372" t="s">
        <v>90</v>
      </c>
      <c r="I105" s="321" t="s">
        <v>104</v>
      </c>
      <c r="J105" s="403" t="s">
        <v>168</v>
      </c>
      <c r="K105" s="372"/>
      <c r="L105" s="150"/>
      <c r="M105" s="654"/>
      <c r="N105" s="660"/>
      <c r="O105" s="660"/>
      <c r="P105" s="660"/>
      <c r="Q105" s="656"/>
      <c r="R105" s="647" t="s">
        <v>38</v>
      </c>
      <c r="S105" s="647" t="s">
        <v>38</v>
      </c>
      <c r="T105" s="647" t="s">
        <v>38</v>
      </c>
      <c r="U105" s="647" t="s">
        <v>38</v>
      </c>
      <c r="V105" s="498" t="s">
        <v>38</v>
      </c>
      <c r="W105" s="119"/>
      <c r="AG105" s="86"/>
      <c r="AH105" s="287"/>
      <c r="AI105" s="287"/>
      <c r="AJ105" s="287"/>
      <c r="AK105" s="287"/>
      <c r="AL105" s="287"/>
      <c r="AM105" s="287"/>
      <c r="AN105" s="413"/>
      <c r="AO105" s="413"/>
      <c r="AP105" s="203"/>
      <c r="AQ105" s="149"/>
      <c r="AR105" s="203"/>
      <c r="AS105" s="86"/>
    </row>
    <row r="106" spans="2:45">
      <c r="B106" s="32">
        <v>16</v>
      </c>
      <c r="C106" s="236"/>
      <c r="D106" s="384">
        <v>2011</v>
      </c>
      <c r="E106" s="321" t="s">
        <v>103</v>
      </c>
      <c r="F106" s="321" t="s">
        <v>92</v>
      </c>
      <c r="G106" s="321" t="s">
        <v>24</v>
      </c>
      <c r="H106" s="372" t="s">
        <v>90</v>
      </c>
      <c r="I106" s="321" t="s">
        <v>104</v>
      </c>
      <c r="J106" s="403" t="s">
        <v>331</v>
      </c>
      <c r="K106" s="372" t="s">
        <v>481</v>
      </c>
      <c r="L106" s="150"/>
      <c r="M106" s="660"/>
      <c r="N106" s="660"/>
      <c r="O106" s="660"/>
      <c r="P106" s="660"/>
      <c r="Q106" s="656"/>
      <c r="R106" s="660"/>
      <c r="S106" s="660"/>
      <c r="T106" s="660"/>
      <c r="U106" s="660"/>
      <c r="V106" s="660"/>
      <c r="W106" s="119"/>
      <c r="AG106" s="86"/>
      <c r="AH106" s="86"/>
      <c r="AI106" s="86"/>
      <c r="AJ106" s="149"/>
      <c r="AK106" s="149"/>
      <c r="AL106" s="149"/>
      <c r="AM106" s="203"/>
      <c r="AN106" s="149"/>
      <c r="AO106" s="149"/>
      <c r="AP106" s="203"/>
      <c r="AQ106" s="149"/>
      <c r="AR106" s="203"/>
      <c r="AS106" s="86"/>
    </row>
    <row r="107" spans="2:45" ht="13.2" customHeight="1">
      <c r="B107" s="32">
        <v>17</v>
      </c>
      <c r="C107" s="236"/>
      <c r="D107" s="384">
        <v>2011</v>
      </c>
      <c r="E107" s="321" t="s">
        <v>103</v>
      </c>
      <c r="F107" s="321" t="s">
        <v>99</v>
      </c>
      <c r="G107" s="321"/>
      <c r="H107" s="321" t="s">
        <v>92</v>
      </c>
      <c r="I107" s="321" t="s">
        <v>103</v>
      </c>
      <c r="J107" s="403" t="s">
        <v>344</v>
      </c>
      <c r="K107" s="321" t="s">
        <v>481</v>
      </c>
      <c r="L107" s="150"/>
      <c r="M107" s="654"/>
      <c r="N107" s="660"/>
      <c r="O107" s="660"/>
      <c r="P107" s="660"/>
      <c r="Q107" s="656"/>
      <c r="R107" s="647" t="s">
        <v>38</v>
      </c>
      <c r="S107" s="647" t="s">
        <v>38</v>
      </c>
      <c r="T107" s="417" t="s">
        <v>38</v>
      </c>
      <c r="U107" s="660"/>
      <c r="V107" s="660"/>
      <c r="W107" s="119"/>
      <c r="AG107" s="86"/>
      <c r="AH107" s="86"/>
      <c r="AI107" s="86"/>
      <c r="AJ107" s="86"/>
      <c r="AK107" s="86"/>
      <c r="AL107" s="86"/>
      <c r="AM107" s="86"/>
      <c r="AN107" s="86"/>
      <c r="AO107" s="86"/>
      <c r="AP107" s="86"/>
      <c r="AQ107" s="86"/>
      <c r="AR107" s="86"/>
      <c r="AS107" s="86"/>
    </row>
    <row r="108" spans="2:45" s="86" customFormat="1" ht="13.2" customHeight="1">
      <c r="B108" s="32"/>
      <c r="C108" s="120"/>
      <c r="D108" s="149"/>
      <c r="E108" s="149"/>
      <c r="F108" s="149"/>
      <c r="G108" s="149"/>
      <c r="H108" s="149"/>
      <c r="I108" s="149"/>
      <c r="J108" s="203"/>
      <c r="K108" s="143"/>
      <c r="L108" s="150"/>
      <c r="M108" s="676"/>
      <c r="N108" s="679"/>
      <c r="O108" s="679"/>
      <c r="P108" s="679"/>
      <c r="Q108" s="667"/>
      <c r="R108" s="676"/>
      <c r="S108" s="676"/>
      <c r="T108" s="676"/>
      <c r="U108" s="676"/>
      <c r="V108" s="678"/>
      <c r="W108" s="119"/>
    </row>
    <row r="109" spans="2:45" ht="13.2" customHeight="1">
      <c r="B109" s="32">
        <v>1</v>
      </c>
      <c r="C109" s="871" t="s">
        <v>36</v>
      </c>
      <c r="D109" s="321">
        <v>2011</v>
      </c>
      <c r="E109" s="321" t="s">
        <v>103</v>
      </c>
      <c r="F109" s="321" t="s">
        <v>90</v>
      </c>
      <c r="G109" s="321" t="s">
        <v>29</v>
      </c>
      <c r="H109" s="321" t="s">
        <v>91</v>
      </c>
      <c r="I109" s="321" t="s">
        <v>104</v>
      </c>
      <c r="J109" s="403" t="s">
        <v>244</v>
      </c>
      <c r="K109" s="321" t="s">
        <v>481</v>
      </c>
      <c r="L109" s="203"/>
      <c r="M109" s="239">
        <v>2</v>
      </c>
      <c r="N109" s="660"/>
      <c r="O109" s="660"/>
      <c r="P109" s="660"/>
      <c r="Q109" s="667"/>
      <c r="R109" s="647">
        <v>1</v>
      </c>
      <c r="S109" s="647" t="s">
        <v>38</v>
      </c>
      <c r="T109" s="417" t="s">
        <v>38</v>
      </c>
      <c r="U109" s="660"/>
      <c r="V109" s="660"/>
      <c r="W109" s="119"/>
    </row>
    <row r="110" spans="2:45" ht="13.2" customHeight="1">
      <c r="B110" s="32">
        <v>2</v>
      </c>
      <c r="C110" s="236"/>
      <c r="D110" s="321"/>
      <c r="E110" s="321"/>
      <c r="F110" s="321"/>
      <c r="G110" s="321"/>
      <c r="H110" s="321"/>
      <c r="I110" s="321"/>
      <c r="J110" s="403"/>
      <c r="K110" s="478"/>
      <c r="L110" s="150"/>
      <c r="M110" s="660"/>
      <c r="N110" s="660"/>
      <c r="O110" s="660"/>
      <c r="P110" s="660"/>
      <c r="Q110" s="667"/>
      <c r="R110" s="660"/>
      <c r="S110" s="660"/>
      <c r="T110" s="660"/>
      <c r="U110" s="660"/>
      <c r="V110" s="660"/>
      <c r="W110" s="119"/>
    </row>
    <row r="111" spans="2:45" s="86" customFormat="1" ht="13.2" customHeight="1">
      <c r="B111" s="32"/>
      <c r="C111" s="120"/>
      <c r="D111" s="148"/>
      <c r="E111" s="148"/>
      <c r="F111" s="148"/>
      <c r="G111" s="148"/>
      <c r="H111" s="148"/>
      <c r="I111" s="148"/>
      <c r="J111" s="143"/>
      <c r="K111" s="143"/>
      <c r="L111" s="150"/>
      <c r="M111" s="676"/>
      <c r="N111" s="895"/>
      <c r="O111" s="895"/>
      <c r="P111" s="679"/>
      <c r="Q111" s="667"/>
      <c r="R111" s="676"/>
      <c r="S111" s="682"/>
      <c r="T111" s="682"/>
      <c r="U111" s="682"/>
      <c r="V111" s="678"/>
      <c r="W111" s="119"/>
    </row>
    <row r="112" spans="2:45" ht="13.2" hidden="1" customHeight="1">
      <c r="C112" s="181" t="s">
        <v>45</v>
      </c>
      <c r="D112" s="221"/>
      <c r="E112" s="221"/>
      <c r="F112" s="221"/>
      <c r="G112" s="221"/>
      <c r="H112" s="221"/>
      <c r="I112" s="221"/>
      <c r="J112" s="223"/>
      <c r="K112" s="143"/>
      <c r="L112" s="224"/>
      <c r="M112" s="653"/>
      <c r="N112" s="896"/>
      <c r="O112" s="896"/>
      <c r="P112" s="658"/>
      <c r="Q112" s="667"/>
      <c r="R112" s="898"/>
      <c r="S112" s="676"/>
      <c r="T112" s="676"/>
      <c r="U112" s="676"/>
      <c r="V112" s="666"/>
      <c r="W112" s="119"/>
    </row>
    <row r="113" spans="2:23" ht="13.2" hidden="1" customHeight="1">
      <c r="C113" s="85"/>
      <c r="D113" s="221"/>
      <c r="E113" s="221"/>
      <c r="F113" s="221"/>
      <c r="G113" s="221"/>
      <c r="H113" s="221"/>
      <c r="I113" s="221"/>
      <c r="J113" s="223"/>
      <c r="K113" s="143"/>
      <c r="L113" s="224"/>
      <c r="M113" s="653"/>
      <c r="N113" s="660"/>
      <c r="O113" s="660"/>
      <c r="P113" s="658"/>
      <c r="Q113" s="667"/>
      <c r="R113" s="898"/>
      <c r="S113" s="676"/>
      <c r="T113" s="676"/>
      <c r="U113" s="676"/>
      <c r="V113" s="666"/>
      <c r="W113" s="119"/>
    </row>
    <row r="114" spans="2:23" s="86" customFormat="1" ht="13.2" hidden="1" customHeight="1">
      <c r="B114" s="32"/>
      <c r="C114" s="120"/>
      <c r="D114" s="148"/>
      <c r="E114" s="148"/>
      <c r="F114" s="148"/>
      <c r="G114" s="148"/>
      <c r="H114" s="148"/>
      <c r="I114" s="148"/>
      <c r="J114" s="143"/>
      <c r="K114" s="143"/>
      <c r="L114" s="150"/>
      <c r="M114" s="676"/>
      <c r="N114" s="895"/>
      <c r="O114" s="895"/>
      <c r="P114" s="679"/>
      <c r="Q114" s="667"/>
      <c r="R114" s="676"/>
      <c r="S114" s="676"/>
      <c r="T114" s="676"/>
      <c r="U114" s="676"/>
      <c r="V114" s="678"/>
      <c r="W114" s="119"/>
    </row>
    <row r="115" spans="2:23" ht="13.2" hidden="1" customHeight="1">
      <c r="C115" s="180" t="s">
        <v>32</v>
      </c>
      <c r="D115" s="372"/>
      <c r="E115" s="372"/>
      <c r="F115" s="372"/>
      <c r="G115" s="372"/>
      <c r="H115" s="372"/>
      <c r="I115" s="372"/>
      <c r="J115" s="373"/>
      <c r="K115" s="401"/>
      <c r="L115" s="224"/>
      <c r="M115" s="653"/>
      <c r="N115" s="896"/>
      <c r="O115" s="896"/>
      <c r="P115" s="658"/>
      <c r="Q115" s="667"/>
      <c r="R115" s="653"/>
      <c r="S115" s="680"/>
      <c r="T115" s="676"/>
      <c r="U115" s="676"/>
      <c r="V115" s="666"/>
      <c r="W115" s="119"/>
    </row>
    <row r="116" spans="2:23" s="86" customFormat="1" ht="13.2" hidden="1" customHeight="1">
      <c r="B116" s="32"/>
      <c r="C116" s="120"/>
      <c r="D116" s="148"/>
      <c r="E116" s="148"/>
      <c r="F116" s="148"/>
      <c r="G116" s="148"/>
      <c r="H116" s="148"/>
      <c r="I116" s="148"/>
      <c r="J116" s="143"/>
      <c r="K116" s="143"/>
      <c r="L116" s="150"/>
      <c r="M116" s="676"/>
      <c r="N116" s="895"/>
      <c r="O116" s="895"/>
      <c r="P116" s="679"/>
      <c r="Q116" s="667"/>
      <c r="R116" s="676"/>
      <c r="S116" s="676"/>
      <c r="T116" s="676"/>
      <c r="U116" s="676"/>
      <c r="V116" s="678"/>
      <c r="W116" s="119"/>
    </row>
    <row r="117" spans="2:23" ht="13.2" hidden="1" customHeight="1">
      <c r="C117" s="871" t="s">
        <v>16</v>
      </c>
      <c r="D117" s="321"/>
      <c r="E117" s="321"/>
      <c r="F117" s="321"/>
      <c r="G117" s="321"/>
      <c r="H117" s="321"/>
      <c r="I117" s="321"/>
      <c r="J117" s="403"/>
      <c r="K117" s="372"/>
      <c r="L117" s="150"/>
      <c r="M117" s="660">
        <v>2</v>
      </c>
      <c r="N117" s="660"/>
      <c r="O117" s="660"/>
      <c r="P117" s="660"/>
      <c r="Q117" s="667"/>
      <c r="R117" s="654">
        <v>1</v>
      </c>
      <c r="S117" s="660"/>
      <c r="T117" s="660"/>
      <c r="U117" s="660"/>
      <c r="V117" s="660"/>
      <c r="W117" s="119"/>
    </row>
    <row r="118" spans="2:23" ht="13.2" hidden="1" customHeight="1">
      <c r="C118" s="236"/>
      <c r="D118" s="490"/>
      <c r="E118" s="490"/>
      <c r="F118" s="321"/>
      <c r="G118" s="321"/>
      <c r="H118" s="321"/>
      <c r="I118" s="490"/>
      <c r="J118" s="610"/>
      <c r="K118" s="372"/>
      <c r="L118" s="150"/>
      <c r="M118" s="660"/>
      <c r="N118" s="660"/>
      <c r="O118" s="660"/>
      <c r="P118" s="660"/>
      <c r="Q118" s="667"/>
      <c r="R118" s="660"/>
      <c r="S118" s="660"/>
      <c r="T118" s="660"/>
      <c r="U118" s="660"/>
      <c r="V118" s="660"/>
      <c r="W118" s="119"/>
    </row>
    <row r="119" spans="2:23" s="86" customFormat="1" ht="13.2" hidden="1" customHeight="1">
      <c r="B119" s="32"/>
      <c r="C119" s="120"/>
      <c r="D119" s="148"/>
      <c r="E119" s="148"/>
      <c r="F119" s="148"/>
      <c r="G119" s="148"/>
      <c r="H119" s="148"/>
      <c r="I119" s="148"/>
      <c r="J119" s="143"/>
      <c r="K119" s="143"/>
      <c r="L119" s="150"/>
      <c r="M119" s="679"/>
      <c r="N119" s="679"/>
      <c r="O119" s="895"/>
      <c r="P119" s="679"/>
      <c r="Q119" s="667"/>
      <c r="R119" s="676"/>
      <c r="S119" s="676"/>
      <c r="T119" s="676"/>
      <c r="U119" s="676"/>
      <c r="V119" s="678"/>
      <c r="W119" s="667"/>
    </row>
    <row r="120" spans="2:23" ht="13.2" hidden="1" customHeight="1">
      <c r="B120" s="32">
        <v>1</v>
      </c>
      <c r="C120" s="181" t="s">
        <v>10</v>
      </c>
      <c r="D120" s="372"/>
      <c r="E120" s="372"/>
      <c r="F120" s="372"/>
      <c r="G120" s="372"/>
      <c r="H120" s="372"/>
      <c r="I120" s="372"/>
      <c r="J120" s="480"/>
      <c r="K120" s="223"/>
      <c r="L120" s="150"/>
      <c r="M120" s="657">
        <v>1</v>
      </c>
      <c r="N120" s="660"/>
      <c r="O120" s="660"/>
      <c r="P120" s="658"/>
      <c r="Q120" s="667"/>
      <c r="R120" s="685">
        <v>2</v>
      </c>
      <c r="S120" s="686"/>
      <c r="T120" s="689"/>
      <c r="U120" s="689"/>
      <c r="V120" s="658"/>
      <c r="W120" s="667"/>
    </row>
    <row r="121" spans="2:23" ht="13.2" hidden="1" customHeight="1">
      <c r="B121" s="32">
        <v>2</v>
      </c>
      <c r="C121" s="147"/>
      <c r="D121" s="372"/>
      <c r="E121" s="372"/>
      <c r="F121" s="372"/>
      <c r="G121" s="372"/>
      <c r="H121" s="372"/>
      <c r="I121" s="372"/>
      <c r="J121" s="478"/>
      <c r="K121" s="223"/>
      <c r="L121" s="150"/>
      <c r="M121" s="657"/>
      <c r="N121" s="660"/>
      <c r="O121" s="660"/>
      <c r="P121" s="658"/>
      <c r="Q121" s="667"/>
      <c r="R121" s="685"/>
      <c r="S121" s="686"/>
      <c r="T121" s="689"/>
      <c r="U121" s="689"/>
      <c r="V121" s="666"/>
      <c r="W121" s="667"/>
    </row>
    <row r="122" spans="2:23" ht="13.2" hidden="1" customHeight="1">
      <c r="B122" s="32">
        <v>9</v>
      </c>
      <c r="C122" s="147"/>
      <c r="D122" s="372"/>
      <c r="E122" s="372"/>
      <c r="F122" s="372"/>
      <c r="G122" s="372"/>
      <c r="H122" s="372"/>
      <c r="I122" s="372"/>
      <c r="J122" s="478"/>
      <c r="K122" s="223"/>
      <c r="L122" s="150"/>
      <c r="M122" s="657"/>
      <c r="N122" s="660"/>
      <c r="O122" s="660"/>
      <c r="P122" s="658"/>
      <c r="Q122" s="667"/>
      <c r="R122" s="685"/>
      <c r="S122" s="686"/>
      <c r="T122" s="689"/>
      <c r="U122" s="689"/>
      <c r="V122" s="666"/>
      <c r="W122" s="667"/>
    </row>
    <row r="123" spans="2:23" ht="13.2" hidden="1" customHeight="1">
      <c r="B123" s="32">
        <v>10</v>
      </c>
      <c r="C123" s="147"/>
      <c r="D123" s="372"/>
      <c r="E123" s="372"/>
      <c r="F123" s="372"/>
      <c r="G123" s="372"/>
      <c r="H123" s="372"/>
      <c r="I123" s="372"/>
      <c r="J123" s="478"/>
      <c r="K123" s="223"/>
      <c r="L123" s="150"/>
      <c r="M123" s="657"/>
      <c r="N123" s="660"/>
      <c r="O123" s="660"/>
      <c r="P123" s="658"/>
      <c r="Q123" s="667"/>
      <c r="R123" s="685"/>
      <c r="S123" s="686"/>
      <c r="T123" s="689"/>
      <c r="U123" s="689"/>
      <c r="V123" s="666"/>
      <c r="W123" s="667"/>
    </row>
    <row r="124" spans="2:23" s="86" customFormat="1" ht="13.2" hidden="1" customHeight="1">
      <c r="B124" s="133"/>
      <c r="C124" s="120"/>
      <c r="D124" s="148"/>
      <c r="E124" s="148"/>
      <c r="F124" s="148"/>
      <c r="G124" s="148"/>
      <c r="H124" s="148"/>
      <c r="I124" s="148"/>
      <c r="J124" s="143"/>
      <c r="K124" s="143"/>
      <c r="L124" s="150"/>
      <c r="M124" s="676"/>
      <c r="N124" s="895"/>
      <c r="O124" s="895"/>
      <c r="P124" s="679"/>
      <c r="Q124" s="667"/>
      <c r="R124" s="676"/>
      <c r="S124" s="676"/>
      <c r="T124" s="676"/>
      <c r="U124" s="676"/>
      <c r="V124" s="678"/>
      <c r="W124" s="667"/>
    </row>
    <row r="125" spans="2:23" ht="13.2" customHeight="1">
      <c r="B125" s="32">
        <v>1</v>
      </c>
      <c r="C125" s="871" t="s">
        <v>31</v>
      </c>
      <c r="D125" s="321">
        <v>2011</v>
      </c>
      <c r="E125" s="321" t="s">
        <v>103</v>
      </c>
      <c r="F125" s="321" t="s">
        <v>92</v>
      </c>
      <c r="G125" s="372" t="s">
        <v>24</v>
      </c>
      <c r="H125" s="372" t="s">
        <v>90</v>
      </c>
      <c r="I125" s="321" t="s">
        <v>104</v>
      </c>
      <c r="J125" s="403" t="s">
        <v>446</v>
      </c>
      <c r="K125" s="478"/>
      <c r="L125" s="150"/>
      <c r="M125" s="453">
        <v>2</v>
      </c>
      <c r="N125" s="660"/>
      <c r="O125" s="660"/>
      <c r="P125" s="660"/>
      <c r="Q125" s="667"/>
      <c r="R125" s="647">
        <v>1</v>
      </c>
      <c r="S125" s="647" t="s">
        <v>38</v>
      </c>
      <c r="T125" s="647" t="s">
        <v>38</v>
      </c>
      <c r="U125" s="647" t="s">
        <v>38</v>
      </c>
      <c r="V125" s="417" t="s">
        <v>38</v>
      </c>
      <c r="W125" s="667"/>
    </row>
    <row r="126" spans="2:23" ht="13.5" customHeight="1">
      <c r="B126" s="32">
        <v>2</v>
      </c>
      <c r="C126" s="236"/>
      <c r="D126" s="321">
        <v>2012</v>
      </c>
      <c r="E126" s="321" t="s">
        <v>103</v>
      </c>
      <c r="F126" s="321" t="s">
        <v>92</v>
      </c>
      <c r="G126" s="372" t="s">
        <v>24</v>
      </c>
      <c r="H126" s="372" t="s">
        <v>90</v>
      </c>
      <c r="I126" s="321" t="s">
        <v>104</v>
      </c>
      <c r="J126" s="403" t="s">
        <v>447</v>
      </c>
      <c r="K126" s="478"/>
      <c r="L126" s="150"/>
      <c r="M126" s="660"/>
      <c r="N126" s="660"/>
      <c r="O126" s="660"/>
      <c r="P126" s="660"/>
      <c r="Q126" s="667"/>
      <c r="R126" s="647" t="s">
        <v>38</v>
      </c>
      <c r="S126" s="647" t="s">
        <v>38</v>
      </c>
      <c r="T126" s="647" t="s">
        <v>38</v>
      </c>
      <c r="U126" s="498" t="s">
        <v>38</v>
      </c>
      <c r="V126" s="654"/>
      <c r="W126" s="667"/>
    </row>
    <row r="127" spans="2:23" ht="13.5" customHeight="1">
      <c r="B127" s="32">
        <v>3</v>
      </c>
      <c r="C127" s="236"/>
      <c r="D127" s="384">
        <v>2012</v>
      </c>
      <c r="E127" s="321" t="s">
        <v>103</v>
      </c>
      <c r="F127" s="321" t="s">
        <v>159</v>
      </c>
      <c r="G127" s="372" t="s">
        <v>24</v>
      </c>
      <c r="H127" s="372" t="s">
        <v>90</v>
      </c>
      <c r="I127" s="372" t="s">
        <v>104</v>
      </c>
      <c r="J127" s="480" t="s">
        <v>226</v>
      </c>
      <c r="K127" s="321" t="s">
        <v>481</v>
      </c>
      <c r="L127" s="150"/>
      <c r="M127" s="660"/>
      <c r="N127" s="660"/>
      <c r="O127" s="660"/>
      <c r="P127" s="660"/>
      <c r="Q127" s="667"/>
      <c r="R127" s="647" t="s">
        <v>38</v>
      </c>
      <c r="S127" s="647" t="s">
        <v>38</v>
      </c>
      <c r="T127" s="647" t="s">
        <v>38</v>
      </c>
      <c r="U127" s="647" t="s">
        <v>38</v>
      </c>
      <c r="V127" s="417" t="s">
        <v>38</v>
      </c>
      <c r="W127" s="667"/>
    </row>
    <row r="128" spans="2:23" ht="13.5" customHeight="1">
      <c r="B128" s="32">
        <v>4</v>
      </c>
      <c r="C128" s="236"/>
      <c r="D128" s="384">
        <v>2011</v>
      </c>
      <c r="E128" s="321" t="s">
        <v>103</v>
      </c>
      <c r="F128" s="321" t="s">
        <v>92</v>
      </c>
      <c r="G128" s="321" t="s">
        <v>24</v>
      </c>
      <c r="H128" s="372" t="s">
        <v>90</v>
      </c>
      <c r="I128" s="321" t="s">
        <v>104</v>
      </c>
      <c r="J128" s="403" t="s">
        <v>445</v>
      </c>
      <c r="K128" s="478"/>
      <c r="L128" s="150"/>
      <c r="M128" s="660"/>
      <c r="N128" s="660"/>
      <c r="O128" s="660"/>
      <c r="P128" s="660"/>
      <c r="Q128" s="667"/>
      <c r="R128" s="647" t="s">
        <v>38</v>
      </c>
      <c r="S128" s="647" t="s">
        <v>38</v>
      </c>
      <c r="T128" s="417" t="s">
        <v>38</v>
      </c>
      <c r="U128" s="654"/>
      <c r="V128" s="654"/>
      <c r="W128" s="667"/>
    </row>
    <row r="129" spans="2:23" ht="13.5" customHeight="1">
      <c r="B129" s="32">
        <v>5</v>
      </c>
      <c r="C129" s="236"/>
      <c r="D129" s="321">
        <v>2013</v>
      </c>
      <c r="E129" s="321" t="s">
        <v>103</v>
      </c>
      <c r="F129" s="321" t="s">
        <v>159</v>
      </c>
      <c r="G129" s="321" t="s">
        <v>24</v>
      </c>
      <c r="H129" s="372" t="s">
        <v>90</v>
      </c>
      <c r="I129" s="321" t="s">
        <v>104</v>
      </c>
      <c r="J129" s="610" t="s">
        <v>313</v>
      </c>
      <c r="K129" s="321" t="s">
        <v>481</v>
      </c>
      <c r="L129" s="150"/>
      <c r="M129" s="647" t="s">
        <v>38</v>
      </c>
      <c r="N129" s="417" t="s">
        <v>38</v>
      </c>
      <c r="O129" s="660"/>
      <c r="P129" s="660"/>
      <c r="Q129" s="667"/>
      <c r="R129" s="647" t="s">
        <v>38</v>
      </c>
      <c r="S129" s="647" t="s">
        <v>38</v>
      </c>
      <c r="T129" s="417" t="s">
        <v>38</v>
      </c>
      <c r="U129" s="654"/>
      <c r="V129" s="654"/>
      <c r="W129" s="667"/>
    </row>
    <row r="130" spans="2:23" ht="13.5" customHeight="1">
      <c r="B130" s="32">
        <v>6</v>
      </c>
      <c r="C130" s="236"/>
      <c r="D130" s="372">
        <v>2011</v>
      </c>
      <c r="E130" s="497" t="s">
        <v>104</v>
      </c>
      <c r="F130" s="321" t="s">
        <v>90</v>
      </c>
      <c r="G130" s="372" t="s">
        <v>30</v>
      </c>
      <c r="H130" s="372" t="s">
        <v>90</v>
      </c>
      <c r="I130" s="372" t="s">
        <v>104</v>
      </c>
      <c r="J130" s="478" t="s">
        <v>165</v>
      </c>
      <c r="K130" s="478"/>
      <c r="L130" s="150"/>
      <c r="M130" s="660"/>
      <c r="N130" s="660"/>
      <c r="O130" s="660"/>
      <c r="P130" s="660"/>
      <c r="Q130" s="667"/>
      <c r="R130" s="654"/>
      <c r="S130" s="647" t="s">
        <v>38</v>
      </c>
      <c r="T130" s="647" t="s">
        <v>38</v>
      </c>
      <c r="U130" s="647" t="s">
        <v>38</v>
      </c>
      <c r="V130" s="498" t="s">
        <v>38</v>
      </c>
      <c r="W130" s="667"/>
    </row>
    <row r="131" spans="2:23" ht="13.5" hidden="1" customHeight="1">
      <c r="B131" s="32">
        <v>3</v>
      </c>
      <c r="C131" s="85"/>
      <c r="D131" s="531"/>
      <c r="E131" s="221"/>
      <c r="F131" s="372"/>
      <c r="G131" s="372"/>
      <c r="H131" s="372"/>
      <c r="I131" s="221"/>
      <c r="J131" s="223"/>
      <c r="K131" s="143"/>
      <c r="L131" s="150"/>
      <c r="M131" s="657"/>
      <c r="N131" s="660"/>
      <c r="O131" s="660"/>
      <c r="P131" s="658"/>
      <c r="Q131" s="667"/>
      <c r="R131" s="653"/>
      <c r="S131" s="680"/>
      <c r="T131" s="676"/>
      <c r="U131" s="676"/>
      <c r="V131" s="655"/>
      <c r="W131" s="667"/>
    </row>
    <row r="132" spans="2:23" ht="13.5" hidden="1" customHeight="1">
      <c r="B132" s="32">
        <v>4</v>
      </c>
      <c r="C132" s="85"/>
      <c r="D132" s="526"/>
      <c r="E132" s="372"/>
      <c r="F132" s="372"/>
      <c r="G132" s="372"/>
      <c r="H132" s="372"/>
      <c r="I132" s="372"/>
      <c r="J132" s="373"/>
      <c r="K132" s="401"/>
      <c r="L132" s="150"/>
      <c r="M132" s="657"/>
      <c r="N132" s="660"/>
      <c r="O132" s="660"/>
      <c r="P132" s="658"/>
      <c r="Q132" s="667"/>
      <c r="R132" s="653"/>
      <c r="S132" s="680"/>
      <c r="T132" s="676"/>
      <c r="U132" s="676"/>
      <c r="V132" s="655"/>
      <c r="W132" s="667"/>
    </row>
    <row r="133" spans="2:23" ht="13.5" hidden="1" customHeight="1">
      <c r="B133" s="32">
        <v>5</v>
      </c>
      <c r="C133" s="85"/>
      <c r="D133" s="531"/>
      <c r="E133" s="221"/>
      <c r="F133" s="372"/>
      <c r="G133" s="372"/>
      <c r="H133" s="372"/>
      <c r="I133" s="221"/>
      <c r="J133" s="223"/>
      <c r="K133" s="143"/>
      <c r="L133" s="150"/>
      <c r="M133" s="657"/>
      <c r="N133" s="660"/>
      <c r="O133" s="660"/>
      <c r="P133" s="658"/>
      <c r="Q133" s="667"/>
      <c r="R133" s="653"/>
      <c r="S133" s="680"/>
      <c r="T133" s="676"/>
      <c r="U133" s="676"/>
      <c r="V133" s="655"/>
      <c r="W133" s="667"/>
    </row>
    <row r="134" spans="2:23" ht="13.5" hidden="1" customHeight="1">
      <c r="B134" s="32">
        <v>6</v>
      </c>
      <c r="C134" s="85"/>
      <c r="D134" s="531"/>
      <c r="E134" s="221"/>
      <c r="F134" s="372"/>
      <c r="G134" s="372"/>
      <c r="H134" s="372"/>
      <c r="I134" s="221"/>
      <c r="J134" s="373"/>
      <c r="K134" s="401"/>
      <c r="L134" s="150"/>
      <c r="M134" s="657"/>
      <c r="N134" s="660"/>
      <c r="O134" s="660"/>
      <c r="P134" s="658"/>
      <c r="Q134" s="667"/>
      <c r="R134" s="657"/>
      <c r="S134" s="695"/>
      <c r="T134" s="679"/>
      <c r="U134" s="679"/>
      <c r="V134" s="655"/>
      <c r="W134" s="667"/>
    </row>
    <row r="135" spans="2:23" s="86" customFormat="1" ht="13.5" customHeight="1">
      <c r="B135" s="133"/>
      <c r="C135" s="120"/>
      <c r="D135" s="397"/>
      <c r="E135" s="397"/>
      <c r="F135" s="397"/>
      <c r="G135" s="397"/>
      <c r="H135" s="397"/>
      <c r="I135" s="397"/>
      <c r="J135" s="401"/>
      <c r="K135" s="401"/>
      <c r="L135" s="150"/>
      <c r="M135" s="676"/>
      <c r="N135" s="895"/>
      <c r="O135" s="895"/>
      <c r="P135" s="679"/>
      <c r="Q135" s="667"/>
      <c r="R135" s="676"/>
      <c r="S135" s="676"/>
      <c r="T135" s="676"/>
      <c r="U135" s="676"/>
      <c r="V135" s="678"/>
      <c r="W135" s="667"/>
    </row>
    <row r="136" spans="2:23" ht="13.5" customHeight="1">
      <c r="B136" s="32">
        <v>1</v>
      </c>
      <c r="C136" s="871" t="s">
        <v>35</v>
      </c>
      <c r="D136" s="372">
        <v>2011</v>
      </c>
      <c r="E136" s="372" t="s">
        <v>103</v>
      </c>
      <c r="F136" s="372" t="s">
        <v>90</v>
      </c>
      <c r="G136" s="372" t="s">
        <v>29</v>
      </c>
      <c r="H136" s="372" t="s">
        <v>90</v>
      </c>
      <c r="I136" s="372" t="s">
        <v>104</v>
      </c>
      <c r="J136" s="478" t="s">
        <v>208</v>
      </c>
      <c r="K136" s="372"/>
      <c r="L136" s="150"/>
      <c r="M136" s="647">
        <v>1</v>
      </c>
      <c r="N136" s="647" t="s">
        <v>38</v>
      </c>
      <c r="O136" s="647" t="s">
        <v>38</v>
      </c>
      <c r="P136" s="1042"/>
      <c r="Q136" s="667"/>
      <c r="R136" s="453">
        <v>2</v>
      </c>
      <c r="S136" s="660"/>
      <c r="T136" s="660"/>
      <c r="U136" s="660"/>
      <c r="V136" s="660"/>
      <c r="W136" s="667"/>
    </row>
    <row r="137" spans="2:23">
      <c r="B137" s="32">
        <v>2</v>
      </c>
      <c r="C137" s="236"/>
      <c r="D137" s="372">
        <v>2013</v>
      </c>
      <c r="E137" s="372" t="s">
        <v>103</v>
      </c>
      <c r="F137" s="372" t="s">
        <v>92</v>
      </c>
      <c r="G137" s="372"/>
      <c r="H137" s="321" t="s">
        <v>90</v>
      </c>
      <c r="I137" s="372" t="s">
        <v>104</v>
      </c>
      <c r="J137" s="478" t="s">
        <v>270</v>
      </c>
      <c r="K137" s="372"/>
      <c r="L137" s="150"/>
      <c r="M137" s="647" t="s">
        <v>38</v>
      </c>
      <c r="N137" s="647" t="s">
        <v>38</v>
      </c>
      <c r="O137" s="647" t="s">
        <v>38</v>
      </c>
      <c r="P137" s="498" t="s">
        <v>38</v>
      </c>
      <c r="Q137" s="667"/>
      <c r="R137" s="660"/>
      <c r="S137" s="660"/>
      <c r="T137" s="660"/>
      <c r="U137" s="660"/>
      <c r="V137" s="660"/>
      <c r="W137" s="667"/>
    </row>
    <row r="138" spans="2:23">
      <c r="B138" s="32">
        <v>3</v>
      </c>
      <c r="C138" s="872"/>
      <c r="D138" s="372">
        <v>2011</v>
      </c>
      <c r="E138" s="372" t="s">
        <v>103</v>
      </c>
      <c r="F138" s="372" t="s">
        <v>90</v>
      </c>
      <c r="G138" s="372" t="s">
        <v>29</v>
      </c>
      <c r="H138" s="321" t="s">
        <v>90</v>
      </c>
      <c r="I138" s="372" t="s">
        <v>104</v>
      </c>
      <c r="J138" s="478" t="s">
        <v>253</v>
      </c>
      <c r="K138" s="372" t="s">
        <v>481</v>
      </c>
      <c r="L138" s="150"/>
      <c r="M138" s="647" t="s">
        <v>38</v>
      </c>
      <c r="N138" s="647" t="s">
        <v>38</v>
      </c>
      <c r="O138" s="647" t="s">
        <v>38</v>
      </c>
      <c r="P138" s="1042"/>
      <c r="Q138" s="667"/>
      <c r="R138" s="660"/>
      <c r="S138" s="660"/>
      <c r="T138" s="660"/>
      <c r="U138" s="660"/>
      <c r="V138" s="660"/>
      <c r="W138" s="667"/>
    </row>
    <row r="139" spans="2:23">
      <c r="B139" s="32">
        <v>4</v>
      </c>
      <c r="C139" s="872"/>
      <c r="D139" s="372">
        <v>2011</v>
      </c>
      <c r="E139" s="372" t="s">
        <v>103</v>
      </c>
      <c r="F139" s="372" t="s">
        <v>92</v>
      </c>
      <c r="G139" s="372"/>
      <c r="H139" s="321" t="s">
        <v>94</v>
      </c>
      <c r="I139" s="321" t="s">
        <v>104</v>
      </c>
      <c r="J139" s="478" t="s">
        <v>186</v>
      </c>
      <c r="K139" s="372" t="s">
        <v>481</v>
      </c>
      <c r="L139" s="150"/>
      <c r="M139" s="647" t="s">
        <v>38</v>
      </c>
      <c r="N139" s="647" t="s">
        <v>38</v>
      </c>
      <c r="O139" s="647" t="s">
        <v>38</v>
      </c>
      <c r="P139" s="417" t="s">
        <v>38</v>
      </c>
      <c r="Q139" s="667"/>
      <c r="R139" s="660"/>
      <c r="S139" s="660"/>
      <c r="T139" s="660"/>
      <c r="U139" s="660"/>
      <c r="V139" s="665"/>
      <c r="W139" s="667"/>
    </row>
    <row r="140" spans="2:23">
      <c r="B140" s="32">
        <v>5</v>
      </c>
      <c r="C140" s="872"/>
      <c r="D140" s="372">
        <v>2013</v>
      </c>
      <c r="E140" s="372" t="s">
        <v>103</v>
      </c>
      <c r="F140" s="372" t="s">
        <v>99</v>
      </c>
      <c r="G140" s="372"/>
      <c r="H140" s="321" t="s">
        <v>90</v>
      </c>
      <c r="I140" s="372" t="s">
        <v>104</v>
      </c>
      <c r="J140" s="478" t="s">
        <v>577</v>
      </c>
      <c r="K140" s="372"/>
      <c r="L140" s="150"/>
      <c r="M140" s="654"/>
      <c r="N140" s="660"/>
      <c r="O140" s="660"/>
      <c r="P140" s="660"/>
      <c r="Q140" s="667"/>
      <c r="R140" s="660"/>
      <c r="S140" s="660"/>
      <c r="T140" s="660"/>
      <c r="U140" s="660"/>
      <c r="V140" s="665"/>
      <c r="W140" s="667"/>
    </row>
    <row r="141" spans="2:23">
      <c r="B141" s="32">
        <v>6</v>
      </c>
      <c r="C141" s="872"/>
      <c r="D141" s="372">
        <v>2011</v>
      </c>
      <c r="E141" s="372" t="s">
        <v>103</v>
      </c>
      <c r="F141" s="372" t="s">
        <v>92</v>
      </c>
      <c r="G141" s="372"/>
      <c r="H141" s="372" t="s">
        <v>92</v>
      </c>
      <c r="I141" s="372" t="s">
        <v>104</v>
      </c>
      <c r="J141" s="478" t="s">
        <v>206</v>
      </c>
      <c r="K141" s="372" t="s">
        <v>481</v>
      </c>
      <c r="L141" s="150"/>
      <c r="M141" s="647" t="s">
        <v>38</v>
      </c>
      <c r="N141" s="417" t="s">
        <v>38</v>
      </c>
      <c r="O141" s="660"/>
      <c r="P141" s="660"/>
      <c r="Q141" s="667"/>
      <c r="R141" s="660"/>
      <c r="S141" s="660"/>
      <c r="T141" s="660"/>
      <c r="U141" s="660"/>
      <c r="V141" s="665"/>
      <c r="W141" s="667"/>
    </row>
    <row r="142" spans="2:23">
      <c r="B142" s="32">
        <v>7</v>
      </c>
      <c r="C142" s="872"/>
      <c r="D142" s="372">
        <v>2011</v>
      </c>
      <c r="E142" s="372" t="s">
        <v>103</v>
      </c>
      <c r="F142" s="372" t="s">
        <v>92</v>
      </c>
      <c r="G142" s="372"/>
      <c r="H142" s="372" t="s">
        <v>90</v>
      </c>
      <c r="I142" s="372" t="s">
        <v>104</v>
      </c>
      <c r="J142" s="478" t="s">
        <v>214</v>
      </c>
      <c r="K142" s="372"/>
      <c r="L142" s="150"/>
      <c r="M142" s="647" t="s">
        <v>38</v>
      </c>
      <c r="N142" s="647" t="s">
        <v>38</v>
      </c>
      <c r="O142" s="647" t="s">
        <v>38</v>
      </c>
      <c r="P142" s="498" t="s">
        <v>38</v>
      </c>
      <c r="Q142" s="667"/>
      <c r="R142" s="660"/>
      <c r="S142" s="660"/>
      <c r="T142" s="660"/>
      <c r="U142" s="660"/>
      <c r="V142" s="665"/>
      <c r="W142" s="667"/>
    </row>
    <row r="143" spans="2:23">
      <c r="B143" s="32">
        <v>8</v>
      </c>
      <c r="C143" s="872"/>
      <c r="D143" s="372"/>
      <c r="E143" s="372"/>
      <c r="F143" s="372"/>
      <c r="G143" s="372"/>
      <c r="H143" s="321"/>
      <c r="I143" s="372"/>
      <c r="J143" s="478"/>
      <c r="K143" s="372"/>
      <c r="L143" s="150"/>
      <c r="M143" s="654"/>
      <c r="N143" s="660"/>
      <c r="O143" s="896"/>
      <c r="P143" s="660"/>
      <c r="Q143" s="667"/>
      <c r="R143" s="660"/>
      <c r="S143" s="660"/>
      <c r="T143" s="660"/>
      <c r="U143" s="660"/>
      <c r="V143" s="660"/>
      <c r="W143" s="667"/>
    </row>
    <row r="144" spans="2:23">
      <c r="B144" s="32">
        <v>9</v>
      </c>
      <c r="C144" s="872"/>
      <c r="D144" s="372"/>
      <c r="E144" s="372"/>
      <c r="F144" s="372"/>
      <c r="G144" s="372"/>
      <c r="H144" s="321"/>
      <c r="I144" s="372"/>
      <c r="J144" s="478"/>
      <c r="K144" s="372"/>
      <c r="L144" s="150"/>
      <c r="M144" s="654"/>
      <c r="N144" s="660"/>
      <c r="O144" s="660"/>
      <c r="P144" s="660"/>
      <c r="Q144" s="667"/>
      <c r="R144" s="660"/>
      <c r="S144" s="660"/>
      <c r="T144" s="660"/>
      <c r="U144" s="660"/>
      <c r="V144" s="665"/>
      <c r="W144" s="667"/>
    </row>
    <row r="145" spans="2:36" s="86" customFormat="1" ht="13.5" hidden="1" customHeight="1">
      <c r="B145" s="32">
        <v>18</v>
      </c>
      <c r="C145" s="120"/>
      <c r="D145" s="148"/>
      <c r="E145" s="148"/>
      <c r="F145" s="148"/>
      <c r="G145" s="148"/>
      <c r="H145" s="148"/>
      <c r="I145" s="148"/>
      <c r="J145" s="143"/>
      <c r="K145" s="143"/>
      <c r="L145" s="150"/>
      <c r="M145" s="676"/>
      <c r="N145" s="895"/>
      <c r="O145" s="895"/>
      <c r="P145" s="679"/>
      <c r="Q145" s="667"/>
      <c r="R145" s="676"/>
      <c r="S145" s="676"/>
      <c r="T145" s="676"/>
      <c r="U145" s="676"/>
      <c r="V145" s="678"/>
      <c r="W145" s="119"/>
    </row>
    <row r="146" spans="2:36" ht="13.5" hidden="1" customHeight="1">
      <c r="B146" s="32">
        <v>19</v>
      </c>
      <c r="C146" s="181" t="s">
        <v>39</v>
      </c>
      <c r="D146" s="221"/>
      <c r="E146" s="405"/>
      <c r="F146" s="221"/>
      <c r="G146" s="221"/>
      <c r="H146" s="221"/>
      <c r="I146" s="221"/>
      <c r="J146" s="223"/>
      <c r="K146" s="143"/>
      <c r="L146" s="150"/>
      <c r="M146" s="653"/>
      <c r="N146" s="660"/>
      <c r="O146" s="896"/>
      <c r="P146" s="658"/>
      <c r="Q146" s="667"/>
      <c r="R146" s="899"/>
      <c r="S146" s="689"/>
      <c r="T146" s="689"/>
      <c r="U146" s="689"/>
      <c r="V146" s="664"/>
      <c r="W146" s="119"/>
      <c r="AD146" s="86"/>
      <c r="AE146" s="86"/>
      <c r="AF146" s="211"/>
      <c r="AG146" s="211"/>
      <c r="AH146" s="211"/>
      <c r="AI146" s="86"/>
      <c r="AJ146" s="86"/>
    </row>
    <row r="147" spans="2:36" ht="13.5" hidden="1" customHeight="1">
      <c r="B147" s="32">
        <v>20</v>
      </c>
      <c r="C147" s="69"/>
      <c r="D147" s="372"/>
      <c r="E147" s="372"/>
      <c r="F147" s="372"/>
      <c r="G147" s="372"/>
      <c r="H147" s="372"/>
      <c r="I147" s="372"/>
      <c r="J147" s="373"/>
      <c r="K147" s="401"/>
      <c r="L147" s="150"/>
      <c r="M147" s="899"/>
      <c r="N147" s="691"/>
      <c r="O147" s="691"/>
      <c r="P147" s="692"/>
      <c r="Q147" s="667"/>
      <c r="R147" s="685"/>
      <c r="S147" s="686"/>
      <c r="T147" s="689"/>
      <c r="U147" s="689"/>
      <c r="V147" s="901"/>
      <c r="W147" s="119"/>
      <c r="AD147" s="86"/>
      <c r="AE147" s="211"/>
      <c r="AF147" s="211"/>
      <c r="AG147" s="211"/>
      <c r="AH147" s="211"/>
      <c r="AI147" s="86"/>
      <c r="AJ147" s="86"/>
    </row>
    <row r="148" spans="2:36" ht="13.5" hidden="1" customHeight="1">
      <c r="B148" s="32">
        <v>21</v>
      </c>
      <c r="C148" s="69"/>
      <c r="D148" s="372"/>
      <c r="E148" s="372"/>
      <c r="F148" s="372"/>
      <c r="G148" s="372"/>
      <c r="H148" s="372"/>
      <c r="I148" s="372"/>
      <c r="J148" s="373"/>
      <c r="K148" s="401"/>
      <c r="L148" s="150"/>
      <c r="M148" s="899"/>
      <c r="N148" s="691"/>
      <c r="O148" s="900"/>
      <c r="P148" s="692"/>
      <c r="Q148" s="667"/>
      <c r="R148" s="685"/>
      <c r="S148" s="686"/>
      <c r="T148" s="689"/>
      <c r="U148" s="689"/>
      <c r="V148" s="901"/>
      <c r="W148" s="119"/>
      <c r="AD148" s="86"/>
      <c r="AE148" s="86"/>
      <c r="AF148" s="86"/>
      <c r="AG148" s="86"/>
      <c r="AH148" s="86"/>
      <c r="AI148" s="86"/>
      <c r="AJ148" s="86"/>
    </row>
    <row r="149" spans="2:36" ht="13.5" hidden="1" customHeight="1">
      <c r="B149" s="32">
        <v>22</v>
      </c>
      <c r="C149" s="69"/>
      <c r="D149" s="372"/>
      <c r="E149" s="372"/>
      <c r="F149" s="372"/>
      <c r="G149" s="372"/>
      <c r="H149" s="372"/>
      <c r="I149" s="372"/>
      <c r="J149" s="373"/>
      <c r="K149" s="401"/>
      <c r="L149" s="150"/>
      <c r="M149" s="685"/>
      <c r="N149" s="660"/>
      <c r="O149" s="900"/>
      <c r="P149" s="692"/>
      <c r="Q149" s="667"/>
      <c r="R149" s="685"/>
      <c r="S149" s="686"/>
      <c r="T149" s="689"/>
      <c r="U149" s="689"/>
      <c r="V149" s="901"/>
      <c r="W149" s="119"/>
      <c r="AD149" s="86"/>
      <c r="AE149" s="86"/>
      <c r="AF149" s="86"/>
      <c r="AG149" s="86"/>
      <c r="AH149" s="86"/>
      <c r="AI149" s="86"/>
      <c r="AJ149" s="86"/>
    </row>
    <row r="150" spans="2:36" ht="13.5" hidden="1" customHeight="1">
      <c r="B150" s="32">
        <v>23</v>
      </c>
      <c r="C150" s="69"/>
      <c r="D150" s="372"/>
      <c r="E150" s="372"/>
      <c r="F150" s="372"/>
      <c r="G150" s="372"/>
      <c r="H150" s="372"/>
      <c r="I150" s="372"/>
      <c r="J150" s="373"/>
      <c r="K150" s="401"/>
      <c r="L150" s="150"/>
      <c r="M150" s="685"/>
      <c r="N150" s="691"/>
      <c r="O150" s="900"/>
      <c r="P150" s="692"/>
      <c r="Q150" s="667"/>
      <c r="R150" s="685"/>
      <c r="S150" s="686"/>
      <c r="T150" s="689"/>
      <c r="U150" s="689"/>
      <c r="V150" s="901"/>
      <c r="W150" s="119"/>
    </row>
    <row r="151" spans="2:36" s="86" customFormat="1" ht="13.5" customHeight="1">
      <c r="B151" s="32"/>
      <c r="C151" s="120"/>
      <c r="D151" s="148"/>
      <c r="E151" s="148"/>
      <c r="F151" s="148"/>
      <c r="G151" s="148"/>
      <c r="H151" s="148"/>
      <c r="I151" s="148"/>
      <c r="J151" s="143"/>
      <c r="K151" s="143"/>
      <c r="L151" s="150"/>
      <c r="M151" s="676"/>
      <c r="N151" s="895"/>
      <c r="O151" s="895"/>
      <c r="P151" s="679"/>
      <c r="Q151" s="667"/>
      <c r="R151" s="676"/>
      <c r="S151" s="676"/>
      <c r="T151" s="676"/>
      <c r="U151" s="676"/>
      <c r="V151" s="678"/>
      <c r="W151" s="119"/>
    </row>
    <row r="152" spans="2:36" ht="13.5" hidden="1" customHeight="1">
      <c r="B152" s="32">
        <v>1</v>
      </c>
      <c r="C152" s="181" t="s">
        <v>37</v>
      </c>
      <c r="D152" s="372"/>
      <c r="E152" s="405"/>
      <c r="F152" s="372"/>
      <c r="G152" s="372"/>
      <c r="H152" s="372"/>
      <c r="I152" s="372"/>
      <c r="J152" s="506"/>
      <c r="K152" s="237"/>
      <c r="L152" s="150"/>
      <c r="M152" s="897"/>
      <c r="N152" s="660"/>
      <c r="O152" s="660"/>
      <c r="P152" s="658"/>
      <c r="Q152" s="667"/>
      <c r="R152" s="657"/>
      <c r="S152" s="660"/>
      <c r="T152" s="661"/>
      <c r="U152" s="661"/>
      <c r="V152" s="666"/>
      <c r="W152" s="119"/>
    </row>
    <row r="153" spans="2:36" ht="13.5" hidden="1" customHeight="1">
      <c r="B153" s="32">
        <v>2</v>
      </c>
      <c r="C153" s="85"/>
      <c r="D153" s="372"/>
      <c r="E153" s="372"/>
      <c r="F153" s="372"/>
      <c r="G153" s="372"/>
      <c r="H153" s="372"/>
      <c r="I153" s="372"/>
      <c r="J153" s="506"/>
      <c r="K153" s="237"/>
      <c r="L153" s="150"/>
      <c r="M153" s="685"/>
      <c r="N153" s="660"/>
      <c r="O153" s="660"/>
      <c r="P153" s="658"/>
      <c r="Q153" s="667"/>
      <c r="R153" s="685"/>
      <c r="S153" s="686"/>
      <c r="T153" s="689"/>
      <c r="U153" s="689"/>
      <c r="V153" s="664"/>
      <c r="W153" s="119"/>
    </row>
    <row r="154" spans="2:36" ht="13.5" hidden="1" customHeight="1">
      <c r="B154" s="32">
        <v>22</v>
      </c>
      <c r="C154" s="85"/>
      <c r="D154" s="372"/>
      <c r="E154" s="372"/>
      <c r="F154" s="372"/>
      <c r="G154" s="372"/>
      <c r="H154" s="372"/>
      <c r="I154" s="372"/>
      <c r="J154" s="373"/>
      <c r="K154" s="401"/>
      <c r="L154" s="150"/>
      <c r="M154" s="685"/>
      <c r="N154" s="691"/>
      <c r="O154" s="691"/>
      <c r="P154" s="658"/>
      <c r="Q154" s="667"/>
      <c r="R154" s="685"/>
      <c r="S154" s="686"/>
      <c r="T154" s="689"/>
      <c r="U154" s="689"/>
      <c r="V154" s="664"/>
      <c r="W154" s="119"/>
    </row>
    <row r="155" spans="2:36" ht="13.5" hidden="1" customHeight="1">
      <c r="B155" s="32">
        <v>23</v>
      </c>
      <c r="C155" s="85"/>
      <c r="D155" s="372"/>
      <c r="E155" s="372"/>
      <c r="F155" s="372"/>
      <c r="G155" s="372"/>
      <c r="H155" s="372"/>
      <c r="I155" s="372"/>
      <c r="J155" s="373"/>
      <c r="K155" s="401"/>
      <c r="L155" s="150"/>
      <c r="M155" s="897"/>
      <c r="N155" s="660"/>
      <c r="O155" s="660"/>
      <c r="P155" s="658"/>
      <c r="Q155" s="667"/>
      <c r="R155" s="685"/>
      <c r="S155" s="686"/>
      <c r="T155" s="689"/>
      <c r="U155" s="689"/>
      <c r="V155" s="664"/>
      <c r="W155" s="119"/>
    </row>
    <row r="156" spans="2:36" ht="13.5" hidden="1" customHeight="1">
      <c r="B156" s="32">
        <v>24</v>
      </c>
      <c r="C156" s="85"/>
      <c r="D156" s="372"/>
      <c r="E156" s="372"/>
      <c r="F156" s="372"/>
      <c r="G156" s="372"/>
      <c r="H156" s="372"/>
      <c r="I156" s="372"/>
      <c r="J156" s="373"/>
      <c r="K156" s="401"/>
      <c r="L156" s="150"/>
      <c r="M156" s="897"/>
      <c r="N156" s="660"/>
      <c r="O156" s="660"/>
      <c r="P156" s="658"/>
      <c r="Q156" s="667"/>
      <c r="R156" s="685"/>
      <c r="S156" s="686"/>
      <c r="T156" s="689"/>
      <c r="U156" s="689"/>
      <c r="V156" s="664"/>
      <c r="W156" s="119"/>
    </row>
    <row r="157" spans="2:36" ht="13.5" hidden="1" customHeight="1">
      <c r="D157" s="148"/>
      <c r="E157" s="148"/>
      <c r="F157" s="148"/>
      <c r="G157" s="148"/>
      <c r="H157" s="148"/>
      <c r="I157" s="148"/>
      <c r="J157" s="143"/>
      <c r="K157" s="143"/>
      <c r="L157" s="108"/>
      <c r="M157" s="656"/>
      <c r="N157" s="894"/>
      <c r="O157" s="894"/>
      <c r="P157" s="674"/>
      <c r="Q157" s="667"/>
      <c r="R157" s="656"/>
      <c r="S157" s="656"/>
      <c r="T157" s="656"/>
      <c r="U157" s="656"/>
      <c r="V157" s="667"/>
      <c r="W157" s="119"/>
    </row>
    <row r="158" spans="2:36" ht="13.5" customHeight="1">
      <c r="B158" s="32">
        <v>1</v>
      </c>
      <c r="C158" s="871" t="s">
        <v>69</v>
      </c>
      <c r="D158" s="321">
        <v>2013</v>
      </c>
      <c r="E158" s="321" t="s">
        <v>103</v>
      </c>
      <c r="F158" s="321" t="s">
        <v>159</v>
      </c>
      <c r="G158" s="321" t="s">
        <v>69</v>
      </c>
      <c r="H158" s="321" t="s">
        <v>90</v>
      </c>
      <c r="I158" s="321" t="s">
        <v>104</v>
      </c>
      <c r="J158" s="610" t="s">
        <v>538</v>
      </c>
      <c r="K158" s="403"/>
      <c r="L158" s="108"/>
      <c r="M158" s="654"/>
      <c r="N158" s="896"/>
      <c r="O158" s="660"/>
      <c r="P158" s="660"/>
      <c r="Q158" s="667"/>
      <c r="R158" s="660"/>
      <c r="S158" s="654"/>
      <c r="T158" s="654"/>
      <c r="U158" s="654"/>
      <c r="V158" s="665"/>
      <c r="W158" s="119"/>
    </row>
    <row r="159" spans="2:36">
      <c r="B159" s="32">
        <v>2</v>
      </c>
      <c r="C159" s="236"/>
      <c r="D159" s="321">
        <v>2011</v>
      </c>
      <c r="E159" s="321" t="s">
        <v>103</v>
      </c>
      <c r="F159" s="321" t="s">
        <v>92</v>
      </c>
      <c r="G159" s="321" t="s">
        <v>69</v>
      </c>
      <c r="H159" s="321" t="s">
        <v>90</v>
      </c>
      <c r="I159" s="321" t="s">
        <v>104</v>
      </c>
      <c r="J159" s="610" t="s">
        <v>487</v>
      </c>
      <c r="K159" s="403"/>
      <c r="L159" s="150"/>
      <c r="M159" s="647" t="s">
        <v>38</v>
      </c>
      <c r="N159" s="417" t="s">
        <v>38</v>
      </c>
      <c r="O159" s="660"/>
      <c r="P159" s="660"/>
      <c r="Q159" s="667"/>
      <c r="R159" s="647" t="s">
        <v>38</v>
      </c>
      <c r="S159" s="647" t="s">
        <v>38</v>
      </c>
      <c r="T159" s="417" t="s">
        <v>38</v>
      </c>
      <c r="U159" s="665"/>
      <c r="V159" s="665"/>
      <c r="W159" s="119"/>
    </row>
    <row r="160" spans="2:36">
      <c r="B160" s="32">
        <v>3</v>
      </c>
      <c r="C160" s="236"/>
      <c r="D160" s="321">
        <v>2011</v>
      </c>
      <c r="E160" s="321" t="s">
        <v>103</v>
      </c>
      <c r="F160" s="321" t="s">
        <v>92</v>
      </c>
      <c r="G160" s="321" t="s">
        <v>383</v>
      </c>
      <c r="H160" s="321" t="s">
        <v>90</v>
      </c>
      <c r="I160" s="321" t="s">
        <v>104</v>
      </c>
      <c r="J160" s="610" t="s">
        <v>409</v>
      </c>
      <c r="K160" s="403"/>
      <c r="L160" s="150"/>
      <c r="M160" s="647" t="s">
        <v>38</v>
      </c>
      <c r="N160" s="417" t="s">
        <v>38</v>
      </c>
      <c r="O160" s="660"/>
      <c r="P160" s="660"/>
      <c r="Q160" s="656"/>
      <c r="R160" s="660"/>
      <c r="S160" s="660"/>
      <c r="T160" s="660"/>
      <c r="U160" s="660"/>
      <c r="V160" s="665"/>
      <c r="W160" s="119"/>
    </row>
    <row r="161" spans="2:23">
      <c r="B161" s="32">
        <v>4</v>
      </c>
      <c r="C161" s="236"/>
      <c r="D161" s="490">
        <v>2011</v>
      </c>
      <c r="E161" s="321" t="s">
        <v>103</v>
      </c>
      <c r="F161" s="321" t="s">
        <v>92</v>
      </c>
      <c r="G161" s="321" t="s">
        <v>383</v>
      </c>
      <c r="H161" s="321" t="s">
        <v>90</v>
      </c>
      <c r="I161" s="321" t="s">
        <v>104</v>
      </c>
      <c r="J161" s="610" t="s">
        <v>500</v>
      </c>
      <c r="K161" s="610"/>
      <c r="L161" s="150"/>
      <c r="M161" s="654"/>
      <c r="N161" s="660"/>
      <c r="O161" s="660"/>
      <c r="P161" s="660"/>
      <c r="Q161" s="656"/>
      <c r="R161" s="660"/>
      <c r="S161" s="660"/>
      <c r="T161" s="660"/>
      <c r="U161" s="660"/>
      <c r="V161" s="665"/>
      <c r="W161" s="119"/>
    </row>
    <row r="162" spans="2:23">
      <c r="B162" s="32">
        <v>5</v>
      </c>
      <c r="C162" s="236"/>
      <c r="D162" s="321">
        <v>2011</v>
      </c>
      <c r="E162" s="321" t="s">
        <v>103</v>
      </c>
      <c r="F162" s="321" t="s">
        <v>92</v>
      </c>
      <c r="G162" s="321" t="s">
        <v>383</v>
      </c>
      <c r="H162" s="321" t="s">
        <v>90</v>
      </c>
      <c r="I162" s="321" t="s">
        <v>104</v>
      </c>
      <c r="J162" s="610" t="s">
        <v>382</v>
      </c>
      <c r="K162" s="403"/>
      <c r="L162" s="150"/>
      <c r="M162" s="647" t="s">
        <v>38</v>
      </c>
      <c r="N162" s="647" t="s">
        <v>38</v>
      </c>
      <c r="O162" s="647" t="s">
        <v>38</v>
      </c>
      <c r="P162" s="417" t="s">
        <v>38</v>
      </c>
      <c r="Q162" s="656"/>
      <c r="R162" s="660"/>
      <c r="S162" s="660"/>
      <c r="T162" s="660"/>
      <c r="U162" s="660"/>
      <c r="V162" s="665"/>
      <c r="W162" s="119"/>
    </row>
    <row r="163" spans="2:23">
      <c r="B163" s="32">
        <v>6</v>
      </c>
      <c r="C163" s="236"/>
      <c r="D163" s="321"/>
      <c r="E163" s="321"/>
      <c r="F163" s="321"/>
      <c r="G163" s="321"/>
      <c r="H163" s="321"/>
      <c r="I163" s="321"/>
      <c r="J163" s="610"/>
      <c r="K163" s="403"/>
      <c r="L163" s="150"/>
      <c r="M163" s="654"/>
      <c r="N163" s="660"/>
      <c r="O163" s="660"/>
      <c r="P163" s="660"/>
      <c r="Q163" s="656"/>
      <c r="R163" s="660"/>
      <c r="S163" s="660"/>
      <c r="T163" s="660"/>
      <c r="U163" s="660"/>
      <c r="V163" s="665"/>
      <c r="W163" s="119"/>
    </row>
    <row r="164" spans="2:23">
      <c r="B164" s="32">
        <v>8</v>
      </c>
      <c r="C164" s="236"/>
      <c r="D164" s="321"/>
      <c r="E164" s="321"/>
      <c r="F164" s="321"/>
      <c r="G164" s="321"/>
      <c r="H164" s="321"/>
      <c r="I164" s="321"/>
      <c r="J164" s="610"/>
      <c r="K164" s="403"/>
      <c r="L164" s="108"/>
      <c r="M164" s="654"/>
      <c r="N164" s="665"/>
      <c r="O164" s="660"/>
      <c r="P164" s="902"/>
      <c r="Q164" s="656"/>
      <c r="R164" s="660"/>
      <c r="S164" s="660"/>
      <c r="T164" s="660"/>
      <c r="U164" s="660"/>
      <c r="V164" s="665"/>
      <c r="W164" s="14"/>
    </row>
    <row r="165" spans="2:23">
      <c r="B165" s="32">
        <v>9</v>
      </c>
      <c r="C165" s="236"/>
      <c r="D165" s="321"/>
      <c r="E165" s="321"/>
      <c r="F165" s="321"/>
      <c r="G165" s="321"/>
      <c r="H165" s="321"/>
      <c r="I165" s="321"/>
      <c r="J165" s="610"/>
      <c r="K165" s="403"/>
      <c r="L165" s="150"/>
      <c r="M165" s="654"/>
      <c r="N165" s="896"/>
      <c r="O165" s="660"/>
      <c r="P165" s="660"/>
      <c r="Q165" s="656" t="s">
        <v>0</v>
      </c>
      <c r="R165" s="660"/>
      <c r="S165" s="660"/>
      <c r="T165" s="660"/>
      <c r="U165" s="660"/>
      <c r="V165" s="665"/>
      <c r="W165" s="14"/>
    </row>
    <row r="166" spans="2:23">
      <c r="D166" s="148"/>
      <c r="E166" s="148"/>
      <c r="F166" s="148"/>
      <c r="G166" s="148"/>
      <c r="H166" s="148"/>
      <c r="I166" s="148"/>
      <c r="J166" s="143"/>
      <c r="K166" s="143"/>
      <c r="L166" s="108"/>
      <c r="M166" s="105"/>
      <c r="N166" s="109"/>
      <c r="O166" s="14"/>
      <c r="P166" s="14"/>
      <c r="Q166" s="109"/>
      <c r="R166" s="105"/>
      <c r="S166" s="105"/>
      <c r="T166" s="105"/>
      <c r="U166" s="119"/>
      <c r="V166" s="14"/>
      <c r="W166" s="14"/>
    </row>
    <row r="167" spans="2:23">
      <c r="D167" s="148"/>
      <c r="E167" s="148"/>
      <c r="F167" s="148"/>
      <c r="G167" s="148"/>
      <c r="H167" s="148"/>
      <c r="I167" s="148"/>
      <c r="J167" s="143"/>
      <c r="K167" s="143"/>
      <c r="L167" s="108"/>
      <c r="M167" s="105"/>
      <c r="N167" s="109"/>
      <c r="O167" s="14"/>
      <c r="P167" s="14"/>
      <c r="Q167" s="109"/>
      <c r="R167" s="105"/>
      <c r="S167" s="105"/>
      <c r="T167" s="105"/>
      <c r="U167" s="119"/>
      <c r="V167" s="14"/>
      <c r="W167" s="14"/>
    </row>
    <row r="168" spans="2:23">
      <c r="D168" s="148"/>
      <c r="E168" s="148"/>
      <c r="F168" s="148"/>
      <c r="G168" s="148"/>
      <c r="H168" s="148"/>
      <c r="I168" s="148"/>
      <c r="J168" s="143"/>
      <c r="K168" s="143"/>
      <c r="L168" s="108"/>
      <c r="M168" s="105"/>
      <c r="N168" s="109"/>
      <c r="O168" s="14"/>
      <c r="P168" s="14"/>
      <c r="Q168" s="109"/>
      <c r="R168" s="105"/>
      <c r="S168" s="105"/>
      <c r="T168" s="105"/>
      <c r="U168" s="119"/>
      <c r="V168" s="14"/>
      <c r="W168" s="14"/>
    </row>
    <row r="169" spans="2:23">
      <c r="D169" s="148"/>
      <c r="E169" s="148"/>
      <c r="F169" s="148"/>
      <c r="G169" s="148"/>
      <c r="H169" s="148"/>
      <c r="I169" s="148"/>
      <c r="J169" s="143"/>
      <c r="K169" s="143"/>
      <c r="L169" s="108"/>
      <c r="M169" s="105"/>
      <c r="N169" s="109"/>
      <c r="O169" s="14"/>
      <c r="P169" s="14"/>
      <c r="Q169" s="109"/>
      <c r="R169" s="105"/>
      <c r="S169" s="105"/>
      <c r="T169" s="105"/>
      <c r="U169" s="119"/>
      <c r="V169" s="14"/>
      <c r="W169" s="14"/>
    </row>
    <row r="170" spans="2:23">
      <c r="D170" s="148"/>
      <c r="E170" s="148"/>
      <c r="F170" s="152"/>
      <c r="G170" s="152"/>
      <c r="H170" s="143"/>
      <c r="I170" s="148"/>
      <c r="J170" s="143"/>
      <c r="K170" s="143"/>
      <c r="L170" s="108"/>
      <c r="M170" s="105"/>
      <c r="N170" s="109"/>
      <c r="O170" s="14"/>
      <c r="P170" s="14"/>
      <c r="Q170" s="109"/>
      <c r="R170" s="105"/>
      <c r="S170" s="105"/>
      <c r="T170" s="105"/>
      <c r="U170" s="119"/>
      <c r="V170" s="14"/>
      <c r="W170" s="14"/>
    </row>
    <row r="171" spans="2:23">
      <c r="D171" s="148"/>
      <c r="E171" s="148"/>
      <c r="F171" s="152"/>
      <c r="G171" s="152"/>
      <c r="H171" s="148"/>
      <c r="I171" s="148"/>
      <c r="J171" s="143"/>
      <c r="K171" s="143"/>
      <c r="L171" s="108"/>
      <c r="M171" s="109"/>
      <c r="N171" s="109"/>
      <c r="O171" s="14"/>
      <c r="P171" s="14"/>
      <c r="Q171" s="109"/>
      <c r="R171" s="109"/>
      <c r="S171" s="109"/>
      <c r="T171" s="109"/>
      <c r="U171" s="119"/>
      <c r="V171" s="14"/>
      <c r="W171" s="14"/>
    </row>
    <row r="172" spans="2:23">
      <c r="D172" s="148"/>
      <c r="E172" s="148"/>
      <c r="F172" s="152"/>
      <c r="G172" s="152"/>
      <c r="H172" s="148"/>
      <c r="I172" s="148"/>
      <c r="J172" s="143"/>
      <c r="K172" s="143"/>
      <c r="L172" s="108"/>
      <c r="M172" s="110"/>
      <c r="N172" s="110"/>
      <c r="O172" s="20"/>
      <c r="P172" s="20"/>
      <c r="Q172" s="110"/>
      <c r="R172" s="110"/>
      <c r="S172" s="110"/>
      <c r="T172" s="110"/>
      <c r="U172" s="120"/>
      <c r="V172" s="20"/>
      <c r="W172" s="14"/>
    </row>
    <row r="173" spans="2:23" s="10" customFormat="1">
      <c r="B173" s="32"/>
      <c r="D173" s="532"/>
      <c r="E173" s="532"/>
      <c r="F173" s="533"/>
      <c r="G173" s="533"/>
      <c r="H173" s="532"/>
      <c r="I173" s="532"/>
      <c r="J173" s="154"/>
      <c r="K173" s="154"/>
      <c r="L173" s="108"/>
      <c r="M173" s="110"/>
      <c r="N173" s="110"/>
      <c r="O173" s="20"/>
      <c r="P173" s="20"/>
      <c r="Q173" s="110"/>
      <c r="R173" s="110"/>
      <c r="S173" s="110"/>
      <c r="T173" s="110"/>
      <c r="U173" s="120"/>
      <c r="V173" s="20"/>
      <c r="W173" s="14"/>
    </row>
    <row r="174" spans="2:23" s="10" customFormat="1">
      <c r="B174" s="32"/>
      <c r="D174" s="148"/>
      <c r="E174" s="148"/>
      <c r="F174" s="152"/>
      <c r="G174" s="152"/>
      <c r="H174" s="148"/>
      <c r="I174" s="148"/>
      <c r="J174" s="143"/>
      <c r="K174" s="143"/>
      <c r="L174" s="108"/>
      <c r="M174" s="110"/>
      <c r="N174" s="110"/>
      <c r="O174" s="20"/>
      <c r="P174" s="20"/>
      <c r="Q174" s="110"/>
      <c r="R174" s="110"/>
      <c r="S174" s="110"/>
      <c r="T174" s="110"/>
      <c r="U174" s="120"/>
      <c r="V174" s="20"/>
      <c r="W174" s="14"/>
    </row>
    <row r="175" spans="2:23" s="10" customFormat="1">
      <c r="B175" s="32"/>
      <c r="D175" s="532"/>
      <c r="E175" s="532"/>
      <c r="F175" s="533"/>
      <c r="G175" s="533"/>
      <c r="H175" s="532"/>
      <c r="I175" s="532"/>
      <c r="J175" s="154"/>
      <c r="K175" s="154"/>
      <c r="L175" s="108"/>
      <c r="M175" s="110"/>
      <c r="N175" s="110"/>
      <c r="O175" s="20"/>
      <c r="P175" s="20"/>
      <c r="Q175" s="110"/>
      <c r="R175" s="110"/>
      <c r="S175" s="110"/>
      <c r="T175" s="110"/>
      <c r="U175" s="120"/>
      <c r="V175" s="20"/>
      <c r="W175" s="14"/>
    </row>
    <row r="176" spans="2:23" s="10" customFormat="1">
      <c r="B176" s="32"/>
      <c r="D176" s="148"/>
      <c r="E176" s="148"/>
      <c r="F176" s="148"/>
      <c r="G176" s="148"/>
      <c r="H176" s="148"/>
      <c r="I176" s="148"/>
      <c r="J176" s="143"/>
      <c r="K176" s="143"/>
      <c r="M176" s="20"/>
      <c r="N176" s="20"/>
      <c r="O176" s="20"/>
      <c r="P176" s="20"/>
      <c r="Q176" s="20"/>
      <c r="R176" s="20"/>
      <c r="S176" s="20"/>
      <c r="T176" s="20"/>
      <c r="U176" s="120"/>
      <c r="V176" s="20"/>
      <c r="W176" s="14"/>
    </row>
    <row r="177" spans="2:23" s="10" customFormat="1">
      <c r="B177" s="32"/>
      <c r="D177" s="148"/>
      <c r="E177" s="148"/>
      <c r="F177" s="143"/>
      <c r="G177" s="143"/>
      <c r="H177" s="143"/>
      <c r="I177" s="148"/>
      <c r="J177" s="143"/>
      <c r="K177" s="143"/>
      <c r="M177" s="20"/>
      <c r="N177" s="20"/>
      <c r="O177" s="20"/>
      <c r="P177" s="20"/>
      <c r="Q177" s="20"/>
      <c r="R177" s="20"/>
      <c r="S177" s="20"/>
      <c r="T177" s="20"/>
      <c r="U177" s="120"/>
      <c r="V177" s="20"/>
      <c r="W177" s="14"/>
    </row>
    <row r="178" spans="2:23" s="10" customFormat="1">
      <c r="B178" s="32"/>
      <c r="D178" s="148"/>
      <c r="E178" s="148"/>
      <c r="F178" s="143"/>
      <c r="G178" s="143"/>
      <c r="H178" s="143"/>
      <c r="I178" s="148"/>
      <c r="J178" s="143"/>
      <c r="K178" s="143"/>
      <c r="M178" s="20"/>
      <c r="N178" s="20"/>
      <c r="O178" s="20"/>
      <c r="P178" s="20"/>
      <c r="Q178" s="20"/>
      <c r="R178" s="20"/>
      <c r="S178" s="20"/>
      <c r="T178" s="20"/>
      <c r="U178" s="120"/>
      <c r="V178" s="20"/>
      <c r="W178" s="14"/>
    </row>
    <row r="179" spans="2:23" s="10" customFormat="1">
      <c r="B179" s="32"/>
      <c r="D179" s="148"/>
      <c r="E179" s="148"/>
      <c r="F179" s="143"/>
      <c r="G179" s="143"/>
      <c r="H179" s="143"/>
      <c r="I179" s="148"/>
      <c r="J179" s="143"/>
      <c r="K179" s="143"/>
      <c r="M179" s="20"/>
      <c r="N179" s="20"/>
      <c r="O179" s="20"/>
      <c r="P179" s="20"/>
      <c r="Q179" s="20"/>
      <c r="R179" s="20"/>
      <c r="S179" s="20"/>
      <c r="T179" s="20"/>
      <c r="U179" s="20"/>
      <c r="V179" s="20"/>
      <c r="W179" s="14"/>
    </row>
    <row r="180" spans="2:23" s="10" customFormat="1">
      <c r="B180" s="32"/>
      <c r="D180" s="148"/>
      <c r="E180" s="148"/>
      <c r="F180" s="143"/>
      <c r="G180" s="143"/>
      <c r="H180" s="143"/>
      <c r="I180" s="148"/>
      <c r="J180" s="143"/>
      <c r="K180" s="143"/>
      <c r="M180" s="20"/>
      <c r="N180" s="20"/>
      <c r="O180" s="20"/>
      <c r="P180" s="20"/>
      <c r="Q180" s="20"/>
      <c r="R180" s="20"/>
      <c r="S180" s="20"/>
      <c r="T180" s="20"/>
      <c r="U180" s="20"/>
      <c r="V180" s="20"/>
      <c r="W180" s="14"/>
    </row>
    <row r="181" spans="2:23" s="10" customFormat="1">
      <c r="B181" s="32"/>
      <c r="D181" s="148"/>
      <c r="E181" s="148"/>
      <c r="F181" s="143"/>
      <c r="G181" s="143"/>
      <c r="H181" s="143"/>
      <c r="I181" s="148"/>
      <c r="J181" s="143"/>
      <c r="K181" s="143"/>
      <c r="M181" s="20"/>
      <c r="N181" s="20"/>
      <c r="O181" s="20"/>
      <c r="P181" s="20"/>
      <c r="Q181" s="20"/>
      <c r="R181" s="20"/>
      <c r="S181" s="20"/>
      <c r="T181" s="20"/>
      <c r="U181" s="20"/>
      <c r="V181" s="20"/>
      <c r="W181" s="14"/>
    </row>
    <row r="182" spans="2:23" s="10" customFormat="1">
      <c r="B182" s="32"/>
      <c r="D182" s="148"/>
      <c r="E182" s="148"/>
      <c r="F182" s="143"/>
      <c r="G182" s="143"/>
      <c r="H182" s="143"/>
      <c r="I182" s="148"/>
      <c r="J182" s="143"/>
      <c r="K182" s="143"/>
      <c r="M182" s="20"/>
      <c r="N182" s="20"/>
      <c r="O182" s="20"/>
      <c r="P182" s="20"/>
      <c r="Q182" s="20"/>
      <c r="R182" s="20"/>
      <c r="S182" s="20"/>
      <c r="T182" s="20"/>
      <c r="U182" s="20"/>
      <c r="V182" s="20"/>
      <c r="W182" s="14"/>
    </row>
    <row r="183" spans="2:23" s="10" customFormat="1">
      <c r="B183" s="32"/>
      <c r="D183" s="148"/>
      <c r="E183" s="148"/>
      <c r="F183" s="148"/>
      <c r="G183" s="148"/>
      <c r="H183" s="143"/>
      <c r="I183" s="148"/>
      <c r="J183" s="143"/>
      <c r="K183" s="143"/>
      <c r="M183" s="20"/>
      <c r="N183" s="20"/>
      <c r="O183" s="20"/>
      <c r="P183" s="20"/>
      <c r="Q183" s="20"/>
      <c r="R183" s="20"/>
      <c r="S183" s="20"/>
      <c r="T183" s="20"/>
      <c r="U183" s="20"/>
      <c r="V183" s="20"/>
      <c r="W183" s="14"/>
    </row>
    <row r="184" spans="2:23" s="10" customFormat="1">
      <c r="B184" s="32"/>
      <c r="D184" s="148"/>
      <c r="E184" s="148"/>
      <c r="F184" s="143"/>
      <c r="G184" s="143"/>
      <c r="H184" s="143"/>
      <c r="I184" s="148"/>
      <c r="J184" s="143"/>
      <c r="K184" s="143"/>
      <c r="M184" s="20"/>
      <c r="N184" s="20"/>
      <c r="O184" s="20"/>
      <c r="P184" s="20"/>
      <c r="Q184" s="20"/>
      <c r="R184" s="20"/>
      <c r="S184" s="20"/>
      <c r="T184" s="20"/>
      <c r="U184" s="20"/>
      <c r="V184" s="20"/>
      <c r="W184" s="14"/>
    </row>
    <row r="185" spans="2:23" s="10" customFormat="1">
      <c r="B185" s="32"/>
      <c r="D185" s="148"/>
      <c r="E185" s="148"/>
      <c r="F185" s="143"/>
      <c r="G185" s="143"/>
      <c r="H185" s="143"/>
      <c r="I185" s="148"/>
      <c r="J185" s="143"/>
      <c r="K185" s="143"/>
      <c r="M185" s="20"/>
      <c r="N185" s="20"/>
      <c r="O185" s="20"/>
      <c r="P185" s="20"/>
      <c r="Q185" s="20"/>
      <c r="R185" s="20"/>
      <c r="S185" s="20"/>
      <c r="T185" s="20"/>
      <c r="U185" s="20"/>
      <c r="V185" s="20"/>
      <c r="W185" s="14"/>
    </row>
    <row r="186" spans="2:23" s="10" customFormat="1">
      <c r="B186" s="32"/>
      <c r="D186" s="148"/>
      <c r="E186" s="148"/>
      <c r="F186" s="143"/>
      <c r="G186" s="143"/>
      <c r="H186" s="143"/>
      <c r="I186" s="148"/>
      <c r="J186" s="143"/>
      <c r="K186" s="143"/>
      <c r="M186" s="20"/>
      <c r="N186" s="20"/>
      <c r="O186" s="20"/>
      <c r="P186" s="20"/>
      <c r="Q186" s="20"/>
      <c r="R186" s="20"/>
      <c r="S186" s="20"/>
      <c r="T186" s="20"/>
      <c r="U186" s="20"/>
      <c r="V186" s="20"/>
      <c r="W186" s="14"/>
    </row>
    <row r="187" spans="2:23" s="10" customFormat="1">
      <c r="B187" s="32"/>
      <c r="D187" s="148"/>
      <c r="E187" s="148"/>
      <c r="F187" s="143"/>
      <c r="G187" s="143"/>
      <c r="H187" s="143"/>
      <c r="I187" s="148"/>
      <c r="J187" s="143"/>
      <c r="K187" s="143"/>
      <c r="M187" s="20"/>
      <c r="N187" s="20"/>
      <c r="O187" s="20"/>
      <c r="P187" s="20"/>
      <c r="Q187" s="20"/>
      <c r="R187" s="20"/>
      <c r="S187" s="20"/>
      <c r="T187" s="20"/>
      <c r="U187" s="20"/>
      <c r="V187" s="20"/>
      <c r="W187" s="14"/>
    </row>
    <row r="188" spans="2:23" s="10" customFormat="1">
      <c r="B188" s="32"/>
      <c r="D188" s="148"/>
      <c r="E188" s="148"/>
      <c r="F188" s="143"/>
      <c r="G188" s="143"/>
      <c r="H188" s="143"/>
      <c r="I188" s="148"/>
      <c r="J188" s="143"/>
      <c r="K188" s="143"/>
      <c r="M188" s="20"/>
      <c r="N188" s="20"/>
      <c r="O188" s="20"/>
      <c r="P188" s="20"/>
      <c r="Q188" s="20"/>
      <c r="R188" s="20"/>
      <c r="S188" s="20"/>
      <c r="T188" s="20"/>
      <c r="U188" s="20"/>
      <c r="V188" s="20"/>
      <c r="W188" s="14"/>
    </row>
    <row r="189" spans="2:23" s="10" customFormat="1">
      <c r="B189" s="32"/>
      <c r="D189" s="148"/>
      <c r="E189" s="148"/>
      <c r="F189" s="143"/>
      <c r="G189" s="143"/>
      <c r="H189" s="143"/>
      <c r="I189" s="148"/>
      <c r="J189" s="143"/>
      <c r="K189" s="143"/>
      <c r="M189" s="20"/>
      <c r="N189" s="20"/>
      <c r="O189" s="20"/>
      <c r="P189" s="20"/>
      <c r="Q189" s="20"/>
      <c r="R189" s="20"/>
      <c r="S189" s="20"/>
      <c r="T189" s="20"/>
      <c r="U189" s="20"/>
      <c r="V189" s="20"/>
      <c r="W189" s="14"/>
    </row>
    <row r="190" spans="2:23" s="10" customFormat="1">
      <c r="B190" s="32"/>
      <c r="D190" s="148"/>
      <c r="E190" s="148"/>
      <c r="F190" s="148"/>
      <c r="G190" s="148"/>
      <c r="H190" s="148"/>
      <c r="I190" s="148"/>
      <c r="J190" s="143"/>
      <c r="K190" s="143"/>
      <c r="M190" s="20"/>
      <c r="N190" s="20"/>
      <c r="O190" s="20"/>
      <c r="P190" s="20"/>
      <c r="Q190" s="20"/>
      <c r="R190" s="20"/>
      <c r="S190" s="20"/>
      <c r="T190" s="20"/>
      <c r="U190" s="20"/>
      <c r="V190" s="20"/>
      <c r="W190" s="14"/>
    </row>
    <row r="191" spans="2:23" s="10" customFormat="1">
      <c r="B191" s="32"/>
      <c r="D191" s="148"/>
      <c r="E191" s="148"/>
      <c r="F191" s="148"/>
      <c r="G191" s="148"/>
      <c r="H191" s="148"/>
      <c r="I191" s="148"/>
      <c r="J191" s="143"/>
      <c r="K191" s="143"/>
      <c r="M191" s="20"/>
      <c r="N191" s="20"/>
      <c r="O191" s="20"/>
      <c r="P191" s="20"/>
      <c r="Q191" s="20"/>
      <c r="R191" s="20"/>
      <c r="S191" s="20"/>
      <c r="T191" s="20"/>
      <c r="U191" s="20"/>
      <c r="V191" s="20"/>
      <c r="W191" s="14"/>
    </row>
    <row r="192" spans="2:23" s="10" customFormat="1">
      <c r="B192" s="32"/>
      <c r="D192" s="148"/>
      <c r="E192" s="148"/>
      <c r="F192" s="148"/>
      <c r="G192" s="148"/>
      <c r="H192" s="148"/>
      <c r="I192" s="148"/>
      <c r="J192" s="143"/>
      <c r="K192" s="143"/>
      <c r="M192" s="20"/>
      <c r="N192" s="20"/>
      <c r="O192" s="20"/>
      <c r="P192" s="20"/>
      <c r="Q192" s="20"/>
      <c r="R192" s="20"/>
      <c r="S192" s="20"/>
      <c r="T192" s="20"/>
      <c r="U192" s="20"/>
      <c r="V192" s="20"/>
      <c r="W192" s="14"/>
    </row>
    <row r="193" spans="2:23" s="10" customFormat="1">
      <c r="B193" s="32"/>
      <c r="D193" s="148"/>
      <c r="E193" s="148"/>
      <c r="F193" s="148"/>
      <c r="G193" s="148"/>
      <c r="H193" s="148"/>
      <c r="I193" s="148"/>
      <c r="J193" s="143"/>
      <c r="K193" s="143"/>
      <c r="M193" s="20"/>
      <c r="N193" s="20"/>
      <c r="O193" s="20"/>
      <c r="P193" s="20"/>
      <c r="Q193" s="20"/>
      <c r="R193" s="20"/>
      <c r="S193" s="20"/>
      <c r="T193" s="20"/>
      <c r="U193" s="20"/>
      <c r="V193" s="20"/>
      <c r="W193" s="14"/>
    </row>
    <row r="194" spans="2:23" s="10" customFormat="1">
      <c r="B194" s="32"/>
      <c r="D194" s="148"/>
      <c r="E194" s="148"/>
      <c r="F194" s="148"/>
      <c r="G194" s="148"/>
      <c r="H194" s="148"/>
      <c r="I194" s="148"/>
      <c r="J194" s="143"/>
      <c r="K194" s="143"/>
      <c r="M194" s="20"/>
      <c r="N194" s="20"/>
      <c r="O194" s="20"/>
      <c r="P194" s="20"/>
      <c r="Q194" s="20"/>
      <c r="R194" s="20"/>
      <c r="S194" s="20"/>
      <c r="T194" s="20"/>
      <c r="U194" s="20"/>
      <c r="V194" s="20"/>
      <c r="W194" s="14"/>
    </row>
    <row r="195" spans="2:23" s="10" customFormat="1">
      <c r="B195" s="32"/>
      <c r="D195" s="148"/>
      <c r="E195" s="148"/>
      <c r="F195" s="148"/>
      <c r="G195" s="148"/>
      <c r="H195" s="148"/>
      <c r="I195" s="148"/>
      <c r="J195" s="143"/>
      <c r="K195" s="143"/>
      <c r="M195" s="20"/>
      <c r="N195" s="20"/>
      <c r="O195" s="20"/>
      <c r="P195" s="20"/>
      <c r="Q195" s="20"/>
      <c r="R195" s="20"/>
      <c r="S195" s="20"/>
      <c r="T195" s="20"/>
      <c r="U195" s="20"/>
      <c r="V195" s="20"/>
      <c r="W195" s="14"/>
    </row>
    <row r="196" spans="2:23" s="10" customFormat="1">
      <c r="B196" s="32"/>
      <c r="D196" s="148"/>
      <c r="E196" s="148"/>
      <c r="F196" s="143"/>
      <c r="G196" s="143"/>
      <c r="H196" s="143"/>
      <c r="I196" s="148"/>
      <c r="J196" s="143"/>
      <c r="K196" s="143"/>
      <c r="M196" s="20"/>
      <c r="N196" s="20"/>
      <c r="O196" s="20"/>
      <c r="P196" s="20"/>
      <c r="Q196" s="20"/>
      <c r="R196" s="20"/>
      <c r="S196" s="20"/>
      <c r="T196" s="20"/>
      <c r="U196" s="20"/>
      <c r="V196" s="20"/>
      <c r="W196" s="14"/>
    </row>
    <row r="197" spans="2:23" s="10" customFormat="1">
      <c r="B197" s="32"/>
      <c r="D197" s="148"/>
      <c r="E197" s="148"/>
      <c r="F197" s="148"/>
      <c r="G197" s="148"/>
      <c r="H197" s="148"/>
      <c r="I197" s="148"/>
      <c r="J197" s="143"/>
      <c r="K197" s="143"/>
      <c r="M197" s="20"/>
      <c r="N197" s="20"/>
      <c r="O197" s="20"/>
      <c r="P197" s="20"/>
      <c r="Q197" s="20"/>
      <c r="R197" s="20"/>
      <c r="S197" s="20"/>
      <c r="T197" s="20"/>
      <c r="U197" s="20"/>
      <c r="V197" s="20"/>
      <c r="W197" s="14"/>
    </row>
    <row r="198" spans="2:23" s="10" customFormat="1">
      <c r="B198" s="32"/>
      <c r="D198" s="148"/>
      <c r="E198" s="148"/>
      <c r="F198" s="148"/>
      <c r="G198" s="148"/>
      <c r="H198" s="148"/>
      <c r="I198" s="148"/>
      <c r="J198" s="143"/>
      <c r="K198" s="143"/>
      <c r="M198" s="20"/>
      <c r="N198" s="20"/>
      <c r="O198" s="20"/>
      <c r="P198" s="20"/>
      <c r="Q198" s="20"/>
      <c r="R198" s="20"/>
      <c r="S198" s="20"/>
      <c r="T198" s="20"/>
      <c r="U198" s="20"/>
      <c r="V198" s="20"/>
      <c r="W198" s="14"/>
    </row>
    <row r="199" spans="2:23" s="10" customFormat="1">
      <c r="B199" s="32"/>
      <c r="D199" s="148"/>
      <c r="E199" s="148"/>
      <c r="F199" s="148"/>
      <c r="G199" s="148"/>
      <c r="H199" s="148"/>
      <c r="I199" s="148"/>
      <c r="J199" s="143"/>
      <c r="K199" s="143"/>
      <c r="M199" s="20"/>
      <c r="N199" s="20"/>
      <c r="O199" s="20"/>
      <c r="P199" s="20"/>
      <c r="Q199" s="20"/>
      <c r="R199" s="20"/>
      <c r="S199" s="20"/>
      <c r="T199" s="20"/>
      <c r="U199" s="20"/>
      <c r="V199" s="20"/>
      <c r="W199" s="14"/>
    </row>
    <row r="200" spans="2:23" s="10" customFormat="1">
      <c r="B200" s="32"/>
      <c r="D200" s="148"/>
      <c r="E200" s="148"/>
      <c r="F200" s="148"/>
      <c r="G200" s="148"/>
      <c r="H200" s="148"/>
      <c r="I200" s="148"/>
      <c r="J200" s="143"/>
      <c r="K200" s="143"/>
      <c r="M200" s="20"/>
      <c r="N200" s="20"/>
      <c r="O200" s="20"/>
      <c r="P200" s="20"/>
      <c r="Q200" s="20"/>
      <c r="R200" s="20"/>
      <c r="S200" s="20"/>
      <c r="T200" s="20"/>
      <c r="U200" s="20"/>
      <c r="V200" s="20"/>
      <c r="W200" s="14"/>
    </row>
    <row r="201" spans="2:23" s="10" customFormat="1">
      <c r="B201" s="32"/>
      <c r="D201" s="148"/>
      <c r="E201" s="148"/>
      <c r="F201" s="148"/>
      <c r="G201" s="148"/>
      <c r="H201" s="148"/>
      <c r="I201" s="148"/>
      <c r="J201" s="143"/>
      <c r="K201" s="143"/>
      <c r="M201" s="14"/>
      <c r="N201" s="14"/>
      <c r="O201" s="14"/>
      <c r="P201" s="14"/>
      <c r="Q201" s="14"/>
      <c r="R201" s="14"/>
      <c r="S201" s="14"/>
      <c r="T201" s="14"/>
      <c r="U201" s="14"/>
      <c r="V201" s="14"/>
      <c r="W201" s="14"/>
    </row>
    <row r="202" spans="2:23" s="10" customFormat="1">
      <c r="B202" s="32"/>
      <c r="D202" s="148"/>
      <c r="E202" s="148"/>
      <c r="F202" s="148"/>
      <c r="G202" s="148"/>
      <c r="H202" s="148"/>
      <c r="I202" s="148"/>
      <c r="J202" s="143"/>
      <c r="K202" s="143"/>
      <c r="M202" s="14"/>
      <c r="N202" s="14"/>
      <c r="O202" s="14"/>
      <c r="P202" s="14"/>
      <c r="Q202" s="14"/>
      <c r="R202" s="14"/>
      <c r="S202" s="14"/>
      <c r="T202" s="14"/>
      <c r="U202" s="14"/>
      <c r="V202" s="14"/>
      <c r="W202" s="14"/>
    </row>
    <row r="203" spans="2:23" s="10" customFormat="1">
      <c r="B203" s="32"/>
      <c r="D203" s="148"/>
      <c r="E203" s="148"/>
      <c r="F203" s="143"/>
      <c r="G203" s="143"/>
      <c r="H203" s="143"/>
      <c r="I203" s="148"/>
      <c r="J203" s="143"/>
      <c r="K203" s="143"/>
      <c r="M203" s="14"/>
      <c r="N203" s="14"/>
      <c r="O203" s="14"/>
      <c r="P203" s="14"/>
      <c r="Q203" s="14"/>
      <c r="R203" s="14"/>
      <c r="S203" s="14"/>
      <c r="T203" s="14"/>
      <c r="U203" s="14"/>
      <c r="V203" s="14"/>
      <c r="W203" s="14"/>
    </row>
    <row r="204" spans="2:23" s="10" customFormat="1">
      <c r="B204" s="32"/>
      <c r="D204" s="148"/>
      <c r="E204" s="148"/>
      <c r="F204" s="143"/>
      <c r="G204" s="143"/>
      <c r="H204" s="143"/>
      <c r="I204" s="148"/>
      <c r="J204" s="143"/>
      <c r="K204" s="143"/>
      <c r="M204" s="14"/>
      <c r="N204" s="14"/>
      <c r="O204" s="14"/>
      <c r="P204" s="14"/>
      <c r="Q204" s="14"/>
      <c r="R204" s="14"/>
      <c r="S204" s="14"/>
      <c r="T204" s="14"/>
      <c r="U204" s="14"/>
      <c r="V204" s="14"/>
      <c r="W204" s="14"/>
    </row>
    <row r="205" spans="2:23" s="10" customFormat="1">
      <c r="B205" s="32"/>
      <c r="D205" s="148"/>
      <c r="E205" s="148"/>
      <c r="F205" s="143"/>
      <c r="G205" s="143"/>
      <c r="H205" s="143"/>
      <c r="I205" s="148"/>
      <c r="J205" s="143"/>
      <c r="K205" s="143"/>
      <c r="M205" s="14"/>
      <c r="N205" s="14"/>
      <c r="O205" s="14"/>
      <c r="P205" s="14"/>
      <c r="Q205" s="14"/>
      <c r="R205" s="14"/>
      <c r="S205" s="14"/>
      <c r="T205" s="14"/>
      <c r="U205" s="14"/>
      <c r="V205" s="14"/>
      <c r="W205" s="14"/>
    </row>
    <row r="206" spans="2:23" s="10" customFormat="1">
      <c r="B206" s="32"/>
      <c r="D206" s="148"/>
      <c r="E206" s="148"/>
      <c r="F206" s="143"/>
      <c r="G206" s="143"/>
      <c r="H206" s="143"/>
      <c r="I206" s="148"/>
      <c r="J206" s="143"/>
      <c r="K206" s="143"/>
      <c r="M206" s="14"/>
      <c r="N206" s="14"/>
      <c r="O206" s="14"/>
      <c r="P206" s="14"/>
      <c r="Q206" s="14"/>
      <c r="R206" s="14"/>
      <c r="S206" s="14"/>
      <c r="T206" s="14"/>
      <c r="U206" s="14"/>
      <c r="V206" s="14"/>
      <c r="W206" s="14"/>
    </row>
    <row r="207" spans="2:23" s="10" customFormat="1">
      <c r="B207" s="32"/>
      <c r="D207" s="148"/>
      <c r="E207" s="148"/>
      <c r="F207" s="143"/>
      <c r="G207" s="143"/>
      <c r="H207" s="143"/>
      <c r="I207" s="148"/>
      <c r="J207" s="143"/>
      <c r="K207" s="143"/>
      <c r="M207" s="14"/>
      <c r="N207" s="14"/>
      <c r="O207" s="14"/>
      <c r="P207" s="14"/>
      <c r="Q207" s="14"/>
      <c r="R207" s="14"/>
      <c r="S207" s="14"/>
      <c r="T207" s="14"/>
      <c r="U207" s="14"/>
      <c r="V207" s="14"/>
      <c r="W207" s="14"/>
    </row>
    <row r="208" spans="2:23" s="10" customFormat="1">
      <c r="B208" s="32"/>
      <c r="D208" s="148"/>
      <c r="E208" s="148"/>
      <c r="F208" s="143"/>
      <c r="G208" s="143"/>
      <c r="H208" s="143"/>
      <c r="I208" s="148"/>
      <c r="J208" s="143"/>
      <c r="K208" s="143"/>
      <c r="M208" s="14"/>
      <c r="N208" s="14"/>
      <c r="O208" s="14"/>
      <c r="P208" s="14"/>
      <c r="Q208" s="14"/>
      <c r="R208" s="14"/>
      <c r="S208" s="14"/>
      <c r="T208" s="14"/>
      <c r="U208" s="14"/>
      <c r="V208" s="14"/>
      <c r="W208" s="14"/>
    </row>
    <row r="209" spans="2:23" s="10" customFormat="1">
      <c r="B209" s="32"/>
      <c r="D209" s="148"/>
      <c r="E209" s="148"/>
      <c r="F209" s="143"/>
      <c r="G209" s="143"/>
      <c r="H209" s="143"/>
      <c r="I209" s="148"/>
      <c r="J209" s="143"/>
      <c r="K209" s="143"/>
      <c r="M209" s="14"/>
      <c r="N209" s="14"/>
      <c r="O209" s="14"/>
      <c r="P209" s="14"/>
      <c r="Q209" s="14"/>
      <c r="R209" s="14"/>
      <c r="S209" s="14"/>
      <c r="T209" s="14"/>
      <c r="U209" s="14"/>
      <c r="V209" s="14"/>
      <c r="W209" s="14"/>
    </row>
    <row r="210" spans="2:23" s="10" customFormat="1">
      <c r="B210" s="32"/>
      <c r="D210" s="148"/>
      <c r="E210" s="148"/>
      <c r="F210" s="143"/>
      <c r="G210" s="143"/>
      <c r="H210" s="143"/>
      <c r="I210" s="148"/>
      <c r="J210" s="143"/>
      <c r="K210" s="143"/>
      <c r="M210" s="14"/>
      <c r="N210" s="14"/>
      <c r="O210" s="14"/>
      <c r="P210" s="14"/>
      <c r="Q210" s="14"/>
      <c r="R210" s="14"/>
      <c r="S210" s="14"/>
      <c r="T210" s="14"/>
      <c r="U210" s="14"/>
      <c r="V210" s="14"/>
      <c r="W210" s="14"/>
    </row>
    <row r="211" spans="2:23" s="10" customFormat="1">
      <c r="B211" s="32"/>
      <c r="D211" s="148"/>
      <c r="E211" s="148"/>
      <c r="F211" s="143"/>
      <c r="G211" s="143"/>
      <c r="H211" s="143"/>
      <c r="I211" s="148"/>
      <c r="J211" s="143"/>
      <c r="K211" s="143"/>
      <c r="M211" s="14"/>
      <c r="N211" s="14"/>
      <c r="O211" s="14"/>
      <c r="P211" s="14"/>
      <c r="Q211" s="14"/>
      <c r="R211" s="14"/>
      <c r="S211" s="14"/>
      <c r="T211" s="14"/>
      <c r="U211" s="14"/>
      <c r="V211" s="14"/>
      <c r="W211" s="14"/>
    </row>
    <row r="212" spans="2:23" s="10" customFormat="1">
      <c r="B212" s="32"/>
      <c r="D212" s="148"/>
      <c r="E212" s="148"/>
      <c r="F212" s="143"/>
      <c r="G212" s="143"/>
      <c r="H212" s="143"/>
      <c r="I212" s="148"/>
      <c r="J212" s="143"/>
      <c r="K212" s="143"/>
      <c r="M212" s="14"/>
      <c r="N212" s="14"/>
      <c r="O212" s="14"/>
      <c r="P212" s="14"/>
      <c r="Q212" s="14"/>
      <c r="R212" s="14"/>
      <c r="S212" s="14"/>
      <c r="T212" s="14"/>
      <c r="U212" s="14"/>
      <c r="V212" s="14"/>
      <c r="W212" s="14"/>
    </row>
    <row r="213" spans="2:23" s="10" customFormat="1">
      <c r="B213" s="32"/>
      <c r="D213" s="148"/>
      <c r="E213" s="148"/>
      <c r="F213" s="143"/>
      <c r="G213" s="143"/>
      <c r="H213" s="143"/>
      <c r="I213" s="148"/>
      <c r="J213" s="143"/>
      <c r="K213" s="143"/>
      <c r="M213" s="14"/>
      <c r="N213" s="14"/>
      <c r="O213" s="14"/>
      <c r="P213" s="14"/>
      <c r="Q213" s="14"/>
      <c r="R213" s="14"/>
      <c r="S213" s="14"/>
      <c r="T213" s="14"/>
      <c r="U213" s="14"/>
      <c r="V213" s="14"/>
      <c r="W213" s="14"/>
    </row>
    <row r="214" spans="2:23" s="10" customFormat="1">
      <c r="B214" s="32"/>
      <c r="D214" s="148"/>
      <c r="E214" s="148"/>
      <c r="F214" s="148"/>
      <c r="G214" s="148"/>
      <c r="H214" s="148"/>
      <c r="I214" s="148"/>
      <c r="J214" s="143"/>
      <c r="K214" s="143"/>
      <c r="M214" s="14"/>
      <c r="N214" s="14"/>
      <c r="O214" s="14"/>
      <c r="P214" s="14"/>
      <c r="Q214" s="14"/>
      <c r="R214" s="14"/>
      <c r="S214" s="14"/>
      <c r="T214" s="14"/>
      <c r="U214" s="14"/>
      <c r="V214" s="14"/>
      <c r="W214" s="14"/>
    </row>
    <row r="215" spans="2:23" s="10" customFormat="1">
      <c r="B215" s="32"/>
      <c r="D215" s="148"/>
      <c r="E215" s="148"/>
      <c r="F215" s="148"/>
      <c r="G215" s="148"/>
      <c r="H215" s="148"/>
      <c r="I215" s="148"/>
      <c r="J215" s="143"/>
      <c r="K215" s="143"/>
      <c r="M215" s="14"/>
      <c r="N215" s="14"/>
      <c r="O215" s="14"/>
      <c r="P215" s="14"/>
      <c r="Q215" s="14"/>
      <c r="R215" s="14"/>
      <c r="S215" s="14"/>
      <c r="T215" s="14"/>
      <c r="U215" s="14"/>
      <c r="V215" s="14"/>
      <c r="W215" s="14"/>
    </row>
    <row r="216" spans="2:23" s="10" customFormat="1">
      <c r="B216" s="32"/>
      <c r="D216" s="148"/>
      <c r="E216" s="148"/>
      <c r="F216" s="148"/>
      <c r="G216" s="148"/>
      <c r="H216" s="148"/>
      <c r="I216" s="148"/>
      <c r="J216" s="143"/>
      <c r="K216" s="143"/>
      <c r="M216" s="14"/>
      <c r="N216" s="14"/>
      <c r="O216" s="14"/>
      <c r="P216" s="14"/>
      <c r="Q216" s="14"/>
      <c r="R216" s="14"/>
      <c r="S216" s="14"/>
      <c r="T216" s="14"/>
      <c r="U216" s="14"/>
      <c r="V216" s="14"/>
      <c r="W216" s="14"/>
    </row>
    <row r="217" spans="2:23" s="10" customFormat="1">
      <c r="B217" s="32"/>
      <c r="D217" s="148"/>
      <c r="E217" s="148"/>
      <c r="F217" s="148"/>
      <c r="G217" s="148"/>
      <c r="H217" s="148"/>
      <c r="I217" s="148"/>
      <c r="J217" s="143"/>
      <c r="K217" s="143"/>
      <c r="M217" s="14"/>
      <c r="N217" s="14"/>
      <c r="O217" s="14"/>
      <c r="P217" s="14"/>
      <c r="Q217" s="14"/>
      <c r="R217" s="14"/>
      <c r="S217" s="14"/>
      <c r="T217" s="14"/>
      <c r="U217" s="14"/>
      <c r="V217" s="14"/>
      <c r="W217" s="14"/>
    </row>
    <row r="218" spans="2:23" s="10" customFormat="1">
      <c r="B218" s="32"/>
      <c r="D218" s="148"/>
      <c r="E218" s="148"/>
      <c r="F218" s="148"/>
      <c r="G218" s="148"/>
      <c r="H218" s="148"/>
      <c r="I218" s="148"/>
      <c r="J218" s="143"/>
      <c r="K218" s="143"/>
      <c r="M218" s="14"/>
      <c r="N218" s="14"/>
      <c r="O218" s="14"/>
      <c r="P218" s="14"/>
      <c r="Q218" s="14"/>
      <c r="R218" s="14"/>
      <c r="S218" s="14"/>
      <c r="T218" s="14"/>
      <c r="U218" s="14"/>
      <c r="V218" s="14"/>
      <c r="W218" s="14"/>
    </row>
    <row r="219" spans="2:23" s="10" customFormat="1">
      <c r="B219" s="32"/>
      <c r="D219" s="148"/>
      <c r="E219" s="148"/>
      <c r="F219" s="148"/>
      <c r="G219" s="148"/>
      <c r="H219" s="148"/>
      <c r="I219" s="148"/>
      <c r="J219" s="143"/>
      <c r="K219" s="143"/>
      <c r="M219" s="14"/>
      <c r="N219" s="14"/>
      <c r="O219" s="14"/>
      <c r="P219" s="14"/>
      <c r="Q219" s="14"/>
      <c r="R219" s="14"/>
      <c r="S219" s="14"/>
      <c r="T219" s="14"/>
      <c r="U219" s="14"/>
      <c r="V219" s="14"/>
      <c r="W219" s="14"/>
    </row>
    <row r="220" spans="2:23" s="10" customFormat="1">
      <c r="B220" s="32"/>
      <c r="D220" s="148"/>
      <c r="E220" s="148"/>
      <c r="F220" s="148"/>
      <c r="G220" s="148"/>
      <c r="H220" s="148"/>
      <c r="I220" s="148"/>
      <c r="J220" s="143"/>
      <c r="K220" s="143"/>
      <c r="M220" s="14"/>
      <c r="N220" s="14"/>
      <c r="O220" s="14"/>
      <c r="P220" s="14"/>
      <c r="Q220" s="14"/>
      <c r="R220" s="14"/>
      <c r="S220" s="14"/>
      <c r="T220" s="14"/>
      <c r="U220" s="14"/>
      <c r="V220" s="14"/>
      <c r="W220" s="14"/>
    </row>
    <row r="221" spans="2:23" s="10" customFormat="1">
      <c r="B221" s="32"/>
      <c r="D221" s="148"/>
      <c r="E221" s="148"/>
      <c r="F221" s="148"/>
      <c r="G221" s="148"/>
      <c r="H221" s="148"/>
      <c r="I221" s="148"/>
      <c r="J221" s="143"/>
      <c r="K221" s="143"/>
      <c r="M221" s="14"/>
      <c r="N221" s="14"/>
      <c r="O221" s="14"/>
      <c r="P221" s="14"/>
      <c r="Q221" s="14"/>
      <c r="R221" s="14"/>
      <c r="S221" s="14"/>
      <c r="T221" s="14"/>
      <c r="U221" s="14"/>
      <c r="V221" s="14"/>
      <c r="W221" s="14"/>
    </row>
    <row r="222" spans="2:23" s="10" customFormat="1">
      <c r="B222" s="32"/>
      <c r="D222" s="148"/>
      <c r="E222" s="148"/>
      <c r="F222" s="148"/>
      <c r="G222" s="148"/>
      <c r="H222" s="148"/>
      <c r="I222" s="148"/>
      <c r="J222" s="143"/>
      <c r="K222" s="143"/>
    </row>
    <row r="223" spans="2:23" s="10" customFormat="1">
      <c r="B223" s="32"/>
      <c r="D223" s="148"/>
      <c r="E223" s="148"/>
      <c r="F223" s="148"/>
      <c r="G223" s="148"/>
      <c r="H223" s="148"/>
      <c r="I223" s="148"/>
      <c r="J223" s="143"/>
      <c r="K223" s="143"/>
    </row>
    <row r="224" spans="2:23" s="10" customFormat="1">
      <c r="B224" s="32"/>
      <c r="D224" s="148"/>
      <c r="E224" s="148"/>
      <c r="F224" s="143"/>
      <c r="G224" s="143"/>
      <c r="H224" s="143"/>
      <c r="I224" s="148"/>
      <c r="J224" s="143"/>
      <c r="K224" s="143"/>
    </row>
    <row r="225" spans="2:23" s="10" customFormat="1">
      <c r="B225" s="32"/>
      <c r="D225" s="148"/>
      <c r="E225" s="148"/>
      <c r="F225" s="143"/>
      <c r="G225" s="143"/>
      <c r="H225" s="143"/>
      <c r="I225" s="148"/>
      <c r="J225" s="143"/>
      <c r="K225" s="143"/>
    </row>
    <row r="226" spans="2:23" s="10" customFormat="1">
      <c r="B226" s="32"/>
      <c r="D226" s="148"/>
      <c r="E226" s="148"/>
      <c r="F226" s="143"/>
      <c r="G226" s="143"/>
      <c r="H226" s="143"/>
      <c r="I226" s="148"/>
      <c r="J226" s="143"/>
      <c r="K226" s="143"/>
    </row>
    <row r="227" spans="2:23" s="10" customFormat="1">
      <c r="B227" s="32"/>
      <c r="D227" s="534"/>
      <c r="E227" s="534"/>
      <c r="F227" s="111"/>
      <c r="G227" s="111"/>
      <c r="H227" s="111"/>
      <c r="I227" s="534"/>
      <c r="J227" s="111"/>
      <c r="K227" s="111"/>
    </row>
    <row r="228" spans="2:23" s="10" customFormat="1">
      <c r="B228" s="32"/>
      <c r="D228" s="534"/>
      <c r="E228" s="534"/>
      <c r="F228" s="111"/>
      <c r="G228" s="111"/>
      <c r="H228" s="111"/>
      <c r="I228" s="534"/>
      <c r="J228" s="111"/>
      <c r="K228" s="111"/>
    </row>
    <row r="229" spans="2:23" s="10" customFormat="1">
      <c r="B229" s="32"/>
      <c r="D229" s="534"/>
      <c r="E229" s="534"/>
      <c r="F229" s="111"/>
      <c r="G229" s="111"/>
      <c r="H229" s="111"/>
      <c r="I229" s="534"/>
      <c r="J229" s="111"/>
      <c r="K229" s="111"/>
    </row>
    <row r="230" spans="2:23" s="10" customFormat="1">
      <c r="B230" s="32"/>
      <c r="D230" s="534"/>
      <c r="E230" s="534"/>
      <c r="F230" s="111"/>
      <c r="G230" s="111"/>
      <c r="H230" s="111"/>
      <c r="I230" s="534"/>
      <c r="J230" s="111"/>
      <c r="K230" s="111"/>
    </row>
    <row r="231" spans="2:23" s="10" customFormat="1">
      <c r="B231" s="32"/>
      <c r="D231" s="534"/>
      <c r="E231" s="534"/>
      <c r="F231" s="111"/>
      <c r="G231" s="111"/>
      <c r="H231" s="111"/>
      <c r="I231" s="534"/>
      <c r="J231" s="111"/>
      <c r="K231" s="111"/>
    </row>
    <row r="232" spans="2:23" s="10" customFormat="1">
      <c r="B232" s="32"/>
      <c r="D232" s="31"/>
      <c r="E232" s="31"/>
      <c r="F232" s="13"/>
      <c r="G232" s="13"/>
      <c r="H232" s="13"/>
      <c r="I232" s="31"/>
      <c r="J232" s="13"/>
      <c r="K232" s="13"/>
    </row>
    <row r="233" spans="2:23" s="10" customFormat="1">
      <c r="B233" s="32"/>
      <c r="D233" s="31"/>
      <c r="E233" s="31"/>
      <c r="F233" s="13"/>
      <c r="G233" s="13"/>
      <c r="H233" s="13"/>
      <c r="I233" s="31"/>
      <c r="J233" s="13"/>
      <c r="K233" s="13"/>
    </row>
    <row r="234" spans="2:23">
      <c r="D234" s="31"/>
      <c r="E234" s="31"/>
      <c r="F234" s="13"/>
      <c r="G234" s="13"/>
      <c r="H234" s="13"/>
      <c r="I234" s="31"/>
      <c r="J234" s="13"/>
      <c r="K234" s="13"/>
      <c r="M234" s="10"/>
      <c r="N234" s="10"/>
      <c r="O234" s="10"/>
      <c r="P234" s="10"/>
      <c r="Q234" s="10"/>
      <c r="R234" s="10"/>
      <c r="S234" s="10"/>
      <c r="T234" s="10"/>
      <c r="U234" s="10"/>
      <c r="V234" s="10"/>
      <c r="W234" s="10"/>
    </row>
    <row r="235" spans="2:23">
      <c r="D235" s="31"/>
      <c r="E235" s="31"/>
      <c r="F235" s="13"/>
      <c r="G235" s="13"/>
      <c r="H235" s="13"/>
      <c r="I235" s="31"/>
      <c r="J235" s="13"/>
      <c r="K235" s="13"/>
      <c r="M235" s="10"/>
      <c r="N235" s="10"/>
      <c r="O235" s="10"/>
      <c r="P235" s="10"/>
      <c r="Q235" s="10"/>
      <c r="R235" s="10"/>
      <c r="S235" s="10"/>
      <c r="T235" s="10"/>
      <c r="U235" s="10"/>
      <c r="V235" s="10"/>
      <c r="W235" s="10"/>
    </row>
    <row r="236" spans="2:23">
      <c r="D236" s="31"/>
      <c r="E236" s="31"/>
      <c r="F236" s="13"/>
      <c r="G236" s="13"/>
      <c r="H236" s="64"/>
      <c r="I236" s="31"/>
      <c r="J236" s="13"/>
      <c r="K236" s="13"/>
      <c r="M236" s="10"/>
      <c r="N236" s="10"/>
      <c r="O236" s="10"/>
      <c r="P236" s="10"/>
      <c r="Q236" s="10"/>
      <c r="R236" s="10"/>
      <c r="S236" s="10"/>
      <c r="T236" s="10"/>
      <c r="U236" s="10"/>
      <c r="V236" s="10"/>
      <c r="W236" s="10"/>
    </row>
    <row r="237" spans="2:23">
      <c r="D237" s="31"/>
      <c r="E237" s="31"/>
      <c r="F237" s="13"/>
      <c r="G237" s="13"/>
      <c r="H237" s="13"/>
      <c r="I237" s="31"/>
      <c r="J237" s="13"/>
      <c r="K237" s="13"/>
      <c r="M237" s="10"/>
      <c r="N237" s="10"/>
      <c r="O237" s="10"/>
      <c r="P237" s="10"/>
      <c r="Q237" s="10"/>
      <c r="R237" s="10"/>
      <c r="S237" s="10"/>
      <c r="T237" s="10"/>
      <c r="U237" s="10"/>
      <c r="V237" s="10"/>
      <c r="W237" s="10"/>
    </row>
    <row r="238" spans="2:23">
      <c r="D238" s="31"/>
      <c r="E238" s="31"/>
      <c r="F238" s="13"/>
      <c r="G238" s="13"/>
      <c r="H238" s="64"/>
      <c r="I238" s="31"/>
      <c r="J238" s="13"/>
      <c r="K238" s="13"/>
      <c r="M238" s="10"/>
      <c r="N238" s="10"/>
      <c r="O238" s="10"/>
      <c r="P238" s="10"/>
      <c r="Q238" s="10"/>
      <c r="R238" s="10"/>
      <c r="S238" s="10"/>
      <c r="T238" s="10"/>
      <c r="U238" s="10"/>
      <c r="V238" s="10"/>
      <c r="W238" s="10"/>
    </row>
    <row r="239" spans="2:23">
      <c r="D239" s="31"/>
      <c r="E239" s="31"/>
      <c r="F239" s="13"/>
      <c r="G239" s="13"/>
      <c r="H239" s="64"/>
      <c r="I239" s="31"/>
      <c r="J239" s="13"/>
      <c r="K239" s="13"/>
      <c r="M239" s="10"/>
      <c r="N239" s="10"/>
      <c r="O239" s="10"/>
      <c r="P239" s="10"/>
      <c r="Q239" s="10"/>
      <c r="R239" s="10"/>
      <c r="S239" s="10"/>
      <c r="T239" s="10"/>
      <c r="U239" s="10"/>
      <c r="V239" s="10"/>
      <c r="W239" s="10"/>
    </row>
    <row r="240" spans="2:23">
      <c r="D240" s="31"/>
      <c r="E240" s="31"/>
      <c r="F240" s="13"/>
      <c r="G240" s="13"/>
      <c r="H240" s="13"/>
      <c r="I240" s="31"/>
      <c r="J240" s="13"/>
      <c r="K240" s="13"/>
      <c r="M240" s="10"/>
      <c r="N240" s="10"/>
      <c r="O240" s="10"/>
      <c r="P240" s="10"/>
      <c r="Q240" s="10"/>
      <c r="R240" s="10"/>
      <c r="S240" s="10"/>
      <c r="T240" s="10"/>
      <c r="U240" s="10"/>
      <c r="V240" s="10"/>
      <c r="W240" s="10"/>
    </row>
    <row r="241" spans="4:23">
      <c r="D241" s="31"/>
      <c r="E241" s="31"/>
      <c r="F241" s="13"/>
      <c r="G241" s="13"/>
      <c r="H241" s="64"/>
      <c r="I241" s="31"/>
      <c r="J241" s="13"/>
      <c r="K241" s="13"/>
      <c r="M241" s="10"/>
      <c r="N241" s="10"/>
      <c r="O241" s="10"/>
      <c r="P241" s="10"/>
      <c r="Q241" s="10"/>
      <c r="R241" s="10"/>
      <c r="S241" s="10"/>
      <c r="T241" s="10"/>
      <c r="U241" s="10"/>
      <c r="V241" s="10"/>
      <c r="W241" s="10"/>
    </row>
    <row r="242" spans="4:23">
      <c r="D242" s="31"/>
      <c r="E242" s="31"/>
      <c r="F242" s="13"/>
      <c r="G242" s="13"/>
      <c r="H242" s="13"/>
      <c r="I242" s="31"/>
      <c r="J242" s="13"/>
      <c r="K242" s="13"/>
      <c r="M242" s="10"/>
      <c r="N242" s="10"/>
      <c r="O242" s="10"/>
      <c r="P242" s="10"/>
      <c r="Q242" s="10"/>
      <c r="R242" s="10"/>
      <c r="S242" s="10"/>
      <c r="T242" s="10"/>
      <c r="U242" s="10"/>
      <c r="V242" s="10"/>
      <c r="W242" s="10"/>
    </row>
    <row r="243" spans="4:23">
      <c r="D243" s="31"/>
      <c r="E243" s="31"/>
      <c r="F243" s="13"/>
      <c r="G243" s="13"/>
      <c r="H243" s="13"/>
      <c r="I243" s="31"/>
      <c r="J243" s="13"/>
      <c r="K243" s="13"/>
      <c r="M243" s="10"/>
      <c r="N243" s="10"/>
      <c r="O243" s="10"/>
      <c r="P243" s="10"/>
      <c r="Q243" s="10"/>
      <c r="R243" s="10"/>
      <c r="S243" s="10"/>
      <c r="T243" s="10"/>
      <c r="U243" s="10"/>
      <c r="V243" s="10"/>
      <c r="W243" s="10"/>
    </row>
    <row r="244" spans="4:23">
      <c r="D244" s="31"/>
      <c r="E244" s="31"/>
      <c r="F244" s="13"/>
      <c r="G244" s="13"/>
      <c r="H244" s="13"/>
      <c r="I244" s="31"/>
      <c r="J244" s="13"/>
      <c r="K244" s="13"/>
      <c r="M244" s="10"/>
      <c r="N244" s="10"/>
      <c r="O244" s="10"/>
      <c r="P244" s="10"/>
      <c r="Q244" s="10"/>
      <c r="R244" s="10"/>
      <c r="S244" s="10"/>
      <c r="T244" s="10"/>
      <c r="U244" s="10"/>
      <c r="V244" s="10"/>
      <c r="W244" s="10"/>
    </row>
    <row r="245" spans="4:23">
      <c r="D245" s="31"/>
      <c r="E245" s="31"/>
      <c r="F245" s="13"/>
      <c r="G245" s="13"/>
      <c r="H245" s="13"/>
      <c r="I245" s="31"/>
      <c r="J245" s="13"/>
      <c r="K245" s="13"/>
      <c r="M245" s="10"/>
      <c r="N245" s="10"/>
      <c r="O245" s="10"/>
      <c r="P245" s="10"/>
      <c r="Q245" s="10"/>
      <c r="R245" s="10"/>
      <c r="S245" s="10"/>
      <c r="T245" s="10"/>
      <c r="U245" s="10"/>
      <c r="V245" s="10"/>
      <c r="W245" s="10"/>
    </row>
    <row r="246" spans="4:23">
      <c r="D246" s="31"/>
      <c r="E246" s="31"/>
      <c r="F246" s="13"/>
      <c r="G246" s="13"/>
      <c r="H246" s="13"/>
      <c r="I246" s="31"/>
      <c r="J246" s="13"/>
      <c r="K246" s="13"/>
      <c r="M246" s="10"/>
      <c r="N246" s="10"/>
      <c r="O246" s="10"/>
      <c r="P246" s="10"/>
      <c r="Q246" s="10"/>
      <c r="R246" s="10"/>
      <c r="S246" s="10"/>
      <c r="T246" s="10"/>
      <c r="U246" s="10"/>
      <c r="V246" s="10"/>
      <c r="W246" s="10"/>
    </row>
    <row r="247" spans="4:23">
      <c r="D247" s="65"/>
      <c r="E247" s="65"/>
      <c r="F247" s="65"/>
      <c r="G247" s="65"/>
      <c r="H247" s="66"/>
      <c r="I247" s="65"/>
      <c r="J247" s="66"/>
      <c r="K247" s="66"/>
      <c r="M247" s="10"/>
      <c r="N247" s="10"/>
      <c r="O247" s="10"/>
      <c r="P247" s="10"/>
      <c r="Q247" s="10"/>
      <c r="R247" s="10"/>
      <c r="S247" s="10"/>
      <c r="T247" s="10"/>
      <c r="U247" s="10"/>
      <c r="V247" s="10"/>
      <c r="W247" s="10"/>
    </row>
    <row r="248" spans="4:23">
      <c r="D248" s="32"/>
      <c r="E248" s="32"/>
      <c r="F248" s="32"/>
      <c r="G248" s="32"/>
      <c r="H248" s="32"/>
      <c r="I248" s="32"/>
      <c r="J248" s="44"/>
      <c r="K248" s="44"/>
      <c r="M248" s="10"/>
      <c r="N248" s="10"/>
      <c r="O248" s="10"/>
      <c r="P248" s="10"/>
      <c r="Q248" s="10"/>
      <c r="R248" s="10"/>
      <c r="S248" s="10"/>
      <c r="T248" s="10"/>
      <c r="U248" s="10"/>
      <c r="V248" s="10"/>
      <c r="W248" s="10"/>
    </row>
    <row r="249" spans="4:23">
      <c r="D249" s="31"/>
      <c r="E249" s="31"/>
      <c r="F249" s="13"/>
      <c r="G249" s="13"/>
      <c r="H249" s="13"/>
      <c r="I249" s="31"/>
      <c r="J249" s="13"/>
      <c r="K249" s="13"/>
      <c r="M249" s="10"/>
      <c r="N249" s="10"/>
      <c r="O249" s="10"/>
      <c r="P249" s="10"/>
      <c r="Q249" s="10"/>
      <c r="R249" s="10"/>
      <c r="S249" s="10"/>
      <c r="T249" s="10"/>
      <c r="U249" s="10"/>
      <c r="V249" s="10"/>
      <c r="W249" s="10"/>
    </row>
    <row r="250" spans="4:23">
      <c r="D250" s="31"/>
      <c r="E250" s="31"/>
      <c r="F250" s="13"/>
      <c r="G250" s="13"/>
      <c r="H250" s="13"/>
      <c r="I250" s="31"/>
      <c r="J250" s="13"/>
      <c r="K250" s="13"/>
      <c r="M250" s="10"/>
      <c r="N250" s="10"/>
      <c r="O250" s="10"/>
      <c r="P250" s="10"/>
      <c r="Q250" s="10"/>
      <c r="R250" s="10"/>
      <c r="S250" s="10"/>
      <c r="T250" s="10"/>
      <c r="U250" s="10"/>
      <c r="V250" s="10"/>
      <c r="W250" s="10"/>
    </row>
    <row r="251" spans="4:23">
      <c r="D251" s="31"/>
      <c r="E251" s="31"/>
      <c r="F251" s="13"/>
      <c r="G251" s="13"/>
      <c r="H251" s="13"/>
      <c r="I251" s="31"/>
      <c r="J251" s="13"/>
      <c r="K251" s="13"/>
    </row>
    <row r="252" spans="4:23">
      <c r="D252" s="31"/>
      <c r="E252" s="31"/>
      <c r="F252" s="13"/>
      <c r="G252" s="13"/>
      <c r="H252" s="13"/>
      <c r="I252" s="31"/>
      <c r="J252" s="13"/>
      <c r="K252" s="13"/>
    </row>
    <row r="253" spans="4:23">
      <c r="D253" s="32"/>
      <c r="E253" s="32"/>
      <c r="F253" s="32"/>
      <c r="G253" s="32"/>
      <c r="H253" s="32"/>
      <c r="I253" s="32"/>
      <c r="J253" s="44"/>
      <c r="K253" s="44"/>
    </row>
    <row r="254" spans="4:23">
      <c r="D254" s="32"/>
      <c r="E254" s="32"/>
      <c r="F254" s="32"/>
      <c r="G254" s="32"/>
      <c r="H254" s="32"/>
      <c r="I254" s="32"/>
      <c r="J254" s="44"/>
      <c r="K254" s="44"/>
    </row>
    <row r="255" spans="4:23">
      <c r="D255" s="32"/>
      <c r="E255" s="32"/>
      <c r="F255" s="32"/>
      <c r="G255" s="32"/>
      <c r="H255" s="32"/>
      <c r="I255" s="32"/>
      <c r="J255" s="44"/>
      <c r="K255" s="44"/>
    </row>
    <row r="256" spans="4:23">
      <c r="D256" s="32"/>
      <c r="E256" s="32"/>
      <c r="F256" s="32"/>
      <c r="G256" s="32"/>
      <c r="H256" s="32"/>
      <c r="I256" s="32"/>
      <c r="J256" s="44"/>
      <c r="K256" s="44"/>
    </row>
    <row r="257" spans="4:11">
      <c r="D257" s="32"/>
      <c r="E257" s="32"/>
      <c r="F257" s="32"/>
      <c r="G257" s="32"/>
      <c r="H257" s="32"/>
      <c r="I257" s="32"/>
      <c r="J257" s="44"/>
      <c r="K257" s="44"/>
    </row>
    <row r="258" spans="4:11">
      <c r="D258" s="32"/>
      <c r="E258" s="32"/>
      <c r="F258" s="32"/>
      <c r="G258" s="32"/>
      <c r="H258" s="32"/>
      <c r="I258" s="32"/>
      <c r="J258" s="44"/>
      <c r="K258" s="44"/>
    </row>
    <row r="259" spans="4:11">
      <c r="D259" s="32"/>
      <c r="E259" s="32"/>
      <c r="F259" s="44"/>
      <c r="G259" s="44"/>
      <c r="H259" s="44"/>
      <c r="I259" s="32"/>
      <c r="J259" s="64"/>
      <c r="K259" s="64"/>
    </row>
    <row r="260" spans="4:11">
      <c r="D260" s="31"/>
      <c r="E260" s="31"/>
      <c r="F260" s="13"/>
      <c r="G260" s="13"/>
      <c r="H260" s="13"/>
      <c r="I260" s="31"/>
      <c r="J260" s="13"/>
      <c r="K260" s="13"/>
    </row>
    <row r="261" spans="4:11">
      <c r="D261" s="31"/>
      <c r="E261" s="31"/>
      <c r="F261" s="13"/>
      <c r="G261" s="13"/>
      <c r="H261" s="13"/>
      <c r="I261" s="31"/>
      <c r="J261" s="13"/>
      <c r="K261" s="13"/>
    </row>
    <row r="262" spans="4:11">
      <c r="D262" s="32"/>
      <c r="E262" s="32"/>
      <c r="F262" s="44"/>
      <c r="G262" s="44"/>
      <c r="H262" s="44"/>
      <c r="I262" s="32"/>
      <c r="J262" s="44"/>
      <c r="K262" s="44"/>
    </row>
    <row r="263" spans="4:11">
      <c r="D263" s="32"/>
      <c r="E263" s="32"/>
      <c r="F263" s="32"/>
      <c r="G263" s="32"/>
      <c r="H263" s="32"/>
      <c r="I263" s="32"/>
      <c r="J263" s="44"/>
      <c r="K263" s="44"/>
    </row>
    <row r="264" spans="4:11">
      <c r="D264" s="32"/>
      <c r="E264" s="32"/>
      <c r="F264" s="32"/>
      <c r="G264" s="32"/>
      <c r="H264" s="32"/>
      <c r="I264" s="32"/>
      <c r="J264" s="44"/>
      <c r="K264" s="44"/>
    </row>
    <row r="265" spans="4:11">
      <c r="D265" s="59"/>
      <c r="E265" s="59"/>
      <c r="F265" s="59"/>
      <c r="G265" s="59"/>
      <c r="H265" s="59"/>
      <c r="I265" s="59"/>
      <c r="J265" s="54"/>
      <c r="K265" s="54"/>
    </row>
    <row r="266" spans="4:11">
      <c r="D266" s="59"/>
      <c r="E266" s="59"/>
      <c r="F266" s="59"/>
      <c r="G266" s="59"/>
      <c r="H266" s="59"/>
      <c r="I266" s="59"/>
      <c r="J266" s="54"/>
      <c r="K266" s="54"/>
    </row>
    <row r="267" spans="4:11">
      <c r="D267" s="32"/>
      <c r="E267" s="32"/>
      <c r="F267" s="32"/>
      <c r="G267" s="32"/>
      <c r="H267" s="32"/>
      <c r="I267" s="32"/>
      <c r="J267" s="44"/>
      <c r="K267" s="44"/>
    </row>
    <row r="268" spans="4:11">
      <c r="D268" s="32"/>
      <c r="E268" s="32"/>
      <c r="F268" s="32"/>
      <c r="G268" s="32"/>
      <c r="H268" s="32"/>
      <c r="I268" s="32"/>
      <c r="J268" s="44"/>
      <c r="K268" s="44"/>
    </row>
    <row r="269" spans="4:11">
      <c r="D269" s="32"/>
      <c r="E269" s="32"/>
      <c r="F269" s="32"/>
      <c r="G269" s="32"/>
      <c r="H269" s="32"/>
      <c r="I269" s="32"/>
      <c r="J269" s="44"/>
      <c r="K269" s="44"/>
    </row>
    <row r="270" spans="4:11">
      <c r="D270" s="32"/>
      <c r="E270" s="32"/>
      <c r="F270" s="32"/>
      <c r="G270" s="32"/>
      <c r="H270" s="32"/>
      <c r="I270" s="32"/>
      <c r="J270" s="44"/>
      <c r="K270" s="44"/>
    </row>
    <row r="271" spans="4:11">
      <c r="D271" s="32"/>
      <c r="E271" s="32"/>
      <c r="F271" s="32"/>
      <c r="G271" s="32"/>
      <c r="H271" s="32"/>
      <c r="I271" s="32"/>
      <c r="J271" s="44"/>
      <c r="K271" s="44"/>
    </row>
    <row r="272" spans="4:11">
      <c r="D272" s="32"/>
      <c r="E272" s="32"/>
      <c r="F272" s="32"/>
      <c r="G272" s="32"/>
      <c r="H272" s="32"/>
      <c r="I272" s="32"/>
      <c r="J272" s="44"/>
      <c r="K272" s="44"/>
    </row>
    <row r="273" spans="4:11">
      <c r="D273" s="32"/>
      <c r="E273" s="32"/>
      <c r="F273" s="32"/>
      <c r="G273" s="32"/>
      <c r="H273" s="32"/>
      <c r="I273" s="32"/>
      <c r="J273" s="44"/>
      <c r="K273" s="44"/>
    </row>
    <row r="274" spans="4:11">
      <c r="D274" s="32"/>
      <c r="E274" s="32"/>
      <c r="F274" s="32"/>
      <c r="G274" s="32"/>
      <c r="H274" s="32"/>
      <c r="I274" s="32"/>
      <c r="J274" s="44"/>
      <c r="K274" s="44"/>
    </row>
    <row r="275" spans="4:11">
      <c r="D275" s="32"/>
      <c r="E275" s="32"/>
      <c r="F275" s="32"/>
      <c r="G275" s="32"/>
      <c r="H275" s="32"/>
      <c r="I275" s="32"/>
      <c r="J275" s="44"/>
      <c r="K275" s="44"/>
    </row>
    <row r="276" spans="4:11">
      <c r="D276" s="32"/>
      <c r="E276" s="32"/>
      <c r="F276" s="32"/>
      <c r="G276" s="32"/>
      <c r="H276" s="32"/>
      <c r="I276" s="32"/>
      <c r="J276" s="44"/>
      <c r="K276" s="44"/>
    </row>
    <row r="277" spans="4:11">
      <c r="D277" s="32"/>
      <c r="E277" s="32"/>
      <c r="F277" s="32"/>
      <c r="G277" s="32"/>
      <c r="H277" s="32"/>
      <c r="I277" s="32"/>
      <c r="J277" s="44"/>
      <c r="K277" s="44"/>
    </row>
    <row r="278" spans="4:11">
      <c r="D278" s="32"/>
      <c r="E278" s="32"/>
      <c r="F278" s="32"/>
      <c r="G278" s="32"/>
      <c r="H278" s="32"/>
      <c r="I278" s="32"/>
      <c r="J278" s="44"/>
      <c r="K278" s="44"/>
    </row>
    <row r="279" spans="4:11">
      <c r="D279" s="32"/>
      <c r="E279" s="32"/>
      <c r="F279" s="32"/>
      <c r="G279" s="32"/>
      <c r="H279" s="32"/>
      <c r="I279" s="32"/>
      <c r="J279" s="44"/>
      <c r="K279" s="44"/>
    </row>
    <row r="280" spans="4:11">
      <c r="D280" s="32"/>
      <c r="E280" s="32"/>
      <c r="F280" s="32"/>
      <c r="G280" s="32"/>
      <c r="H280" s="32"/>
      <c r="I280" s="32"/>
      <c r="J280" s="44"/>
      <c r="K280" s="44"/>
    </row>
    <row r="281" spans="4:11">
      <c r="D281" s="32"/>
      <c r="E281" s="32"/>
      <c r="F281" s="32"/>
      <c r="G281" s="32"/>
      <c r="H281" s="32"/>
      <c r="I281" s="32"/>
      <c r="J281" s="44"/>
      <c r="K281" s="44"/>
    </row>
    <row r="282" spans="4:11">
      <c r="D282" s="32"/>
      <c r="E282" s="32"/>
      <c r="F282" s="32"/>
      <c r="G282" s="32"/>
      <c r="H282" s="32"/>
      <c r="I282" s="32"/>
      <c r="J282" s="44"/>
      <c r="K282" s="44"/>
    </row>
    <row r="283" spans="4:11">
      <c r="D283" s="32"/>
      <c r="E283" s="32"/>
      <c r="F283" s="32"/>
      <c r="G283" s="32"/>
      <c r="H283" s="32"/>
      <c r="I283" s="32"/>
      <c r="J283" s="44"/>
      <c r="K283" s="44"/>
    </row>
    <row r="284" spans="4:11">
      <c r="D284" s="32"/>
      <c r="E284" s="32"/>
      <c r="F284" s="32"/>
      <c r="G284" s="32"/>
      <c r="H284" s="32"/>
      <c r="I284" s="32"/>
      <c r="J284" s="44"/>
      <c r="K284" s="44"/>
    </row>
    <row r="285" spans="4:11">
      <c r="D285" s="32"/>
      <c r="E285" s="32"/>
      <c r="F285" s="32"/>
      <c r="G285" s="32"/>
      <c r="H285" s="32"/>
      <c r="I285" s="32"/>
      <c r="J285" s="44"/>
      <c r="K285" s="44"/>
    </row>
    <row r="286" spans="4:11">
      <c r="D286" s="32"/>
      <c r="E286" s="32"/>
      <c r="F286" s="32"/>
      <c r="G286" s="32"/>
      <c r="H286" s="32"/>
      <c r="I286" s="32"/>
      <c r="J286" s="44"/>
      <c r="K286" s="44"/>
    </row>
    <row r="287" spans="4:11">
      <c r="D287" s="32"/>
      <c r="E287" s="32"/>
      <c r="F287" s="14"/>
      <c r="G287" s="14"/>
      <c r="H287" s="60"/>
      <c r="I287" s="32"/>
      <c r="J287" s="44"/>
      <c r="K287" s="44"/>
    </row>
    <row r="288" spans="4:11">
      <c r="D288" s="32"/>
      <c r="E288" s="32"/>
      <c r="F288" s="14"/>
      <c r="G288" s="14"/>
      <c r="H288" s="60"/>
      <c r="I288" s="32"/>
      <c r="J288" s="44"/>
      <c r="K288" s="44"/>
    </row>
    <row r="289" spans="4:11">
      <c r="D289" s="32"/>
      <c r="E289" s="32"/>
      <c r="F289" s="14"/>
      <c r="G289" s="14"/>
      <c r="H289" s="60"/>
      <c r="I289" s="32"/>
      <c r="J289" s="44"/>
      <c r="K289" s="44"/>
    </row>
    <row r="290" spans="4:11">
      <c r="D290" s="32"/>
      <c r="E290" s="32"/>
      <c r="F290" s="14"/>
      <c r="G290" s="14"/>
      <c r="H290" s="60"/>
      <c r="I290" s="31"/>
      <c r="J290" s="44"/>
      <c r="K290" s="44"/>
    </row>
    <row r="291" spans="4:11">
      <c r="D291" s="32"/>
      <c r="E291" s="32"/>
      <c r="F291" s="14"/>
      <c r="G291" s="14"/>
      <c r="H291" s="60"/>
      <c r="I291" s="32"/>
      <c r="J291" s="44"/>
      <c r="K291" s="44"/>
    </row>
    <row r="292" spans="4:11">
      <c r="D292" s="31"/>
      <c r="E292" s="31"/>
      <c r="F292" s="60"/>
      <c r="G292" s="60"/>
      <c r="H292" s="60"/>
      <c r="I292" s="31"/>
      <c r="J292" s="13"/>
      <c r="K292" s="13"/>
    </row>
    <row r="293" spans="4:11">
      <c r="D293" s="31"/>
      <c r="E293" s="31"/>
      <c r="F293" s="14"/>
      <c r="G293" s="14"/>
      <c r="H293" s="60"/>
      <c r="I293" s="31"/>
      <c r="J293" s="44"/>
      <c r="K293" s="44"/>
    </row>
    <row r="294" spans="4:11">
      <c r="D294" s="31"/>
      <c r="E294" s="31"/>
      <c r="F294" s="14"/>
      <c r="G294" s="14"/>
      <c r="H294" s="60"/>
      <c r="I294" s="31"/>
      <c r="J294" s="44"/>
      <c r="K294" s="44"/>
    </row>
    <row r="295" spans="4:11">
      <c r="D295" s="31"/>
      <c r="E295" s="31"/>
      <c r="F295" s="14"/>
      <c r="G295" s="14"/>
      <c r="H295" s="60"/>
      <c r="I295" s="31"/>
      <c r="J295" s="44"/>
      <c r="K295" s="44"/>
    </row>
    <row r="296" spans="4:11">
      <c r="D296" s="32"/>
      <c r="E296" s="32"/>
      <c r="F296" s="14"/>
      <c r="G296" s="14"/>
      <c r="H296" s="14"/>
      <c r="I296" s="32"/>
      <c r="J296" s="44"/>
      <c r="K296" s="44"/>
    </row>
    <row r="297" spans="4:11">
      <c r="D297" s="31"/>
      <c r="E297" s="31"/>
      <c r="F297" s="60"/>
      <c r="G297" s="60"/>
      <c r="H297" s="60"/>
      <c r="I297" s="31"/>
      <c r="J297" s="44"/>
      <c r="K297" s="44"/>
    </row>
    <row r="298" spans="4:11">
      <c r="D298" s="59"/>
      <c r="E298" s="59"/>
      <c r="F298" s="61"/>
      <c r="G298" s="61"/>
      <c r="H298" s="61"/>
      <c r="I298" s="59"/>
      <c r="J298" s="54"/>
      <c r="K298" s="54"/>
    </row>
    <row r="299" spans="4:11">
      <c r="D299" s="32"/>
      <c r="E299" s="32"/>
      <c r="F299" s="32"/>
      <c r="G299" s="32"/>
      <c r="H299" s="32"/>
      <c r="I299" s="32"/>
      <c r="J299" s="44"/>
      <c r="K299" s="44"/>
    </row>
    <row r="300" spans="4:11">
      <c r="D300" s="31"/>
      <c r="E300" s="31"/>
      <c r="F300" s="13"/>
      <c r="G300" s="13"/>
      <c r="H300" s="13"/>
      <c r="I300" s="31"/>
      <c r="J300" s="13"/>
      <c r="K300" s="13"/>
    </row>
    <row r="301" spans="4:11">
      <c r="D301" s="52"/>
      <c r="E301" s="52"/>
      <c r="F301" s="64"/>
      <c r="G301" s="64"/>
      <c r="H301" s="64"/>
      <c r="I301" s="52"/>
      <c r="J301" s="64"/>
      <c r="K301" s="64"/>
    </row>
    <row r="302" spans="4:11">
      <c r="D302" s="52"/>
      <c r="E302" s="52"/>
      <c r="F302" s="64"/>
      <c r="G302" s="64"/>
      <c r="H302" s="64"/>
      <c r="I302" s="52"/>
      <c r="J302" s="64"/>
      <c r="K302" s="64"/>
    </row>
    <row r="303" spans="4:11">
      <c r="D303" s="31"/>
      <c r="E303" s="31"/>
      <c r="F303" s="13"/>
      <c r="G303" s="13"/>
      <c r="H303" s="13"/>
      <c r="I303" s="31"/>
      <c r="J303" s="13"/>
      <c r="K303" s="13"/>
    </row>
    <row r="304" spans="4:11">
      <c r="D304" s="52"/>
      <c r="E304" s="52"/>
      <c r="F304" s="64"/>
      <c r="G304" s="64"/>
      <c r="H304" s="64"/>
      <c r="I304" s="52"/>
      <c r="J304" s="64"/>
      <c r="K304" s="64"/>
    </row>
    <row r="305" spans="4:11">
      <c r="D305" s="31"/>
      <c r="E305" s="31"/>
      <c r="F305" s="13"/>
      <c r="G305" s="13"/>
      <c r="H305" s="64"/>
      <c r="I305" s="31"/>
      <c r="J305" s="13"/>
      <c r="K305" s="13"/>
    </row>
    <row r="306" spans="4:11">
      <c r="D306" s="31"/>
      <c r="E306" s="31"/>
      <c r="F306" s="13"/>
      <c r="G306" s="13"/>
      <c r="H306" s="13"/>
      <c r="I306" s="31"/>
      <c r="J306" s="64"/>
      <c r="K306" s="64"/>
    </row>
    <row r="307" spans="4:11">
      <c r="D307" s="31"/>
      <c r="E307" s="31"/>
      <c r="F307" s="13"/>
      <c r="G307" s="13"/>
      <c r="H307" s="13"/>
      <c r="I307" s="31"/>
      <c r="J307" s="13"/>
      <c r="K307" s="13"/>
    </row>
    <row r="308" spans="4:11">
      <c r="D308" s="52"/>
      <c r="E308" s="52"/>
      <c r="F308" s="64"/>
      <c r="G308" s="64"/>
      <c r="H308" s="64"/>
      <c r="I308" s="52"/>
      <c r="J308" s="64"/>
      <c r="K308" s="64"/>
    </row>
    <row r="309" spans="4:11">
      <c r="D309" s="59"/>
      <c r="E309" s="59"/>
      <c r="F309" s="54"/>
      <c r="G309" s="54"/>
      <c r="H309" s="54"/>
      <c r="I309" s="59"/>
      <c r="J309" s="54"/>
      <c r="K309" s="54"/>
    </row>
    <row r="310" spans="4:11">
      <c r="D310" s="32"/>
      <c r="E310" s="32"/>
      <c r="F310" s="32"/>
      <c r="G310" s="32"/>
      <c r="H310" s="32"/>
      <c r="I310" s="32"/>
      <c r="J310" s="44"/>
      <c r="K310" s="44"/>
    </row>
    <row r="311" spans="4:11">
      <c r="D311" s="31"/>
      <c r="E311" s="31"/>
      <c r="F311" s="60"/>
      <c r="G311" s="60"/>
      <c r="H311" s="60"/>
      <c r="I311" s="31"/>
      <c r="J311" s="13"/>
      <c r="K311" s="13"/>
    </row>
    <row r="312" spans="4:11">
      <c r="D312" s="31"/>
      <c r="E312" s="31"/>
      <c r="F312" s="60"/>
      <c r="G312" s="60"/>
      <c r="H312" s="60"/>
      <c r="I312" s="31"/>
      <c r="J312" s="13"/>
      <c r="K312" s="13"/>
    </row>
    <row r="313" spans="4:11">
      <c r="D313" s="31"/>
      <c r="E313" s="31"/>
      <c r="F313" s="60"/>
      <c r="G313" s="60"/>
      <c r="H313" s="60"/>
      <c r="I313" s="31"/>
      <c r="J313" s="13"/>
      <c r="K313" s="13"/>
    </row>
    <row r="314" spans="4:11">
      <c r="D314" s="31"/>
      <c r="E314" s="31"/>
      <c r="F314" s="60"/>
      <c r="G314" s="60"/>
      <c r="H314" s="60"/>
      <c r="I314" s="31"/>
      <c r="J314" s="13"/>
      <c r="K314" s="13"/>
    </row>
    <row r="315" spans="4:11">
      <c r="D315" s="32"/>
      <c r="E315" s="32"/>
      <c r="F315" s="14"/>
      <c r="G315" s="14"/>
      <c r="H315" s="14"/>
      <c r="I315" s="32"/>
      <c r="J315" s="44"/>
      <c r="K315" s="44"/>
    </row>
    <row r="316" spans="4:11">
      <c r="D316" s="32"/>
      <c r="E316" s="32"/>
      <c r="F316" s="14"/>
      <c r="G316" s="14"/>
      <c r="H316" s="14"/>
      <c r="I316" s="32"/>
      <c r="J316" s="44"/>
      <c r="K316" s="44"/>
    </row>
    <row r="317" spans="4:11">
      <c r="D317" s="32"/>
      <c r="E317" s="32"/>
      <c r="F317" s="14"/>
      <c r="G317" s="14"/>
      <c r="H317" s="14"/>
      <c r="I317" s="32"/>
      <c r="J317" s="44"/>
      <c r="K317" s="44"/>
    </row>
    <row r="318" spans="4:11">
      <c r="D318" s="32"/>
      <c r="E318" s="32"/>
      <c r="F318" s="14"/>
      <c r="G318" s="14"/>
      <c r="H318" s="14"/>
      <c r="I318" s="32"/>
      <c r="J318" s="44"/>
      <c r="K318" s="44"/>
    </row>
    <row r="319" spans="4:11">
      <c r="D319" s="32"/>
      <c r="E319" s="32"/>
      <c r="F319" s="32"/>
      <c r="G319" s="32"/>
      <c r="H319" s="32"/>
      <c r="I319" s="32"/>
      <c r="J319" s="44"/>
      <c r="K319" s="44"/>
    </row>
    <row r="320" spans="4:11">
      <c r="D320" s="32"/>
      <c r="E320" s="32"/>
      <c r="F320" s="32"/>
      <c r="G320" s="32"/>
      <c r="H320" s="32"/>
      <c r="I320" s="32"/>
      <c r="J320" s="44"/>
      <c r="K320" s="44"/>
    </row>
    <row r="321" spans="4:11">
      <c r="D321" s="32"/>
      <c r="E321" s="32"/>
      <c r="F321" s="32"/>
      <c r="G321" s="32"/>
      <c r="H321" s="32"/>
      <c r="I321" s="32"/>
      <c r="J321" s="44"/>
      <c r="K321" s="44"/>
    </row>
    <row r="322" spans="4:11">
      <c r="D322" s="32"/>
      <c r="E322" s="32"/>
      <c r="F322" s="32"/>
      <c r="G322" s="32"/>
      <c r="H322" s="32"/>
      <c r="I322" s="32"/>
      <c r="J322" s="44"/>
      <c r="K322" s="44"/>
    </row>
    <row r="323" spans="4:11">
      <c r="D323" s="32"/>
      <c r="E323" s="32"/>
      <c r="F323" s="32"/>
      <c r="G323" s="32"/>
      <c r="H323" s="32"/>
      <c r="I323" s="32"/>
      <c r="J323" s="44"/>
      <c r="K323" s="44"/>
    </row>
    <row r="324" spans="4:11">
      <c r="D324" s="31"/>
      <c r="E324" s="31"/>
      <c r="F324" s="60"/>
      <c r="G324" s="60"/>
      <c r="H324" s="60"/>
      <c r="I324" s="31"/>
      <c r="J324" s="13"/>
      <c r="K324" s="13"/>
    </row>
    <row r="325" spans="4:11">
      <c r="D325" s="32"/>
      <c r="E325" s="32"/>
      <c r="F325" s="14"/>
      <c r="G325" s="14"/>
      <c r="H325" s="14"/>
      <c r="I325" s="32"/>
      <c r="J325" s="44"/>
      <c r="K325" s="44"/>
    </row>
    <row r="326" spans="4:11">
      <c r="D326" s="31"/>
      <c r="E326" s="31"/>
      <c r="F326" s="60"/>
      <c r="G326" s="60"/>
      <c r="H326" s="60"/>
      <c r="I326" s="31"/>
      <c r="J326" s="13"/>
      <c r="K326" s="13"/>
    </row>
    <row r="327" spans="4:11">
      <c r="D327" s="31"/>
      <c r="E327" s="31"/>
      <c r="F327" s="60"/>
      <c r="G327" s="60"/>
      <c r="H327" s="60"/>
      <c r="I327" s="31"/>
      <c r="J327" s="13"/>
      <c r="K327" s="13"/>
    </row>
    <row r="328" spans="4:11">
      <c r="D328" s="31"/>
      <c r="E328" s="31"/>
      <c r="F328" s="60"/>
      <c r="G328" s="60"/>
      <c r="H328" s="60"/>
      <c r="I328" s="31"/>
      <c r="J328" s="13"/>
      <c r="K328" s="13"/>
    </row>
    <row r="329" spans="4:11">
      <c r="D329" s="31"/>
      <c r="E329" s="31"/>
      <c r="F329" s="60"/>
      <c r="G329" s="60"/>
      <c r="H329" s="60"/>
      <c r="I329" s="31"/>
      <c r="J329" s="13"/>
      <c r="K329" s="13"/>
    </row>
    <row r="330" spans="4:11">
      <c r="D330" s="32"/>
      <c r="E330" s="32"/>
      <c r="F330" s="32"/>
      <c r="G330" s="32"/>
      <c r="H330" s="14"/>
      <c r="I330" s="32"/>
      <c r="J330" s="44"/>
      <c r="K330" s="44"/>
    </row>
    <row r="331" spans="4:11">
      <c r="D331" s="31"/>
      <c r="E331" s="31"/>
      <c r="F331" s="60"/>
      <c r="G331" s="60"/>
      <c r="H331" s="60"/>
      <c r="I331" s="31"/>
      <c r="J331" s="13"/>
      <c r="K331" s="13"/>
    </row>
    <row r="332" spans="4:11">
      <c r="D332" s="32"/>
      <c r="E332" s="32"/>
      <c r="F332" s="60"/>
      <c r="G332" s="60"/>
      <c r="H332" s="14"/>
      <c r="I332" s="32"/>
      <c r="J332" s="44"/>
      <c r="K332" s="44"/>
    </row>
    <row r="333" spans="4:11">
      <c r="D333" s="52"/>
      <c r="E333" s="52"/>
      <c r="F333" s="60"/>
      <c r="G333" s="60"/>
      <c r="H333" s="51"/>
      <c r="I333" s="52"/>
      <c r="J333" s="64"/>
      <c r="K333" s="64"/>
    </row>
    <row r="334" spans="4:11">
      <c r="D334" s="32"/>
      <c r="E334" s="32"/>
      <c r="F334" s="14"/>
      <c r="G334" s="14"/>
      <c r="H334" s="14"/>
      <c r="I334" s="32"/>
      <c r="J334" s="44"/>
      <c r="K334" s="44"/>
    </row>
    <row r="335" spans="4:11">
      <c r="D335" s="32"/>
      <c r="E335" s="32"/>
      <c r="F335" s="14"/>
      <c r="G335" s="14"/>
      <c r="H335" s="14"/>
      <c r="I335" s="32"/>
      <c r="J335" s="44"/>
      <c r="K335" s="44"/>
    </row>
    <row r="336" spans="4:11">
      <c r="D336" s="32"/>
      <c r="E336" s="32"/>
      <c r="F336" s="14"/>
      <c r="G336" s="14"/>
      <c r="H336" s="14"/>
      <c r="I336" s="32"/>
      <c r="J336" s="44"/>
      <c r="K336" s="44"/>
    </row>
    <row r="337" spans="4:11">
      <c r="D337" s="32"/>
      <c r="E337" s="32"/>
      <c r="F337" s="32"/>
      <c r="G337" s="32"/>
      <c r="H337" s="32"/>
      <c r="I337" s="32"/>
      <c r="J337" s="44"/>
      <c r="K337" s="44"/>
    </row>
    <row r="338" spans="4:11">
      <c r="D338" s="31"/>
      <c r="E338" s="31"/>
      <c r="F338" s="13"/>
      <c r="G338" s="13"/>
      <c r="H338" s="13"/>
      <c r="I338" s="31"/>
      <c r="J338" s="13"/>
      <c r="K338" s="13"/>
    </row>
    <row r="339" spans="4:11">
      <c r="D339" s="31"/>
      <c r="E339" s="31"/>
      <c r="F339" s="13"/>
      <c r="G339" s="13"/>
      <c r="H339" s="13"/>
      <c r="I339" s="31"/>
      <c r="J339" s="13"/>
      <c r="K339" s="13"/>
    </row>
    <row r="340" spans="4:11">
      <c r="D340" s="31"/>
      <c r="E340" s="31"/>
      <c r="F340" s="13"/>
      <c r="G340" s="13"/>
      <c r="H340" s="13"/>
      <c r="I340" s="31"/>
      <c r="J340" s="13"/>
      <c r="K340" s="13"/>
    </row>
    <row r="341" spans="4:11">
      <c r="D341" s="31"/>
      <c r="E341" s="31"/>
      <c r="F341" s="13"/>
      <c r="G341" s="13"/>
      <c r="H341" s="13"/>
      <c r="I341" s="31"/>
      <c r="J341" s="13"/>
      <c r="K341" s="13"/>
    </row>
    <row r="342" spans="4:11">
      <c r="D342" s="31"/>
      <c r="E342" s="31"/>
      <c r="F342" s="13"/>
      <c r="G342" s="13"/>
      <c r="H342" s="13"/>
      <c r="I342" s="31"/>
      <c r="J342" s="13"/>
      <c r="K342" s="13"/>
    </row>
    <row r="343" spans="4:11">
      <c r="D343" s="31"/>
      <c r="E343" s="31"/>
      <c r="F343" s="13"/>
      <c r="G343" s="13"/>
      <c r="H343" s="13"/>
      <c r="I343" s="31"/>
      <c r="J343" s="13"/>
      <c r="K343" s="13"/>
    </row>
    <row r="344" spans="4:11">
      <c r="D344" s="31"/>
      <c r="E344" s="31"/>
      <c r="F344" s="13"/>
      <c r="G344" s="13"/>
      <c r="H344" s="13"/>
      <c r="I344" s="31"/>
      <c r="J344" s="13"/>
      <c r="K344" s="13"/>
    </row>
    <row r="345" spans="4:11">
      <c r="D345" s="31"/>
      <c r="E345" s="31"/>
      <c r="F345" s="13"/>
      <c r="G345" s="13"/>
      <c r="H345" s="13"/>
      <c r="I345" s="31"/>
      <c r="J345" s="13"/>
      <c r="K345" s="13"/>
    </row>
    <row r="346" spans="4:11">
      <c r="D346" s="31"/>
      <c r="E346" s="31"/>
      <c r="F346" s="13"/>
      <c r="G346" s="13"/>
      <c r="H346" s="13"/>
      <c r="I346" s="31"/>
      <c r="J346" s="13"/>
      <c r="K346" s="13"/>
    </row>
    <row r="347" spans="4:11">
      <c r="D347" s="31"/>
      <c r="E347" s="31"/>
      <c r="F347" s="13"/>
      <c r="G347" s="13"/>
      <c r="H347" s="13"/>
      <c r="I347" s="31"/>
      <c r="J347" s="13"/>
      <c r="K347" s="13"/>
    </row>
    <row r="348" spans="4:11">
      <c r="D348" s="31"/>
      <c r="E348" s="31"/>
      <c r="F348" s="13"/>
      <c r="G348" s="13"/>
      <c r="H348" s="13"/>
      <c r="I348" s="31"/>
      <c r="J348" s="13"/>
      <c r="K348" s="13"/>
    </row>
    <row r="349" spans="4:11">
      <c r="D349" s="31"/>
      <c r="E349" s="31"/>
      <c r="F349" s="13"/>
      <c r="G349" s="13"/>
      <c r="H349" s="13"/>
      <c r="I349" s="31"/>
      <c r="J349" s="13"/>
      <c r="K349" s="13"/>
    </row>
    <row r="350" spans="4:11">
      <c r="D350" s="31"/>
      <c r="E350" s="31"/>
      <c r="F350" s="13"/>
      <c r="G350" s="13"/>
      <c r="H350" s="13"/>
      <c r="I350" s="31"/>
      <c r="J350" s="13"/>
      <c r="K350" s="13"/>
    </row>
    <row r="351" spans="4:11">
      <c r="D351" s="31"/>
      <c r="E351" s="31"/>
      <c r="F351" s="13"/>
      <c r="G351" s="13"/>
      <c r="H351" s="13"/>
      <c r="I351" s="31"/>
      <c r="J351" s="13"/>
      <c r="K351" s="13"/>
    </row>
    <row r="352" spans="4:11">
      <c r="D352" s="31"/>
      <c r="E352" s="31"/>
      <c r="F352" s="13"/>
      <c r="G352" s="13"/>
      <c r="H352" s="13"/>
      <c r="I352" s="31"/>
      <c r="J352" s="13"/>
      <c r="K352" s="13"/>
    </row>
    <row r="353" spans="4:11">
      <c r="D353" s="31"/>
      <c r="E353" s="31"/>
      <c r="F353" s="13"/>
      <c r="G353" s="13"/>
      <c r="H353" s="13"/>
      <c r="I353" s="31"/>
      <c r="J353" s="13"/>
      <c r="K353" s="13"/>
    </row>
    <row r="354" spans="4:11">
      <c r="D354" s="31"/>
      <c r="E354" s="31"/>
      <c r="F354" s="13"/>
      <c r="G354" s="13"/>
      <c r="H354" s="13"/>
      <c r="I354" s="31"/>
      <c r="J354" s="13"/>
      <c r="K354" s="13"/>
    </row>
    <row r="355" spans="4:11">
      <c r="D355" s="31"/>
      <c r="E355" s="31"/>
      <c r="F355" s="13"/>
      <c r="G355" s="13"/>
      <c r="H355" s="13"/>
      <c r="I355" s="31"/>
      <c r="J355" s="13"/>
      <c r="K355" s="13"/>
    </row>
    <row r="356" spans="4:11">
      <c r="D356" s="52"/>
      <c r="E356" s="52"/>
      <c r="F356" s="52"/>
      <c r="G356" s="52"/>
      <c r="H356" s="13"/>
      <c r="I356" s="52"/>
      <c r="J356" s="64"/>
      <c r="K356" s="64"/>
    </row>
    <row r="357" spans="4:11">
      <c r="D357" s="31"/>
      <c r="E357" s="31"/>
      <c r="F357" s="13"/>
      <c r="G357" s="13"/>
      <c r="H357" s="13"/>
      <c r="I357" s="31"/>
      <c r="J357" s="13"/>
      <c r="K357" s="13"/>
    </row>
    <row r="358" spans="4:11">
      <c r="D358" s="31"/>
      <c r="E358" s="31"/>
      <c r="F358" s="13"/>
      <c r="G358" s="13"/>
      <c r="H358" s="13"/>
      <c r="I358" s="31"/>
      <c r="J358" s="13"/>
      <c r="K358" s="13"/>
    </row>
    <row r="359" spans="4:11">
      <c r="D359" s="31"/>
      <c r="E359" s="31"/>
      <c r="F359" s="13"/>
      <c r="G359" s="13"/>
      <c r="H359" s="13"/>
      <c r="I359" s="31"/>
      <c r="J359" s="13"/>
      <c r="K359" s="13"/>
    </row>
    <row r="360" spans="4:11">
      <c r="D360" s="31"/>
      <c r="E360" s="31"/>
      <c r="F360" s="13"/>
      <c r="G360" s="13"/>
      <c r="H360" s="13"/>
      <c r="I360" s="31"/>
      <c r="J360" s="13"/>
      <c r="K360" s="13"/>
    </row>
    <row r="361" spans="4:11">
      <c r="D361" s="31"/>
      <c r="E361" s="31"/>
      <c r="F361" s="13"/>
      <c r="G361" s="13"/>
      <c r="H361" s="13"/>
      <c r="I361" s="31"/>
      <c r="J361" s="13"/>
      <c r="K361" s="13"/>
    </row>
    <row r="362" spans="4:11">
      <c r="D362" s="31"/>
      <c r="E362" s="31"/>
      <c r="F362" s="13"/>
      <c r="G362" s="13"/>
      <c r="H362" s="13"/>
      <c r="I362" s="31"/>
      <c r="J362" s="13"/>
      <c r="K362" s="13"/>
    </row>
    <row r="363" spans="4:11">
      <c r="D363" s="31"/>
      <c r="E363" s="31"/>
      <c r="F363" s="13"/>
      <c r="G363" s="13"/>
      <c r="H363" s="13"/>
      <c r="I363" s="31"/>
      <c r="J363" s="13"/>
      <c r="K363" s="13"/>
    </row>
    <row r="364" spans="4:11">
      <c r="D364" s="31"/>
      <c r="E364" s="31"/>
      <c r="F364" s="13"/>
      <c r="G364" s="13"/>
      <c r="H364" s="13"/>
      <c r="I364" s="31"/>
      <c r="J364" s="13"/>
      <c r="K364" s="13"/>
    </row>
    <row r="365" spans="4:11">
      <c r="D365" s="32"/>
      <c r="E365" s="32"/>
      <c r="F365" s="32"/>
      <c r="G365" s="32"/>
      <c r="H365" s="32"/>
      <c r="I365" s="32"/>
      <c r="J365" s="44"/>
      <c r="K365" s="44"/>
    </row>
    <row r="366" spans="4:11">
      <c r="D366" s="31"/>
      <c r="E366" s="31"/>
      <c r="F366" s="13"/>
      <c r="G366" s="13"/>
      <c r="H366" s="13"/>
      <c r="I366" s="31"/>
      <c r="J366" s="13"/>
      <c r="K366" s="13"/>
    </row>
    <row r="367" spans="4:11">
      <c r="D367" s="59"/>
      <c r="E367" s="59"/>
      <c r="F367" s="59"/>
      <c r="G367" s="59"/>
      <c r="H367" s="59"/>
      <c r="I367" s="59"/>
      <c r="J367" s="54"/>
      <c r="K367" s="54"/>
    </row>
    <row r="368" spans="4:11">
      <c r="D368" s="59"/>
      <c r="E368" s="59"/>
      <c r="F368" s="59"/>
      <c r="G368" s="59"/>
      <c r="H368" s="59"/>
      <c r="I368" s="59"/>
      <c r="J368" s="54"/>
      <c r="K368" s="54"/>
    </row>
    <row r="369" spans="4:11">
      <c r="D369" s="32"/>
      <c r="E369" s="32"/>
      <c r="F369" s="32"/>
      <c r="G369" s="32"/>
      <c r="H369" s="32"/>
      <c r="I369" s="32"/>
      <c r="J369" s="44"/>
      <c r="K369" s="44"/>
    </row>
    <row r="370" spans="4:11">
      <c r="D370" s="32"/>
      <c r="E370" s="32"/>
      <c r="F370" s="32"/>
      <c r="G370" s="32"/>
      <c r="H370" s="32"/>
      <c r="I370" s="32"/>
      <c r="J370" s="44"/>
      <c r="K370" s="44"/>
    </row>
    <row r="371" spans="4:11">
      <c r="D371" s="59"/>
      <c r="E371" s="59"/>
      <c r="F371" s="59"/>
      <c r="G371" s="59"/>
      <c r="H371" s="59"/>
      <c r="I371" s="59"/>
      <c r="J371" s="54"/>
      <c r="K371" s="54"/>
    </row>
    <row r="372" spans="4:11">
      <c r="D372" s="32"/>
      <c r="E372" s="32"/>
      <c r="F372" s="32"/>
      <c r="G372" s="32"/>
      <c r="H372" s="32"/>
      <c r="I372" s="32"/>
      <c r="J372" s="44"/>
      <c r="K372" s="44"/>
    </row>
    <row r="373" spans="4:11">
      <c r="D373" s="32"/>
      <c r="E373" s="32"/>
      <c r="F373" s="32"/>
      <c r="G373" s="32"/>
      <c r="H373" s="32"/>
      <c r="I373" s="32"/>
      <c r="J373" s="44"/>
      <c r="K373" s="44"/>
    </row>
    <row r="374" spans="4:11">
      <c r="D374" s="32"/>
      <c r="E374" s="32"/>
      <c r="F374" s="32"/>
      <c r="G374" s="32"/>
      <c r="H374" s="32"/>
      <c r="I374" s="32"/>
      <c r="J374" s="44"/>
      <c r="K374" s="44"/>
    </row>
    <row r="375" spans="4:11">
      <c r="D375" s="32"/>
      <c r="E375" s="32"/>
      <c r="F375" s="32"/>
      <c r="G375" s="32"/>
      <c r="H375" s="32"/>
      <c r="I375" s="32"/>
      <c r="J375" s="44"/>
      <c r="K375" s="44"/>
    </row>
    <row r="376" spans="4:11">
      <c r="D376" s="32"/>
      <c r="E376" s="32"/>
      <c r="F376" s="32"/>
      <c r="G376" s="32"/>
      <c r="H376" s="32"/>
      <c r="I376" s="32"/>
      <c r="J376" s="44"/>
      <c r="K376" s="44"/>
    </row>
    <row r="377" spans="4:11">
      <c r="D377" s="32"/>
      <c r="E377" s="32"/>
      <c r="F377" s="32"/>
      <c r="G377" s="32"/>
      <c r="H377" s="32"/>
      <c r="I377" s="32"/>
      <c r="J377" s="44"/>
      <c r="K377" s="44"/>
    </row>
    <row r="378" spans="4:11">
      <c r="D378" s="32"/>
      <c r="E378" s="32"/>
      <c r="F378" s="32"/>
      <c r="G378" s="32"/>
      <c r="H378" s="32"/>
      <c r="I378" s="32"/>
      <c r="J378" s="44"/>
      <c r="K378" s="44"/>
    </row>
    <row r="379" spans="4:11">
      <c r="D379" s="32"/>
      <c r="E379" s="32"/>
      <c r="F379" s="32"/>
      <c r="G379" s="32"/>
      <c r="H379" s="32"/>
      <c r="I379" s="32"/>
      <c r="J379" s="44"/>
      <c r="K379" s="44"/>
    </row>
    <row r="380" spans="4:11">
      <c r="D380" s="32"/>
      <c r="E380" s="32"/>
      <c r="F380" s="32"/>
      <c r="G380" s="32"/>
      <c r="H380" s="32"/>
      <c r="I380" s="32"/>
      <c r="J380" s="44"/>
      <c r="K380" s="44"/>
    </row>
    <row r="381" spans="4:11">
      <c r="D381" s="32"/>
      <c r="E381" s="32"/>
      <c r="F381" s="32"/>
      <c r="G381" s="32"/>
      <c r="H381" s="32"/>
      <c r="I381" s="32"/>
      <c r="J381" s="44"/>
      <c r="K381" s="44"/>
    </row>
    <row r="382" spans="4:11">
      <c r="D382" s="32"/>
      <c r="E382" s="32"/>
      <c r="F382" s="32"/>
      <c r="G382" s="32"/>
      <c r="H382" s="32"/>
      <c r="I382" s="32"/>
      <c r="J382" s="44"/>
      <c r="K382" s="44"/>
    </row>
    <row r="383" spans="4:11">
      <c r="D383" s="33"/>
      <c r="E383" s="33"/>
      <c r="F383" s="33"/>
      <c r="G383" s="33"/>
      <c r="H383" s="33"/>
      <c r="I383" s="11"/>
      <c r="J383" s="34"/>
      <c r="K383" s="34"/>
    </row>
    <row r="384" spans="4:11">
      <c r="D384" s="10"/>
      <c r="E384" s="11"/>
      <c r="F384" s="10"/>
      <c r="G384" s="10"/>
      <c r="H384" s="10"/>
      <c r="I384" s="10"/>
      <c r="J384" s="10"/>
      <c r="K384" s="10"/>
    </row>
    <row r="385" spans="4:11">
      <c r="D385" s="10"/>
      <c r="E385" s="11"/>
      <c r="F385" s="10"/>
      <c r="G385" s="10"/>
      <c r="H385" s="10"/>
      <c r="I385" s="10"/>
      <c r="J385" s="10"/>
      <c r="K385" s="10"/>
    </row>
    <row r="386" spans="4:11">
      <c r="D386" s="10"/>
      <c r="E386" s="11"/>
      <c r="F386" s="10"/>
      <c r="G386" s="10"/>
      <c r="H386" s="10"/>
      <c r="I386" s="10"/>
      <c r="J386" s="10"/>
      <c r="K386" s="10"/>
    </row>
    <row r="387" spans="4:11">
      <c r="D387" s="10"/>
      <c r="E387" s="11"/>
      <c r="F387" s="10"/>
      <c r="G387" s="10"/>
      <c r="H387" s="10"/>
      <c r="I387" s="10"/>
      <c r="J387" s="10"/>
      <c r="K387" s="10"/>
    </row>
    <row r="388" spans="4:11">
      <c r="D388" s="10"/>
      <c r="E388" s="11"/>
      <c r="F388" s="10"/>
      <c r="G388" s="10"/>
      <c r="H388" s="10"/>
      <c r="I388" s="10"/>
      <c r="J388" s="10"/>
      <c r="K388" s="10"/>
    </row>
    <row r="389" spans="4:11">
      <c r="D389" s="10"/>
      <c r="E389" s="11"/>
      <c r="F389" s="10"/>
      <c r="G389" s="10"/>
      <c r="H389" s="10"/>
      <c r="I389" s="10"/>
      <c r="J389" s="10"/>
      <c r="K389" s="10"/>
    </row>
    <row r="390" spans="4:11">
      <c r="D390" s="10"/>
      <c r="E390" s="11"/>
      <c r="F390" s="10"/>
      <c r="G390" s="10"/>
      <c r="H390" s="10"/>
      <c r="I390" s="10"/>
      <c r="J390" s="10"/>
      <c r="K390" s="10"/>
    </row>
    <row r="391" spans="4:11">
      <c r="D391" s="10"/>
      <c r="E391" s="11"/>
      <c r="F391" s="10"/>
      <c r="G391" s="10"/>
      <c r="H391" s="10"/>
      <c r="I391" s="10"/>
      <c r="J391" s="10"/>
      <c r="K391" s="10"/>
    </row>
    <row r="392" spans="4:11">
      <c r="D392" s="10"/>
      <c r="E392" s="11"/>
      <c r="F392" s="10"/>
      <c r="G392" s="10"/>
      <c r="H392" s="10"/>
      <c r="I392" s="10"/>
      <c r="J392" s="10"/>
      <c r="K392" s="10"/>
    </row>
    <row r="393" spans="4:11">
      <c r="D393" s="10"/>
      <c r="E393" s="11"/>
      <c r="F393" s="10"/>
      <c r="G393" s="10"/>
      <c r="H393" s="10"/>
      <c r="I393" s="10"/>
      <c r="J393" s="10"/>
      <c r="K393" s="10"/>
    </row>
    <row r="394" spans="4:11">
      <c r="D394" s="10"/>
      <c r="E394" s="11"/>
      <c r="F394" s="10"/>
      <c r="G394" s="10"/>
      <c r="H394" s="10"/>
      <c r="I394" s="10"/>
      <c r="J394" s="10"/>
      <c r="K394" s="10"/>
    </row>
    <row r="395" spans="4:11">
      <c r="D395" s="10"/>
      <c r="E395" s="11"/>
      <c r="F395" s="10"/>
      <c r="G395" s="10"/>
      <c r="H395" s="10"/>
      <c r="I395" s="10"/>
      <c r="J395" s="10"/>
      <c r="K395" s="10"/>
    </row>
    <row r="396" spans="4:11">
      <c r="D396" s="10"/>
      <c r="E396" s="11"/>
      <c r="F396" s="10"/>
      <c r="G396" s="10"/>
      <c r="H396" s="10"/>
      <c r="I396" s="10"/>
      <c r="J396" s="10"/>
      <c r="K396" s="10"/>
    </row>
    <row r="397" spans="4:11">
      <c r="D397" s="10"/>
      <c r="E397" s="11"/>
      <c r="F397" s="10"/>
      <c r="G397" s="10"/>
      <c r="H397" s="10"/>
      <c r="I397" s="10"/>
      <c r="J397" s="10"/>
      <c r="K397" s="10"/>
    </row>
    <row r="398" spans="4:11">
      <c r="D398" s="10"/>
      <c r="E398" s="11"/>
      <c r="F398" s="10"/>
      <c r="G398" s="10"/>
      <c r="H398" s="10"/>
      <c r="I398" s="10"/>
      <c r="J398" s="10"/>
      <c r="K398" s="10"/>
    </row>
    <row r="399" spans="4:11">
      <c r="D399" s="10"/>
      <c r="E399" s="11"/>
      <c r="F399" s="10"/>
      <c r="G399" s="10"/>
      <c r="H399" s="10"/>
      <c r="I399" s="10"/>
      <c r="J399" s="10"/>
      <c r="K399" s="10"/>
    </row>
    <row r="400" spans="4:11">
      <c r="D400" s="10"/>
      <c r="E400" s="11"/>
      <c r="F400" s="10"/>
      <c r="G400" s="10"/>
      <c r="H400" s="10"/>
      <c r="I400" s="10"/>
      <c r="J400" s="10"/>
      <c r="K400" s="10"/>
    </row>
    <row r="401" spans="4:11">
      <c r="D401" s="10"/>
      <c r="E401" s="11"/>
      <c r="F401" s="10"/>
      <c r="G401" s="10"/>
      <c r="H401" s="10"/>
      <c r="I401" s="10"/>
      <c r="J401" s="10"/>
      <c r="K401" s="10"/>
    </row>
    <row r="402" spans="4:11">
      <c r="D402" s="10"/>
      <c r="E402" s="11"/>
      <c r="F402" s="10"/>
      <c r="G402" s="10"/>
      <c r="H402" s="10"/>
      <c r="I402" s="10"/>
      <c r="J402" s="10"/>
      <c r="K402" s="10"/>
    </row>
    <row r="403" spans="4:11">
      <c r="D403" s="10"/>
      <c r="E403" s="11"/>
      <c r="F403" s="10"/>
      <c r="G403" s="10"/>
      <c r="H403" s="10"/>
      <c r="I403" s="10"/>
      <c r="J403" s="10"/>
      <c r="K403" s="10"/>
    </row>
    <row r="404" spans="4:11">
      <c r="D404" s="10"/>
      <c r="E404" s="11"/>
      <c r="F404" s="10"/>
      <c r="G404" s="10"/>
      <c r="H404" s="10"/>
      <c r="I404" s="10"/>
      <c r="J404" s="10"/>
      <c r="K404" s="10"/>
    </row>
    <row r="405" spans="4:11">
      <c r="D405" s="10"/>
      <c r="E405" s="11"/>
      <c r="F405" s="10"/>
      <c r="G405" s="10"/>
      <c r="H405" s="10"/>
      <c r="I405" s="10"/>
      <c r="J405" s="10"/>
      <c r="K405" s="10"/>
    </row>
    <row r="406" spans="4:11">
      <c r="D406" s="10"/>
      <c r="E406" s="11"/>
      <c r="F406" s="10"/>
      <c r="G406" s="10"/>
      <c r="H406" s="10"/>
      <c r="I406" s="10"/>
      <c r="J406" s="10"/>
      <c r="K406" s="10"/>
    </row>
    <row r="407" spans="4:11">
      <c r="D407" s="10"/>
      <c r="E407" s="11"/>
      <c r="F407" s="10"/>
      <c r="G407" s="10"/>
      <c r="H407" s="10"/>
      <c r="I407" s="10"/>
      <c r="J407" s="10"/>
      <c r="K407" s="10"/>
    </row>
    <row r="408" spans="4:11">
      <c r="D408" s="10"/>
      <c r="E408" s="11"/>
      <c r="F408" s="10"/>
      <c r="G408" s="10"/>
      <c r="H408" s="10"/>
      <c r="I408" s="10"/>
      <c r="J408" s="10"/>
      <c r="K408" s="10"/>
    </row>
    <row r="409" spans="4:11">
      <c r="D409" s="10"/>
      <c r="E409" s="11"/>
      <c r="F409" s="10"/>
      <c r="G409" s="10"/>
      <c r="H409" s="10"/>
      <c r="I409" s="10"/>
      <c r="J409" s="10"/>
      <c r="K409" s="10"/>
    </row>
    <row r="410" spans="4:11">
      <c r="D410" s="10"/>
      <c r="E410" s="11"/>
      <c r="F410" s="10"/>
      <c r="G410" s="10"/>
      <c r="H410" s="10"/>
      <c r="I410" s="10"/>
      <c r="J410" s="10"/>
      <c r="K410" s="10"/>
    </row>
    <row r="411" spans="4:11">
      <c r="D411" s="10"/>
      <c r="E411" s="11"/>
      <c r="F411" s="10"/>
      <c r="G411" s="10"/>
      <c r="H411" s="10"/>
      <c r="I411" s="10"/>
      <c r="J411" s="10"/>
      <c r="K411" s="10"/>
    </row>
    <row r="412" spans="4:11">
      <c r="D412" s="10"/>
      <c r="E412" s="11"/>
      <c r="F412" s="10"/>
      <c r="G412" s="10"/>
      <c r="H412" s="10"/>
      <c r="I412" s="10"/>
      <c r="J412" s="10"/>
      <c r="K412" s="10"/>
    </row>
    <row r="413" spans="4:11">
      <c r="D413" s="10"/>
      <c r="E413" s="11"/>
      <c r="F413" s="10"/>
      <c r="G413" s="10"/>
      <c r="H413" s="10"/>
      <c r="I413" s="10"/>
      <c r="J413" s="10"/>
      <c r="K413" s="10"/>
    </row>
    <row r="414" spans="4:11">
      <c r="E414" s="11"/>
      <c r="F414" s="10"/>
      <c r="G414" s="10"/>
      <c r="H414" s="10"/>
      <c r="I414" s="10"/>
      <c r="J414" s="10"/>
      <c r="K414" s="10"/>
    </row>
    <row r="415" spans="4:11">
      <c r="E415" s="11"/>
      <c r="F415" s="10"/>
      <c r="G415" s="10"/>
      <c r="H415" s="10"/>
      <c r="I415" s="10"/>
      <c r="J415" s="10"/>
      <c r="K415" s="10"/>
    </row>
    <row r="416" spans="4:11">
      <c r="E416" s="11"/>
      <c r="F416" s="10"/>
      <c r="G416" s="10"/>
      <c r="H416" s="10"/>
      <c r="I416" s="10"/>
      <c r="J416" s="10"/>
      <c r="K416" s="10"/>
    </row>
    <row r="417" spans="5:11">
      <c r="E417" s="11"/>
      <c r="F417" s="10"/>
      <c r="G417" s="10"/>
      <c r="H417" s="10"/>
      <c r="I417" s="10"/>
      <c r="J417" s="10"/>
      <c r="K417" s="10"/>
    </row>
    <row r="418" spans="5:11">
      <c r="E418" s="11"/>
      <c r="F418" s="10"/>
      <c r="G418" s="10"/>
      <c r="H418" s="10"/>
      <c r="I418" s="10"/>
      <c r="J418" s="10"/>
      <c r="K418" s="10"/>
    </row>
    <row r="419" spans="5:11">
      <c r="E419" s="11"/>
      <c r="F419" s="10"/>
      <c r="G419" s="10"/>
      <c r="H419" s="10"/>
      <c r="I419" s="10"/>
      <c r="J419" s="10"/>
      <c r="K419" s="10"/>
    </row>
    <row r="420" spans="5:11">
      <c r="E420" s="11"/>
      <c r="F420" s="10"/>
      <c r="G420" s="10"/>
      <c r="H420" s="10"/>
      <c r="I420" s="10"/>
      <c r="J420" s="10"/>
      <c r="K420" s="10"/>
    </row>
    <row r="421" spans="5:11">
      <c r="E421" s="11"/>
      <c r="F421" s="10"/>
      <c r="G421" s="10"/>
      <c r="H421" s="10"/>
      <c r="I421" s="10"/>
      <c r="J421" s="10"/>
      <c r="K421" s="10"/>
    </row>
    <row r="422" spans="5:11">
      <c r="E422" s="11"/>
      <c r="F422" s="10"/>
      <c r="G422" s="10"/>
      <c r="H422" s="10"/>
      <c r="I422" s="10"/>
      <c r="J422" s="10"/>
      <c r="K422" s="10"/>
    </row>
    <row r="423" spans="5:11">
      <c r="E423" s="11"/>
      <c r="F423" s="10"/>
      <c r="G423" s="10"/>
      <c r="H423" s="10"/>
      <c r="I423" s="10"/>
      <c r="J423" s="10"/>
      <c r="K423" s="10"/>
    </row>
    <row r="424" spans="5:11">
      <c r="E424" s="11"/>
      <c r="F424" s="10"/>
      <c r="G424" s="10"/>
      <c r="H424" s="10"/>
      <c r="I424" s="10"/>
      <c r="J424" s="10"/>
      <c r="K424" s="10"/>
    </row>
    <row r="425" spans="5:11">
      <c r="E425" s="11"/>
      <c r="F425" s="10"/>
      <c r="G425" s="10"/>
      <c r="H425" s="10"/>
      <c r="I425" s="10"/>
      <c r="J425" s="10"/>
      <c r="K425" s="10"/>
    </row>
    <row r="426" spans="5:11">
      <c r="E426" s="11"/>
      <c r="F426" s="10"/>
      <c r="G426" s="10"/>
      <c r="H426" s="10"/>
      <c r="I426" s="10"/>
      <c r="J426" s="10"/>
      <c r="K426" s="10"/>
    </row>
    <row r="427" spans="5:11">
      <c r="E427" s="11"/>
      <c r="F427" s="10"/>
      <c r="G427" s="10"/>
      <c r="H427" s="10"/>
      <c r="I427" s="10"/>
      <c r="J427" s="10"/>
      <c r="K427" s="10"/>
    </row>
    <row r="428" spans="5:11">
      <c r="E428" s="11"/>
      <c r="F428" s="10"/>
      <c r="G428" s="10"/>
      <c r="H428" s="10"/>
      <c r="I428" s="10"/>
      <c r="J428" s="10"/>
      <c r="K428" s="10"/>
    </row>
    <row r="429" spans="5:11">
      <c r="E429" s="11"/>
      <c r="F429" s="10"/>
      <c r="G429" s="10"/>
      <c r="H429" s="10"/>
      <c r="I429" s="10"/>
      <c r="J429" s="10"/>
      <c r="K429" s="10"/>
    </row>
    <row r="430" spans="5:11">
      <c r="E430" s="11"/>
      <c r="F430" s="10"/>
      <c r="G430" s="10"/>
      <c r="H430" s="10"/>
      <c r="I430" s="10"/>
      <c r="J430" s="10"/>
      <c r="K430" s="10"/>
    </row>
    <row r="431" spans="5:11">
      <c r="E431" s="11"/>
      <c r="F431" s="10"/>
      <c r="G431" s="10"/>
      <c r="H431" s="10"/>
      <c r="I431" s="10"/>
      <c r="J431" s="10"/>
      <c r="K431" s="10"/>
    </row>
    <row r="432" spans="5:11">
      <c r="E432" s="11"/>
      <c r="F432" s="10"/>
      <c r="G432" s="10"/>
      <c r="H432" s="10"/>
      <c r="I432" s="10"/>
      <c r="J432" s="10"/>
      <c r="K432" s="10"/>
    </row>
    <row r="433" spans="5:11">
      <c r="E433" s="11"/>
      <c r="F433" s="10"/>
      <c r="G433" s="10"/>
      <c r="H433" s="10"/>
      <c r="I433" s="10"/>
      <c r="J433" s="10"/>
      <c r="K433" s="10"/>
    </row>
    <row r="434" spans="5:11">
      <c r="E434" s="11"/>
      <c r="F434" s="10"/>
      <c r="G434" s="10"/>
      <c r="H434" s="10"/>
      <c r="I434" s="10"/>
      <c r="J434" s="10"/>
      <c r="K434" s="10"/>
    </row>
    <row r="435" spans="5:11">
      <c r="E435" s="11"/>
      <c r="F435" s="10"/>
      <c r="G435" s="10"/>
      <c r="H435" s="10"/>
      <c r="I435" s="10"/>
      <c r="J435" s="10"/>
      <c r="K435" s="10"/>
    </row>
    <row r="436" spans="5:11">
      <c r="E436" s="11"/>
      <c r="F436" s="10"/>
      <c r="G436" s="10"/>
      <c r="H436" s="10"/>
      <c r="I436" s="10"/>
      <c r="J436" s="10"/>
      <c r="K436" s="10"/>
    </row>
    <row r="437" spans="5:11">
      <c r="E437" s="11"/>
      <c r="F437" s="10"/>
      <c r="G437" s="10"/>
      <c r="H437" s="10"/>
      <c r="I437" s="10"/>
      <c r="J437" s="10"/>
      <c r="K437" s="10"/>
    </row>
    <row r="438" spans="5:11">
      <c r="E438" s="11"/>
      <c r="F438" s="10"/>
      <c r="G438" s="10"/>
      <c r="H438" s="10"/>
      <c r="I438" s="10"/>
      <c r="J438" s="10"/>
      <c r="K438" s="10"/>
    </row>
    <row r="439" spans="5:11">
      <c r="E439" s="11"/>
      <c r="F439" s="10"/>
      <c r="G439" s="10"/>
      <c r="H439" s="10"/>
      <c r="I439" s="10"/>
      <c r="J439" s="10"/>
      <c r="K439" s="10"/>
    </row>
    <row r="440" spans="5:11">
      <c r="E440" s="11"/>
      <c r="F440" s="10"/>
      <c r="G440" s="10"/>
      <c r="H440" s="10"/>
      <c r="I440" s="10"/>
      <c r="J440" s="10"/>
      <c r="K440" s="10"/>
    </row>
    <row r="441" spans="5:11">
      <c r="E441" s="11"/>
      <c r="F441" s="10"/>
      <c r="G441" s="10"/>
      <c r="H441" s="10"/>
      <c r="I441" s="10"/>
      <c r="J441" s="10"/>
      <c r="K441" s="10"/>
    </row>
    <row r="442" spans="5:11">
      <c r="E442" s="11"/>
      <c r="F442" s="10"/>
      <c r="G442" s="10"/>
      <c r="H442" s="10"/>
      <c r="I442" s="10"/>
      <c r="J442" s="10"/>
      <c r="K442" s="10"/>
    </row>
    <row r="443" spans="5:11">
      <c r="E443" s="11"/>
      <c r="F443" s="10"/>
      <c r="G443" s="10"/>
      <c r="H443" s="10"/>
      <c r="I443" s="10"/>
      <c r="J443" s="10"/>
      <c r="K443" s="10"/>
    </row>
    <row r="444" spans="5:11">
      <c r="E444" s="11"/>
      <c r="F444" s="10"/>
      <c r="G444" s="10"/>
      <c r="H444" s="10"/>
      <c r="I444" s="10"/>
      <c r="J444" s="10"/>
      <c r="K444" s="10"/>
    </row>
    <row r="445" spans="5:11">
      <c r="E445" s="11"/>
      <c r="F445" s="10"/>
      <c r="G445" s="10"/>
      <c r="H445" s="10"/>
      <c r="I445" s="10"/>
      <c r="J445" s="10"/>
      <c r="K445" s="10"/>
    </row>
    <row r="446" spans="5:11">
      <c r="E446" s="11"/>
      <c r="F446" s="10"/>
      <c r="G446" s="10"/>
      <c r="H446" s="10"/>
      <c r="I446" s="10"/>
      <c r="J446" s="10"/>
      <c r="K446" s="10"/>
    </row>
    <row r="447" spans="5:11">
      <c r="E447" s="11"/>
      <c r="F447" s="10"/>
      <c r="G447" s="10"/>
      <c r="H447" s="10"/>
      <c r="I447" s="10"/>
      <c r="J447" s="10"/>
      <c r="K447" s="10"/>
    </row>
    <row r="448" spans="5:11">
      <c r="E448" s="11"/>
      <c r="F448" s="10"/>
      <c r="G448" s="10"/>
      <c r="H448" s="10"/>
      <c r="I448" s="10"/>
      <c r="J448" s="10"/>
      <c r="K448" s="10"/>
    </row>
    <row r="449" spans="5:11">
      <c r="E449" s="11"/>
      <c r="F449" s="10"/>
      <c r="G449" s="10"/>
      <c r="H449" s="10"/>
      <c r="I449" s="10"/>
      <c r="J449" s="10"/>
      <c r="K449" s="10"/>
    </row>
    <row r="450" spans="5:11">
      <c r="E450" s="11"/>
      <c r="F450" s="10"/>
      <c r="G450" s="10"/>
      <c r="H450" s="10"/>
      <c r="I450" s="10"/>
      <c r="J450" s="10"/>
      <c r="K450" s="10"/>
    </row>
    <row r="451" spans="5:11">
      <c r="E451" s="11"/>
      <c r="F451" s="10"/>
      <c r="G451" s="10"/>
      <c r="H451" s="10"/>
      <c r="I451" s="10"/>
      <c r="J451" s="10"/>
      <c r="K451" s="10"/>
    </row>
    <row r="452" spans="5:11">
      <c r="E452" s="11"/>
      <c r="F452" s="10"/>
      <c r="G452" s="10"/>
      <c r="H452" s="10"/>
      <c r="I452" s="10"/>
      <c r="J452" s="10"/>
      <c r="K452" s="10"/>
    </row>
    <row r="453" spans="5:11">
      <c r="E453" s="11"/>
      <c r="F453" s="10"/>
      <c r="G453" s="10"/>
      <c r="H453" s="10"/>
      <c r="I453" s="10"/>
      <c r="J453" s="10"/>
      <c r="K453" s="10"/>
    </row>
    <row r="454" spans="5:11">
      <c r="E454" s="11"/>
      <c r="F454" s="10"/>
      <c r="G454" s="10"/>
      <c r="H454" s="10"/>
      <c r="I454" s="10"/>
      <c r="J454" s="10"/>
      <c r="K454" s="10"/>
    </row>
    <row r="455" spans="5:11">
      <c r="E455" s="11"/>
      <c r="F455" s="10"/>
      <c r="G455" s="10"/>
      <c r="H455" s="10"/>
      <c r="I455" s="10"/>
      <c r="J455" s="10"/>
      <c r="K455" s="10"/>
    </row>
    <row r="456" spans="5:11">
      <c r="E456" s="11"/>
      <c r="F456" s="10"/>
      <c r="G456" s="10"/>
      <c r="H456" s="10"/>
      <c r="I456" s="10"/>
      <c r="J456" s="10"/>
      <c r="K456" s="10"/>
    </row>
    <row r="457" spans="5:11">
      <c r="E457" s="11"/>
      <c r="F457" s="10"/>
      <c r="G457" s="10"/>
      <c r="H457" s="10"/>
      <c r="I457" s="10"/>
      <c r="J457" s="10"/>
      <c r="K457" s="10"/>
    </row>
    <row r="458" spans="5:11">
      <c r="E458" s="11"/>
      <c r="F458" s="10"/>
      <c r="G458" s="10"/>
      <c r="H458" s="10"/>
      <c r="I458" s="10"/>
      <c r="J458" s="10"/>
      <c r="K458" s="10"/>
    </row>
    <row r="459" spans="5:11">
      <c r="E459" s="11"/>
      <c r="F459" s="10"/>
      <c r="G459" s="10"/>
      <c r="H459" s="10"/>
      <c r="I459" s="10"/>
      <c r="J459" s="10"/>
      <c r="K459" s="10"/>
    </row>
    <row r="460" spans="5:11">
      <c r="E460" s="11"/>
      <c r="F460" s="10"/>
      <c r="G460" s="10"/>
      <c r="H460" s="10"/>
      <c r="I460" s="10"/>
      <c r="J460" s="10"/>
      <c r="K460" s="10"/>
    </row>
    <row r="461" spans="5:11">
      <c r="E461" s="11"/>
      <c r="F461" s="10"/>
      <c r="G461" s="10"/>
      <c r="H461" s="10"/>
      <c r="I461" s="10"/>
      <c r="J461" s="10"/>
      <c r="K461" s="10"/>
    </row>
    <row r="462" spans="5:11">
      <c r="E462" s="11"/>
      <c r="F462" s="10"/>
      <c r="G462" s="10"/>
      <c r="H462" s="10"/>
      <c r="I462" s="10"/>
      <c r="J462" s="10"/>
      <c r="K462" s="10"/>
    </row>
    <row r="463" spans="5:11">
      <c r="E463" s="11"/>
      <c r="F463" s="10"/>
      <c r="G463" s="10"/>
      <c r="H463" s="10"/>
      <c r="I463" s="10"/>
      <c r="J463" s="10"/>
      <c r="K463" s="10"/>
    </row>
    <row r="464" spans="5:11">
      <c r="E464" s="11"/>
      <c r="F464" s="10"/>
      <c r="G464" s="10"/>
      <c r="H464" s="10"/>
      <c r="I464" s="10"/>
      <c r="J464" s="10"/>
      <c r="K464" s="10"/>
    </row>
    <row r="465" spans="5:11">
      <c r="E465" s="11"/>
      <c r="F465" s="10"/>
      <c r="G465" s="10"/>
      <c r="H465" s="10"/>
      <c r="I465" s="10"/>
      <c r="J465" s="10"/>
      <c r="K465" s="10"/>
    </row>
    <row r="466" spans="5:11">
      <c r="E466" s="11"/>
      <c r="F466" s="10"/>
      <c r="G466" s="10"/>
      <c r="H466" s="10"/>
      <c r="I466" s="10"/>
      <c r="J466" s="10"/>
      <c r="K466" s="10"/>
    </row>
    <row r="467" spans="5:11">
      <c r="E467" s="11"/>
      <c r="F467" s="10"/>
      <c r="G467" s="10"/>
      <c r="H467" s="10"/>
      <c r="I467" s="10"/>
      <c r="J467" s="10"/>
      <c r="K467" s="10"/>
    </row>
    <row r="468" spans="5:11">
      <c r="E468" s="11"/>
      <c r="F468" s="10"/>
      <c r="G468" s="10"/>
      <c r="H468" s="10"/>
      <c r="I468" s="10"/>
      <c r="J468" s="10"/>
      <c r="K468" s="10"/>
    </row>
    <row r="469" spans="5:11">
      <c r="E469" s="11"/>
      <c r="F469" s="10"/>
      <c r="G469" s="10"/>
      <c r="H469" s="10"/>
      <c r="I469" s="10"/>
      <c r="J469" s="10"/>
      <c r="K469" s="10"/>
    </row>
    <row r="470" spans="5:11">
      <c r="E470" s="11"/>
      <c r="F470" s="10"/>
      <c r="G470" s="10"/>
      <c r="H470" s="10"/>
      <c r="I470" s="10"/>
      <c r="J470" s="10"/>
      <c r="K470" s="10"/>
    </row>
    <row r="471" spans="5:11">
      <c r="E471" s="11"/>
      <c r="F471" s="10"/>
      <c r="G471" s="10"/>
      <c r="H471" s="10"/>
      <c r="I471" s="10"/>
      <c r="J471" s="10"/>
      <c r="K471" s="10"/>
    </row>
    <row r="472" spans="5:11">
      <c r="E472" s="11"/>
      <c r="F472" s="10"/>
      <c r="G472" s="10"/>
      <c r="H472" s="10"/>
      <c r="I472" s="10"/>
      <c r="J472" s="10"/>
      <c r="K472" s="10"/>
    </row>
    <row r="473" spans="5:11">
      <c r="E473" s="11"/>
      <c r="F473" s="10"/>
      <c r="G473" s="10"/>
      <c r="H473" s="10"/>
      <c r="I473" s="10"/>
      <c r="J473" s="10"/>
      <c r="K473" s="10"/>
    </row>
    <row r="474" spans="5:11">
      <c r="E474" s="11"/>
      <c r="F474" s="10"/>
      <c r="G474" s="10"/>
      <c r="H474" s="10"/>
      <c r="I474" s="10"/>
      <c r="J474" s="10"/>
      <c r="K474" s="10"/>
    </row>
    <row r="475" spans="5:11">
      <c r="E475" s="11"/>
      <c r="F475" s="10"/>
      <c r="G475" s="10"/>
      <c r="H475" s="10"/>
      <c r="I475" s="10"/>
      <c r="J475" s="10"/>
      <c r="K475" s="10"/>
    </row>
    <row r="476" spans="5:11">
      <c r="E476" s="11"/>
      <c r="F476" s="10"/>
      <c r="G476" s="10"/>
      <c r="H476" s="10"/>
      <c r="I476" s="10"/>
      <c r="J476" s="10"/>
      <c r="K476" s="10"/>
    </row>
    <row r="477" spans="5:11">
      <c r="E477" s="11"/>
      <c r="F477" s="10"/>
      <c r="G477" s="10"/>
      <c r="H477" s="10"/>
      <c r="I477" s="10"/>
      <c r="J477" s="10"/>
      <c r="K477" s="10"/>
    </row>
    <row r="478" spans="5:11">
      <c r="E478" s="11"/>
      <c r="F478" s="10"/>
      <c r="G478" s="10"/>
      <c r="H478" s="10"/>
      <c r="I478" s="10"/>
      <c r="J478" s="10"/>
      <c r="K478" s="10"/>
    </row>
    <row r="479" spans="5:11">
      <c r="E479" s="11"/>
      <c r="F479" s="10"/>
      <c r="G479" s="10"/>
      <c r="H479" s="10"/>
      <c r="I479" s="10"/>
      <c r="J479" s="10"/>
      <c r="K479" s="10"/>
    </row>
    <row r="480" spans="5:11">
      <c r="E480" s="11"/>
      <c r="F480" s="10"/>
      <c r="G480" s="10"/>
      <c r="H480" s="10"/>
      <c r="I480" s="10"/>
      <c r="J480" s="10"/>
      <c r="K480" s="10"/>
    </row>
    <row r="481" spans="5:11">
      <c r="E481" s="11"/>
      <c r="F481" s="10"/>
      <c r="G481" s="10"/>
      <c r="H481" s="10"/>
      <c r="I481" s="10"/>
      <c r="J481" s="10"/>
      <c r="K481" s="10"/>
    </row>
    <row r="482" spans="5:11">
      <c r="E482" s="11"/>
      <c r="F482" s="10"/>
      <c r="G482" s="10"/>
      <c r="H482" s="10"/>
      <c r="I482" s="10"/>
      <c r="J482" s="10"/>
      <c r="K482" s="10"/>
    </row>
    <row r="483" spans="5:11">
      <c r="E483" s="11"/>
      <c r="F483" s="10"/>
      <c r="G483" s="10"/>
      <c r="H483" s="10"/>
      <c r="I483" s="10"/>
      <c r="J483" s="10"/>
      <c r="K483" s="10"/>
    </row>
    <row r="484" spans="5:11">
      <c r="E484" s="11"/>
      <c r="F484" s="10"/>
      <c r="G484" s="10"/>
      <c r="H484" s="10"/>
      <c r="I484" s="10"/>
      <c r="J484" s="10"/>
      <c r="K484" s="10"/>
    </row>
    <row r="485" spans="5:11">
      <c r="E485" s="11"/>
      <c r="F485" s="10"/>
      <c r="G485" s="10"/>
      <c r="H485" s="10"/>
      <c r="I485" s="10"/>
      <c r="J485" s="10"/>
      <c r="K485" s="10"/>
    </row>
    <row r="486" spans="5:11">
      <c r="E486" s="11"/>
      <c r="F486" s="10"/>
      <c r="G486" s="10"/>
      <c r="H486" s="10"/>
      <c r="I486" s="10"/>
      <c r="J486" s="10"/>
      <c r="K486" s="10"/>
    </row>
    <row r="487" spans="5:11">
      <c r="E487" s="11"/>
      <c r="F487" s="10"/>
      <c r="G487" s="10"/>
      <c r="H487" s="10"/>
      <c r="I487" s="10"/>
      <c r="J487" s="10"/>
      <c r="K487" s="10"/>
    </row>
    <row r="488" spans="5:11">
      <c r="E488" s="11"/>
      <c r="F488" s="10"/>
      <c r="G488" s="10"/>
      <c r="H488" s="10"/>
      <c r="I488" s="10"/>
      <c r="J488" s="10"/>
      <c r="K488" s="10"/>
    </row>
    <row r="489" spans="5:11">
      <c r="E489" s="11"/>
      <c r="F489" s="10"/>
      <c r="G489" s="10"/>
      <c r="H489" s="10"/>
      <c r="I489" s="10"/>
      <c r="J489" s="10"/>
      <c r="K489" s="10"/>
    </row>
    <row r="490" spans="5:11">
      <c r="E490" s="11"/>
      <c r="F490" s="10"/>
      <c r="G490" s="10"/>
      <c r="H490" s="10"/>
      <c r="I490" s="10"/>
      <c r="J490" s="10"/>
      <c r="K490" s="10"/>
    </row>
    <row r="491" spans="5:11">
      <c r="E491" s="11"/>
      <c r="F491" s="10"/>
      <c r="G491" s="10"/>
      <c r="H491" s="10"/>
      <c r="I491" s="10"/>
      <c r="J491" s="10"/>
      <c r="K491" s="10"/>
    </row>
    <row r="492" spans="5:11">
      <c r="E492" s="11"/>
      <c r="F492" s="10"/>
      <c r="G492" s="10"/>
      <c r="H492" s="10"/>
      <c r="I492" s="10"/>
      <c r="J492" s="10"/>
      <c r="K492" s="10"/>
    </row>
    <row r="493" spans="5:11">
      <c r="E493" s="11"/>
      <c r="F493" s="10"/>
      <c r="G493" s="10"/>
      <c r="H493" s="10"/>
      <c r="I493" s="10"/>
      <c r="J493" s="10"/>
      <c r="K493" s="10"/>
    </row>
    <row r="494" spans="5:11">
      <c r="E494" s="11"/>
      <c r="F494" s="10"/>
      <c r="G494" s="10"/>
      <c r="H494" s="10"/>
      <c r="I494" s="10"/>
      <c r="J494" s="10"/>
      <c r="K494" s="10"/>
    </row>
    <row r="495" spans="5:11">
      <c r="E495" s="11"/>
      <c r="F495" s="10"/>
      <c r="G495" s="10"/>
      <c r="H495" s="10"/>
      <c r="I495" s="10"/>
      <c r="J495" s="10"/>
      <c r="K495" s="10"/>
    </row>
    <row r="496" spans="5:11">
      <c r="E496" s="11"/>
      <c r="F496" s="10"/>
      <c r="G496" s="10"/>
      <c r="H496" s="10"/>
      <c r="I496" s="10"/>
      <c r="J496" s="10"/>
      <c r="K496" s="10"/>
    </row>
    <row r="497" spans="5:11">
      <c r="E497" s="11"/>
      <c r="F497" s="10"/>
      <c r="G497" s="10"/>
      <c r="H497" s="10"/>
      <c r="I497" s="10"/>
      <c r="J497" s="10"/>
      <c r="K497" s="10"/>
    </row>
    <row r="498" spans="5:11">
      <c r="E498" s="11"/>
      <c r="F498" s="10"/>
      <c r="G498" s="10"/>
      <c r="H498" s="10"/>
      <c r="I498" s="10"/>
      <c r="J498" s="10"/>
      <c r="K498" s="10"/>
    </row>
    <row r="499" spans="5:11">
      <c r="E499" s="11"/>
      <c r="F499" s="10"/>
      <c r="G499" s="10"/>
      <c r="H499" s="10"/>
      <c r="I499" s="10"/>
      <c r="J499" s="10"/>
      <c r="K499" s="10"/>
    </row>
    <row r="500" spans="5:11">
      <c r="E500" s="11"/>
      <c r="F500" s="10"/>
      <c r="G500" s="10"/>
      <c r="H500" s="10"/>
      <c r="I500" s="10"/>
      <c r="J500" s="10"/>
      <c r="K500" s="10"/>
    </row>
    <row r="501" spans="5:11">
      <c r="E501" s="11"/>
      <c r="F501" s="10"/>
      <c r="G501" s="10"/>
      <c r="H501" s="10"/>
      <c r="I501" s="10"/>
      <c r="J501" s="10"/>
      <c r="K501" s="10"/>
    </row>
    <row r="502" spans="5:11">
      <c r="E502" s="11"/>
      <c r="F502" s="10"/>
      <c r="G502" s="10"/>
      <c r="H502" s="10"/>
      <c r="I502" s="10"/>
      <c r="J502" s="10"/>
      <c r="K502" s="10"/>
    </row>
    <row r="503" spans="5:11">
      <c r="E503" s="11"/>
      <c r="F503" s="10"/>
      <c r="G503" s="10"/>
      <c r="H503" s="10"/>
      <c r="I503" s="10"/>
      <c r="J503" s="10"/>
      <c r="K503" s="10"/>
    </row>
    <row r="504" spans="5:11">
      <c r="E504" s="11"/>
      <c r="F504" s="10"/>
      <c r="G504" s="10"/>
      <c r="H504" s="10"/>
      <c r="I504" s="10"/>
      <c r="J504" s="10"/>
      <c r="K504" s="10"/>
    </row>
    <row r="505" spans="5:11">
      <c r="E505" s="11"/>
      <c r="F505" s="10"/>
      <c r="G505" s="10"/>
      <c r="H505" s="10"/>
      <c r="I505" s="10"/>
      <c r="J505" s="10"/>
      <c r="K505" s="10"/>
    </row>
    <row r="506" spans="5:11">
      <c r="E506" s="11"/>
      <c r="F506" s="10"/>
      <c r="G506" s="10"/>
      <c r="H506" s="10"/>
      <c r="I506" s="10"/>
      <c r="J506" s="10"/>
      <c r="K506" s="10"/>
    </row>
    <row r="507" spans="5:11">
      <c r="E507" s="11"/>
      <c r="F507" s="10"/>
      <c r="G507" s="10"/>
      <c r="H507" s="10"/>
      <c r="I507" s="10"/>
      <c r="J507" s="10"/>
      <c r="K507" s="10"/>
    </row>
    <row r="508" spans="5:11">
      <c r="E508" s="11"/>
      <c r="F508" s="10"/>
      <c r="G508" s="10"/>
      <c r="H508" s="10"/>
      <c r="I508" s="10"/>
      <c r="J508" s="10"/>
      <c r="K508" s="10"/>
    </row>
    <row r="509" spans="5:11">
      <c r="E509" s="11"/>
      <c r="F509" s="10"/>
      <c r="G509" s="10"/>
      <c r="H509" s="10"/>
      <c r="I509" s="10"/>
      <c r="J509" s="10"/>
      <c r="K509" s="10"/>
    </row>
    <row r="510" spans="5:11">
      <c r="E510" s="11"/>
      <c r="F510" s="10"/>
      <c r="G510" s="10"/>
      <c r="H510" s="10"/>
      <c r="I510" s="10"/>
      <c r="J510" s="10"/>
      <c r="K510" s="10"/>
    </row>
    <row r="511" spans="5:11">
      <c r="E511" s="11"/>
      <c r="F511" s="10"/>
      <c r="G511" s="10"/>
      <c r="H511" s="10"/>
      <c r="I511" s="10"/>
      <c r="J511" s="10"/>
      <c r="K511" s="10"/>
    </row>
    <row r="512" spans="5:11">
      <c r="E512" s="11"/>
      <c r="F512" s="10"/>
      <c r="G512" s="10"/>
      <c r="H512" s="10"/>
      <c r="I512" s="10"/>
      <c r="J512" s="10"/>
      <c r="K512" s="10"/>
    </row>
    <row r="513" spans="5:11">
      <c r="E513" s="11"/>
      <c r="F513" s="10"/>
      <c r="G513" s="10"/>
      <c r="H513" s="10"/>
      <c r="I513" s="10"/>
      <c r="J513" s="10"/>
      <c r="K513" s="10"/>
    </row>
    <row r="514" spans="5:11">
      <c r="E514" s="11"/>
      <c r="F514" s="10"/>
      <c r="G514" s="10"/>
      <c r="H514" s="10"/>
      <c r="I514" s="10"/>
      <c r="J514" s="10"/>
      <c r="K514" s="10"/>
    </row>
    <row r="515" spans="5:11">
      <c r="E515" s="11"/>
      <c r="F515" s="10"/>
      <c r="G515" s="10"/>
      <c r="H515" s="10"/>
      <c r="I515" s="10"/>
      <c r="J515" s="10"/>
      <c r="K515" s="10"/>
    </row>
    <row r="516" spans="5:11">
      <c r="E516" s="11"/>
      <c r="F516" s="10"/>
      <c r="G516" s="10"/>
      <c r="H516" s="10"/>
      <c r="I516" s="10"/>
      <c r="J516" s="10"/>
      <c r="K516" s="10"/>
    </row>
    <row r="517" spans="5:11">
      <c r="E517" s="11"/>
      <c r="F517" s="10"/>
      <c r="G517" s="10"/>
      <c r="H517" s="10"/>
      <c r="I517" s="10"/>
      <c r="J517" s="10"/>
      <c r="K517" s="10"/>
    </row>
    <row r="518" spans="5:11">
      <c r="E518" s="11"/>
      <c r="F518" s="10"/>
      <c r="G518" s="10"/>
      <c r="H518" s="10"/>
      <c r="I518" s="10"/>
      <c r="J518" s="10"/>
      <c r="K518" s="10"/>
    </row>
    <row r="519" spans="5:11">
      <c r="E519" s="11"/>
      <c r="F519" s="10"/>
      <c r="G519" s="10"/>
      <c r="H519" s="10"/>
      <c r="I519" s="10"/>
      <c r="J519" s="10"/>
      <c r="K519" s="10"/>
    </row>
    <row r="520" spans="5:11">
      <c r="E520" s="11"/>
      <c r="F520" s="10"/>
      <c r="G520" s="10"/>
      <c r="H520" s="10"/>
      <c r="I520" s="10"/>
      <c r="J520" s="10"/>
      <c r="K520" s="10"/>
    </row>
    <row r="521" spans="5:11">
      <c r="E521" s="11"/>
      <c r="F521" s="10"/>
      <c r="G521" s="10"/>
      <c r="H521" s="10"/>
      <c r="I521" s="10"/>
      <c r="J521" s="10"/>
      <c r="K521" s="10"/>
    </row>
    <row r="522" spans="5:11">
      <c r="E522" s="11"/>
      <c r="F522" s="10"/>
      <c r="G522" s="10"/>
      <c r="H522" s="10"/>
      <c r="I522" s="10"/>
      <c r="J522" s="10"/>
      <c r="K522" s="10"/>
    </row>
    <row r="523" spans="5:11">
      <c r="E523" s="11"/>
      <c r="F523" s="10"/>
      <c r="G523" s="10"/>
      <c r="H523" s="10"/>
      <c r="I523" s="10"/>
      <c r="J523" s="10"/>
      <c r="K523" s="10"/>
    </row>
    <row r="524" spans="5:11">
      <c r="E524" s="11"/>
      <c r="F524" s="10"/>
      <c r="G524" s="10"/>
      <c r="H524" s="10"/>
      <c r="I524" s="10"/>
      <c r="J524" s="10"/>
      <c r="K524" s="10"/>
    </row>
    <row r="525" spans="5:11">
      <c r="E525" s="11"/>
      <c r="F525" s="10"/>
      <c r="G525" s="10"/>
      <c r="H525" s="10"/>
      <c r="I525" s="10"/>
      <c r="J525" s="10"/>
      <c r="K525" s="10"/>
    </row>
    <row r="526" spans="5:11">
      <c r="E526" s="11"/>
      <c r="F526" s="10"/>
      <c r="G526" s="10"/>
      <c r="H526" s="10"/>
      <c r="I526" s="10"/>
      <c r="J526" s="10"/>
      <c r="K526" s="10"/>
    </row>
    <row r="527" spans="5:11">
      <c r="E527" s="11"/>
      <c r="F527" s="10"/>
      <c r="G527" s="10"/>
      <c r="H527" s="10"/>
      <c r="I527" s="10"/>
      <c r="J527" s="10"/>
      <c r="K527" s="10"/>
    </row>
    <row r="528" spans="5:11">
      <c r="E528" s="11"/>
      <c r="F528" s="10"/>
      <c r="G528" s="10"/>
      <c r="H528" s="10"/>
      <c r="I528" s="10"/>
      <c r="J528" s="10"/>
      <c r="K528" s="10"/>
    </row>
    <row r="529" spans="5:11">
      <c r="E529" s="11"/>
      <c r="F529" s="10"/>
      <c r="G529" s="10"/>
      <c r="H529" s="10"/>
      <c r="I529" s="10"/>
      <c r="J529" s="10"/>
      <c r="K529" s="10"/>
    </row>
    <row r="530" spans="5:11">
      <c r="E530" s="11"/>
      <c r="F530" s="10"/>
      <c r="G530" s="10"/>
      <c r="H530" s="10"/>
      <c r="I530" s="10"/>
      <c r="J530" s="10"/>
      <c r="K530" s="10"/>
    </row>
    <row r="531" spans="5:11">
      <c r="E531" s="11"/>
      <c r="F531" s="10"/>
      <c r="G531" s="10"/>
      <c r="H531" s="10"/>
      <c r="I531" s="10"/>
      <c r="J531" s="10"/>
      <c r="K531" s="10"/>
    </row>
    <row r="532" spans="5:11">
      <c r="E532" s="11"/>
      <c r="F532" s="10"/>
      <c r="G532" s="10"/>
      <c r="H532" s="10"/>
      <c r="I532" s="10"/>
      <c r="J532" s="10"/>
      <c r="K532" s="10"/>
    </row>
    <row r="533" spans="5:11">
      <c r="E533" s="11"/>
      <c r="F533" s="10"/>
      <c r="G533" s="10"/>
      <c r="H533" s="10"/>
      <c r="I533" s="10"/>
      <c r="J533" s="10"/>
      <c r="K533" s="10"/>
    </row>
    <row r="534" spans="5:11">
      <c r="E534" s="11"/>
      <c r="F534" s="10"/>
      <c r="G534" s="10"/>
      <c r="H534" s="10"/>
      <c r="I534" s="10"/>
      <c r="J534" s="10"/>
      <c r="K534" s="10"/>
    </row>
    <row r="535" spans="5:11">
      <c r="E535" s="11"/>
      <c r="F535" s="10"/>
      <c r="G535" s="10"/>
      <c r="H535" s="10"/>
      <c r="I535" s="10"/>
      <c r="J535" s="10"/>
      <c r="K535" s="10"/>
    </row>
    <row r="536" spans="5:11">
      <c r="E536" s="11"/>
      <c r="F536" s="10"/>
      <c r="G536" s="10"/>
      <c r="H536" s="10"/>
      <c r="I536" s="10"/>
      <c r="J536" s="10"/>
      <c r="K536" s="10"/>
    </row>
    <row r="537" spans="5:11">
      <c r="E537" s="11"/>
      <c r="F537" s="10"/>
      <c r="G537" s="10"/>
      <c r="H537" s="10"/>
      <c r="I537" s="10"/>
      <c r="J537" s="10"/>
      <c r="K537" s="10"/>
    </row>
    <row r="538" spans="5:11">
      <c r="E538" s="11"/>
      <c r="F538" s="10"/>
      <c r="G538" s="10"/>
      <c r="H538" s="10"/>
      <c r="I538" s="10"/>
      <c r="J538" s="10"/>
      <c r="K538" s="10"/>
    </row>
    <row r="539" spans="5:11">
      <c r="E539" s="11"/>
      <c r="F539" s="10"/>
      <c r="G539" s="10"/>
      <c r="H539" s="10"/>
      <c r="I539" s="10"/>
      <c r="J539" s="10"/>
      <c r="K539" s="10"/>
    </row>
    <row r="540" spans="5:11">
      <c r="E540" s="11"/>
      <c r="F540" s="10"/>
      <c r="G540" s="10"/>
      <c r="H540" s="10"/>
      <c r="I540" s="10"/>
      <c r="J540" s="10"/>
      <c r="K540" s="10"/>
    </row>
    <row r="541" spans="5:11">
      <c r="E541" s="11"/>
      <c r="F541" s="10"/>
      <c r="G541" s="10"/>
      <c r="H541" s="10"/>
      <c r="I541" s="10"/>
      <c r="J541" s="10"/>
      <c r="K541" s="10"/>
    </row>
    <row r="542" spans="5:11">
      <c r="E542" s="11"/>
      <c r="F542" s="10"/>
      <c r="G542" s="10"/>
      <c r="H542" s="10"/>
      <c r="I542" s="10"/>
      <c r="J542" s="10"/>
      <c r="K542" s="10"/>
    </row>
    <row r="543" spans="5:11">
      <c r="E543" s="11"/>
      <c r="F543" s="10"/>
      <c r="G543" s="10"/>
      <c r="H543" s="10"/>
      <c r="I543" s="10"/>
      <c r="J543" s="10"/>
      <c r="K543" s="10"/>
    </row>
    <row r="544" spans="5:11">
      <c r="E544" s="11"/>
      <c r="F544" s="10"/>
      <c r="G544" s="10"/>
      <c r="H544" s="10"/>
      <c r="I544" s="10"/>
      <c r="J544" s="10"/>
      <c r="K544" s="10"/>
    </row>
    <row r="545" spans="5:11">
      <c r="E545" s="11"/>
      <c r="F545" s="10"/>
      <c r="G545" s="10"/>
      <c r="H545" s="10"/>
      <c r="I545" s="10"/>
      <c r="J545" s="10"/>
      <c r="K545" s="10"/>
    </row>
    <row r="546" spans="5:11">
      <c r="E546" s="11"/>
      <c r="F546" s="10"/>
      <c r="G546" s="10"/>
      <c r="H546" s="10"/>
      <c r="I546" s="10"/>
      <c r="J546" s="10"/>
      <c r="K546" s="10"/>
    </row>
    <row r="547" spans="5:11">
      <c r="E547" s="11"/>
      <c r="F547" s="10"/>
      <c r="G547" s="10"/>
      <c r="H547" s="10"/>
      <c r="I547" s="10"/>
      <c r="J547" s="10"/>
      <c r="K547" s="10"/>
    </row>
    <row r="548" spans="5:11">
      <c r="E548" s="11"/>
      <c r="F548" s="10"/>
      <c r="G548" s="10"/>
      <c r="H548" s="10"/>
      <c r="I548" s="10"/>
      <c r="J548" s="10"/>
      <c r="K548" s="10"/>
    </row>
    <row r="549" spans="5:11">
      <c r="E549" s="11"/>
      <c r="F549" s="10"/>
      <c r="G549" s="10"/>
      <c r="H549" s="10"/>
      <c r="I549" s="10"/>
      <c r="J549" s="10"/>
      <c r="K549" s="10"/>
    </row>
    <row r="550" spans="5:11">
      <c r="E550" s="11"/>
      <c r="F550" s="10"/>
      <c r="G550" s="10"/>
      <c r="H550" s="10"/>
      <c r="I550" s="10"/>
      <c r="J550" s="10"/>
      <c r="K550" s="10"/>
    </row>
    <row r="551" spans="5:11">
      <c r="E551" s="11"/>
      <c r="F551" s="10"/>
      <c r="G551" s="10"/>
      <c r="H551" s="10"/>
      <c r="I551" s="10"/>
      <c r="J551" s="10"/>
      <c r="K551" s="10"/>
    </row>
    <row r="552" spans="5:11">
      <c r="E552" s="11"/>
      <c r="F552" s="10"/>
      <c r="G552" s="10"/>
      <c r="H552" s="10"/>
      <c r="I552" s="10"/>
      <c r="J552" s="10"/>
      <c r="K552" s="10"/>
    </row>
    <row r="553" spans="5:11">
      <c r="E553" s="11"/>
      <c r="F553" s="10"/>
      <c r="G553" s="10"/>
      <c r="H553" s="10"/>
      <c r="I553" s="10"/>
      <c r="J553" s="10"/>
      <c r="K553" s="10"/>
    </row>
    <row r="554" spans="5:11">
      <c r="E554" s="11"/>
      <c r="F554" s="10"/>
      <c r="G554" s="10"/>
      <c r="H554" s="10"/>
      <c r="I554" s="10"/>
      <c r="J554" s="10"/>
      <c r="K554" s="10"/>
    </row>
    <row r="555" spans="5:11">
      <c r="E555" s="11"/>
      <c r="F555" s="10"/>
      <c r="G555" s="10"/>
      <c r="H555" s="10"/>
      <c r="I555" s="10"/>
      <c r="J555" s="10"/>
      <c r="K555" s="10"/>
    </row>
    <row r="556" spans="5:11">
      <c r="E556" s="11"/>
      <c r="F556" s="10"/>
      <c r="G556" s="10"/>
      <c r="H556" s="10"/>
      <c r="I556" s="10"/>
      <c r="J556" s="10"/>
      <c r="K556" s="10"/>
    </row>
    <row r="557" spans="5:11">
      <c r="E557" s="11"/>
      <c r="F557" s="10"/>
      <c r="G557" s="10"/>
      <c r="H557" s="10"/>
      <c r="I557" s="10"/>
      <c r="J557" s="10"/>
      <c r="K557" s="10"/>
    </row>
    <row r="558" spans="5:11">
      <c r="E558" s="11"/>
      <c r="F558" s="10"/>
      <c r="G558" s="10"/>
      <c r="H558" s="10"/>
      <c r="I558" s="10"/>
      <c r="J558" s="10"/>
      <c r="K558" s="10"/>
    </row>
    <row r="559" spans="5:11">
      <c r="E559" s="11"/>
      <c r="F559" s="10"/>
      <c r="G559" s="10"/>
      <c r="H559" s="10"/>
      <c r="I559" s="10"/>
      <c r="J559" s="10"/>
      <c r="K559" s="10"/>
    </row>
    <row r="560" spans="5:11">
      <c r="E560" s="11"/>
      <c r="F560" s="10"/>
      <c r="G560" s="10"/>
      <c r="H560" s="10"/>
      <c r="I560" s="10"/>
      <c r="J560" s="10"/>
      <c r="K560" s="10"/>
    </row>
    <row r="561" spans="5:11">
      <c r="E561" s="11"/>
      <c r="F561" s="10"/>
      <c r="G561" s="10"/>
      <c r="H561" s="10"/>
      <c r="I561" s="10"/>
      <c r="J561" s="10"/>
      <c r="K561" s="10"/>
    </row>
    <row r="562" spans="5:11">
      <c r="E562" s="11"/>
      <c r="F562" s="10"/>
      <c r="G562" s="10"/>
      <c r="H562" s="10"/>
      <c r="I562" s="10"/>
      <c r="J562" s="10"/>
      <c r="K562" s="10"/>
    </row>
    <row r="563" spans="5:11">
      <c r="E563" s="11"/>
      <c r="F563" s="10"/>
      <c r="G563" s="10"/>
      <c r="H563" s="10"/>
      <c r="I563" s="10"/>
      <c r="J563" s="10"/>
      <c r="K563" s="10"/>
    </row>
    <row r="564" spans="5:11">
      <c r="E564" s="11"/>
      <c r="F564" s="10"/>
      <c r="G564" s="10"/>
      <c r="H564" s="10"/>
      <c r="I564" s="10"/>
      <c r="J564" s="10"/>
      <c r="K564" s="10"/>
    </row>
    <row r="565" spans="5:11">
      <c r="E565" s="11"/>
      <c r="F565" s="10"/>
      <c r="G565" s="10"/>
      <c r="H565" s="10"/>
      <c r="I565" s="10"/>
      <c r="J565" s="10"/>
      <c r="K565" s="10"/>
    </row>
    <row r="566" spans="5:11">
      <c r="E566" s="11"/>
      <c r="F566" s="10"/>
      <c r="G566" s="10"/>
      <c r="H566" s="10"/>
      <c r="I566" s="10"/>
      <c r="J566" s="10"/>
      <c r="K566" s="10"/>
    </row>
    <row r="567" spans="5:11">
      <c r="E567" s="11"/>
      <c r="F567" s="10"/>
      <c r="G567" s="10"/>
      <c r="H567" s="10"/>
      <c r="I567" s="10"/>
      <c r="J567" s="10"/>
      <c r="K567" s="10"/>
    </row>
    <row r="568" spans="5:11">
      <c r="E568" s="11"/>
      <c r="F568" s="10"/>
      <c r="G568" s="10"/>
      <c r="H568" s="10"/>
      <c r="I568" s="10"/>
      <c r="J568" s="10"/>
      <c r="K568" s="10"/>
    </row>
    <row r="569" spans="5:11">
      <c r="E569" s="11"/>
      <c r="F569" s="10"/>
      <c r="G569" s="10"/>
      <c r="H569" s="10"/>
      <c r="I569" s="10"/>
      <c r="J569" s="10"/>
      <c r="K569" s="10"/>
    </row>
    <row r="570" spans="5:11">
      <c r="E570" s="11"/>
      <c r="F570" s="10"/>
      <c r="G570" s="10"/>
      <c r="H570" s="10"/>
      <c r="I570" s="10"/>
      <c r="J570" s="10"/>
      <c r="K570" s="10"/>
    </row>
    <row r="571" spans="5:11">
      <c r="E571" s="11"/>
      <c r="F571" s="10"/>
      <c r="G571" s="10"/>
      <c r="H571" s="10"/>
      <c r="I571" s="10"/>
      <c r="J571" s="10"/>
      <c r="K571" s="10"/>
    </row>
    <row r="572" spans="5:11">
      <c r="E572" s="11"/>
      <c r="F572" s="10"/>
      <c r="G572" s="10"/>
      <c r="H572" s="10"/>
      <c r="I572" s="10"/>
      <c r="J572" s="10"/>
      <c r="K572" s="10"/>
    </row>
    <row r="573" spans="5:11">
      <c r="E573" s="11"/>
      <c r="F573" s="10"/>
      <c r="G573" s="10"/>
      <c r="H573" s="10"/>
      <c r="I573" s="10"/>
      <c r="J573" s="10"/>
      <c r="K573" s="10"/>
    </row>
    <row r="574" spans="5:11">
      <c r="E574" s="11"/>
      <c r="F574" s="10"/>
      <c r="G574" s="10"/>
      <c r="H574" s="10"/>
      <c r="I574" s="10"/>
      <c r="J574" s="10"/>
      <c r="K574" s="10"/>
    </row>
    <row r="575" spans="5:11">
      <c r="E575" s="11"/>
      <c r="F575" s="10"/>
      <c r="G575" s="10"/>
      <c r="H575" s="10"/>
      <c r="I575" s="10"/>
      <c r="J575" s="10"/>
      <c r="K575" s="10"/>
    </row>
    <row r="576" spans="5:11">
      <c r="E576" s="11"/>
      <c r="F576" s="10"/>
      <c r="G576" s="10"/>
      <c r="H576" s="10"/>
      <c r="I576" s="10"/>
      <c r="J576" s="10"/>
      <c r="K576" s="10"/>
    </row>
    <row r="577" spans="5:11">
      <c r="E577" s="11"/>
      <c r="F577" s="10"/>
      <c r="G577" s="10"/>
      <c r="H577" s="10"/>
      <c r="I577" s="10"/>
      <c r="J577" s="10"/>
      <c r="K577" s="10"/>
    </row>
    <row r="578" spans="5:11">
      <c r="E578" s="11"/>
      <c r="F578" s="10"/>
      <c r="G578" s="10"/>
      <c r="H578" s="10"/>
      <c r="I578" s="10"/>
      <c r="J578" s="10"/>
      <c r="K578" s="10"/>
    </row>
    <row r="579" spans="5:11">
      <c r="E579" s="11"/>
      <c r="F579" s="10"/>
      <c r="G579" s="10"/>
      <c r="H579" s="10"/>
      <c r="I579" s="10"/>
      <c r="J579" s="10"/>
      <c r="K579" s="10"/>
    </row>
    <row r="580" spans="5:11">
      <c r="E580" s="11"/>
      <c r="F580" s="10"/>
      <c r="G580" s="10"/>
      <c r="H580" s="10"/>
      <c r="I580" s="10"/>
      <c r="J580" s="10"/>
      <c r="K580" s="10"/>
    </row>
    <row r="581" spans="5:11">
      <c r="E581" s="11"/>
      <c r="F581" s="10"/>
      <c r="G581" s="10"/>
      <c r="H581" s="10"/>
      <c r="I581" s="10"/>
      <c r="J581" s="10"/>
      <c r="K581" s="10"/>
    </row>
    <row r="582" spans="5:11">
      <c r="E582" s="11"/>
      <c r="F582" s="10"/>
      <c r="G582" s="10"/>
      <c r="H582" s="10"/>
      <c r="I582" s="10"/>
      <c r="J582" s="10"/>
      <c r="K582" s="10"/>
    </row>
    <row r="583" spans="5:11">
      <c r="E583" s="11"/>
      <c r="F583" s="10"/>
      <c r="G583" s="10"/>
      <c r="H583" s="10"/>
      <c r="I583" s="10"/>
      <c r="J583" s="10"/>
      <c r="K583" s="10"/>
    </row>
    <row r="584" spans="5:11">
      <c r="E584" s="11"/>
      <c r="F584" s="10"/>
      <c r="G584" s="10"/>
      <c r="H584" s="10"/>
      <c r="I584" s="10"/>
      <c r="J584" s="10"/>
      <c r="K584" s="10"/>
    </row>
    <row r="585" spans="5:11">
      <c r="E585" s="11"/>
      <c r="F585" s="10"/>
      <c r="G585" s="10"/>
      <c r="H585" s="10"/>
      <c r="I585" s="10"/>
      <c r="J585" s="10"/>
      <c r="K585" s="10"/>
    </row>
    <row r="586" spans="5:11">
      <c r="E586" s="11"/>
      <c r="F586" s="10"/>
      <c r="G586" s="10"/>
      <c r="H586" s="10"/>
      <c r="I586" s="10"/>
      <c r="J586" s="10"/>
      <c r="K586" s="10"/>
    </row>
    <row r="587" spans="5:11">
      <c r="E587" s="11"/>
      <c r="F587" s="10"/>
      <c r="G587" s="10"/>
      <c r="H587" s="10"/>
      <c r="I587" s="10"/>
      <c r="J587" s="10"/>
      <c r="K587" s="10"/>
    </row>
    <row r="588" spans="5:11">
      <c r="E588" s="11"/>
      <c r="F588" s="10"/>
      <c r="G588" s="10"/>
      <c r="H588" s="10"/>
      <c r="I588" s="10"/>
      <c r="J588" s="10"/>
      <c r="K588" s="10"/>
    </row>
    <row r="589" spans="5:11">
      <c r="E589" s="11"/>
      <c r="F589" s="10"/>
      <c r="G589" s="10"/>
      <c r="H589" s="10"/>
      <c r="I589" s="10"/>
      <c r="J589" s="10"/>
      <c r="K589" s="10"/>
    </row>
    <row r="590" spans="5:11">
      <c r="E590" s="11"/>
      <c r="F590" s="10"/>
      <c r="G590" s="10"/>
      <c r="H590" s="10"/>
      <c r="I590" s="10"/>
      <c r="J590" s="10"/>
      <c r="K590" s="10"/>
    </row>
    <row r="591" spans="5:11">
      <c r="E591" s="11"/>
      <c r="F591" s="10"/>
      <c r="G591" s="10"/>
      <c r="H591" s="10"/>
      <c r="I591" s="10"/>
      <c r="J591" s="10"/>
      <c r="K591" s="10"/>
    </row>
    <row r="592" spans="5:11">
      <c r="E592" s="11"/>
      <c r="F592" s="10"/>
      <c r="G592" s="10"/>
      <c r="H592" s="10"/>
      <c r="I592" s="10"/>
      <c r="J592" s="10"/>
      <c r="K592" s="10"/>
    </row>
    <row r="593" spans="5:11">
      <c r="E593" s="11"/>
      <c r="F593" s="10"/>
      <c r="G593" s="10"/>
      <c r="H593" s="10"/>
      <c r="I593" s="10"/>
      <c r="J593" s="10"/>
      <c r="K593" s="10"/>
    </row>
    <row r="594" spans="5:11">
      <c r="E594" s="11"/>
      <c r="F594" s="10"/>
      <c r="G594" s="10"/>
      <c r="H594" s="10"/>
      <c r="I594" s="10"/>
      <c r="J594" s="10"/>
      <c r="K594" s="10"/>
    </row>
    <row r="595" spans="5:11">
      <c r="E595" s="11"/>
      <c r="F595" s="10"/>
      <c r="G595" s="10"/>
      <c r="H595" s="10"/>
      <c r="I595" s="10"/>
      <c r="J595" s="10"/>
      <c r="K595" s="10"/>
    </row>
    <row r="596" spans="5:11">
      <c r="E596" s="11"/>
      <c r="F596" s="10"/>
      <c r="G596" s="10"/>
      <c r="H596" s="10"/>
      <c r="I596" s="10"/>
      <c r="J596" s="10"/>
      <c r="K596" s="10"/>
    </row>
    <row r="597" spans="5:11">
      <c r="E597" s="11"/>
      <c r="F597" s="10"/>
      <c r="G597" s="10"/>
      <c r="H597" s="10"/>
      <c r="I597" s="10"/>
      <c r="J597" s="10"/>
      <c r="K597" s="10"/>
    </row>
    <row r="598" spans="5:11">
      <c r="E598" s="11"/>
      <c r="F598" s="10"/>
      <c r="G598" s="10"/>
      <c r="H598" s="10"/>
      <c r="I598" s="10"/>
      <c r="J598" s="10"/>
      <c r="K598" s="10"/>
    </row>
    <row r="599" spans="5:11">
      <c r="E599" s="11"/>
      <c r="F599" s="10"/>
      <c r="G599" s="10"/>
      <c r="H599" s="10"/>
      <c r="I599" s="10"/>
      <c r="J599" s="10"/>
      <c r="K599" s="10"/>
    </row>
    <row r="600" spans="5:11">
      <c r="E600" s="11"/>
      <c r="F600" s="10"/>
      <c r="G600" s="10"/>
      <c r="H600" s="10"/>
      <c r="I600" s="10"/>
      <c r="J600" s="10"/>
      <c r="K600" s="10"/>
    </row>
    <row r="601" spans="5:11">
      <c r="E601" s="11"/>
      <c r="F601" s="10"/>
      <c r="G601" s="10"/>
      <c r="H601" s="10"/>
      <c r="I601" s="10"/>
      <c r="J601" s="10"/>
      <c r="K601" s="10"/>
    </row>
    <row r="602" spans="5:11">
      <c r="E602" s="11"/>
      <c r="F602" s="10"/>
      <c r="G602" s="10"/>
      <c r="H602" s="10"/>
      <c r="I602" s="10"/>
      <c r="J602" s="10"/>
      <c r="K602" s="10"/>
    </row>
    <row r="603" spans="5:11">
      <c r="E603" s="11"/>
      <c r="F603" s="10"/>
      <c r="G603" s="10"/>
      <c r="H603" s="10"/>
      <c r="I603" s="10"/>
      <c r="J603" s="10"/>
      <c r="K603" s="10"/>
    </row>
    <row r="604" spans="5:11">
      <c r="E604" s="11"/>
      <c r="F604" s="10"/>
      <c r="G604" s="10"/>
      <c r="H604" s="10"/>
      <c r="I604" s="10"/>
      <c r="J604" s="10"/>
      <c r="K604" s="10"/>
    </row>
    <row r="605" spans="5:11">
      <c r="E605" s="11"/>
      <c r="F605" s="10"/>
      <c r="G605" s="10"/>
      <c r="H605" s="10"/>
      <c r="I605" s="10"/>
      <c r="J605" s="10"/>
      <c r="K605" s="10"/>
    </row>
    <row r="606" spans="5:11">
      <c r="E606" s="11"/>
      <c r="F606" s="10"/>
      <c r="G606" s="10"/>
      <c r="H606" s="10"/>
      <c r="I606" s="10"/>
      <c r="J606" s="10"/>
      <c r="K606" s="10"/>
    </row>
    <row r="607" spans="5:11">
      <c r="E607" s="11"/>
      <c r="F607" s="10"/>
      <c r="G607" s="10"/>
      <c r="H607" s="10"/>
      <c r="I607" s="10"/>
      <c r="J607" s="10"/>
      <c r="K607" s="10"/>
    </row>
    <row r="608" spans="5:11">
      <c r="E608" s="11"/>
      <c r="F608" s="10"/>
      <c r="G608" s="10"/>
      <c r="H608" s="10"/>
      <c r="I608" s="10"/>
      <c r="J608" s="10"/>
      <c r="K608" s="10"/>
    </row>
    <row r="609" spans="5:11">
      <c r="E609" s="11"/>
      <c r="F609" s="10"/>
      <c r="G609" s="10"/>
      <c r="H609" s="10"/>
      <c r="I609" s="10"/>
      <c r="J609" s="10"/>
      <c r="K609" s="10"/>
    </row>
    <row r="610" spans="5:11">
      <c r="E610" s="11"/>
      <c r="F610" s="10"/>
      <c r="G610" s="10"/>
      <c r="H610" s="10"/>
      <c r="I610" s="10"/>
      <c r="J610" s="10"/>
      <c r="K610" s="10"/>
    </row>
    <row r="611" spans="5:11">
      <c r="E611" s="11"/>
      <c r="F611" s="10"/>
      <c r="G611" s="10"/>
      <c r="H611" s="10"/>
      <c r="I611" s="10"/>
      <c r="J611" s="10"/>
      <c r="K611" s="10"/>
    </row>
    <row r="612" spans="5:11">
      <c r="E612" s="11"/>
      <c r="F612" s="10"/>
      <c r="G612" s="10"/>
      <c r="H612" s="10"/>
      <c r="I612" s="10"/>
      <c r="J612" s="10"/>
      <c r="K612" s="10"/>
    </row>
    <row r="613" spans="5:11">
      <c r="E613" s="11"/>
      <c r="F613" s="10"/>
      <c r="G613" s="10"/>
      <c r="H613" s="10"/>
      <c r="I613" s="10"/>
      <c r="J613" s="10"/>
      <c r="K613" s="10"/>
    </row>
    <row r="614" spans="5:11">
      <c r="E614" s="11"/>
      <c r="F614" s="10"/>
      <c r="G614" s="10"/>
      <c r="H614" s="10"/>
      <c r="I614" s="10"/>
      <c r="J614" s="10"/>
      <c r="K614" s="10"/>
    </row>
    <row r="615" spans="5:11">
      <c r="E615" s="11"/>
      <c r="F615" s="10"/>
      <c r="G615" s="10"/>
      <c r="H615" s="10"/>
      <c r="I615" s="10"/>
      <c r="J615" s="10"/>
      <c r="K615" s="10"/>
    </row>
    <row r="616" spans="5:11">
      <c r="E616" s="11"/>
      <c r="F616" s="10"/>
      <c r="G616" s="10"/>
      <c r="H616" s="10"/>
      <c r="I616" s="10"/>
      <c r="J616" s="10"/>
      <c r="K616" s="10"/>
    </row>
    <row r="617" spans="5:11">
      <c r="E617" s="11"/>
      <c r="F617" s="10"/>
      <c r="G617" s="10"/>
      <c r="H617" s="10"/>
      <c r="I617" s="10"/>
      <c r="J617" s="10"/>
      <c r="K617" s="10"/>
    </row>
    <row r="618" spans="5:11">
      <c r="E618" s="11"/>
      <c r="F618" s="10"/>
      <c r="G618" s="10"/>
      <c r="H618" s="10"/>
      <c r="I618" s="10"/>
      <c r="J618" s="10"/>
      <c r="K618" s="10"/>
    </row>
    <row r="619" spans="5:11">
      <c r="E619" s="11"/>
      <c r="F619" s="10"/>
      <c r="G619" s="10"/>
      <c r="H619" s="10"/>
      <c r="I619" s="10"/>
      <c r="J619" s="10"/>
      <c r="K619" s="10"/>
    </row>
    <row r="620" spans="5:11">
      <c r="E620" s="11"/>
      <c r="F620" s="10"/>
      <c r="G620" s="10"/>
      <c r="H620" s="10"/>
      <c r="I620" s="10"/>
      <c r="J620" s="10"/>
      <c r="K620" s="10"/>
    </row>
    <row r="621" spans="5:11">
      <c r="E621" s="11"/>
      <c r="F621" s="10"/>
      <c r="G621" s="10"/>
      <c r="H621" s="10"/>
      <c r="I621" s="10"/>
      <c r="J621" s="10"/>
      <c r="K621" s="10"/>
    </row>
    <row r="622" spans="5:11">
      <c r="E622" s="11"/>
      <c r="F622" s="10"/>
      <c r="G622" s="10"/>
      <c r="H622" s="10"/>
      <c r="I622" s="10"/>
      <c r="J622" s="10"/>
      <c r="K622" s="10"/>
    </row>
    <row r="623" spans="5:11">
      <c r="E623" s="11"/>
      <c r="F623" s="10"/>
      <c r="G623" s="10"/>
      <c r="H623" s="10"/>
      <c r="I623" s="10"/>
      <c r="J623" s="10"/>
      <c r="K623" s="10"/>
    </row>
    <row r="624" spans="5:11">
      <c r="E624" s="11"/>
      <c r="F624" s="10"/>
      <c r="G624" s="10"/>
      <c r="H624" s="10"/>
      <c r="I624" s="10"/>
      <c r="J624" s="10"/>
      <c r="K624" s="10"/>
    </row>
    <row r="625" spans="5:11">
      <c r="E625" s="11"/>
      <c r="F625" s="10"/>
      <c r="G625" s="10"/>
      <c r="H625" s="10"/>
      <c r="I625" s="10"/>
      <c r="J625" s="10"/>
      <c r="K625" s="10"/>
    </row>
    <row r="626" spans="5:11">
      <c r="E626" s="11"/>
      <c r="F626" s="10"/>
      <c r="G626" s="10"/>
      <c r="H626" s="10"/>
      <c r="I626" s="10"/>
      <c r="J626" s="10"/>
      <c r="K626" s="10"/>
    </row>
    <row r="627" spans="5:11">
      <c r="E627" s="11"/>
      <c r="F627" s="10"/>
      <c r="G627" s="10"/>
      <c r="H627" s="10"/>
      <c r="I627" s="10"/>
      <c r="J627" s="10"/>
      <c r="K627" s="10"/>
    </row>
    <row r="628" spans="5:11">
      <c r="E628" s="11"/>
      <c r="F628" s="10"/>
      <c r="G628" s="10"/>
      <c r="H628" s="10"/>
      <c r="I628" s="10"/>
      <c r="J628" s="10"/>
      <c r="K628" s="10"/>
    </row>
    <row r="629" spans="5:11">
      <c r="E629" s="11"/>
      <c r="F629" s="10"/>
      <c r="G629" s="10"/>
      <c r="H629" s="10"/>
      <c r="I629" s="10"/>
      <c r="J629" s="10"/>
      <c r="K629" s="10"/>
    </row>
    <row r="630" spans="5:11">
      <c r="E630" s="11"/>
      <c r="F630" s="10"/>
      <c r="G630" s="10"/>
      <c r="H630" s="10"/>
      <c r="I630" s="10"/>
      <c r="J630" s="10"/>
      <c r="K630" s="10"/>
    </row>
    <row r="631" spans="5:11">
      <c r="E631" s="11"/>
      <c r="F631" s="10"/>
      <c r="G631" s="10"/>
      <c r="H631" s="10"/>
      <c r="I631" s="10"/>
      <c r="J631" s="10"/>
      <c r="K631" s="10"/>
    </row>
    <row r="632" spans="5:11">
      <c r="E632" s="11"/>
      <c r="F632" s="10"/>
      <c r="G632" s="10"/>
      <c r="H632" s="10"/>
      <c r="I632" s="10"/>
      <c r="J632" s="10"/>
      <c r="K632" s="10"/>
    </row>
    <row r="633" spans="5:11">
      <c r="E633" s="11"/>
      <c r="F633" s="10"/>
      <c r="G633" s="10"/>
      <c r="H633" s="10"/>
      <c r="I633" s="10"/>
      <c r="J633" s="10"/>
      <c r="K633" s="10"/>
    </row>
    <row r="634" spans="5:11">
      <c r="E634" s="11"/>
      <c r="F634" s="10"/>
      <c r="G634" s="10"/>
      <c r="H634" s="10"/>
      <c r="I634" s="10"/>
      <c r="J634" s="10"/>
      <c r="K634" s="10"/>
    </row>
    <row r="635" spans="5:11">
      <c r="E635" s="11"/>
      <c r="F635" s="10"/>
      <c r="G635" s="10"/>
      <c r="H635" s="10"/>
      <c r="I635" s="10"/>
      <c r="J635" s="10"/>
      <c r="K635" s="10"/>
    </row>
    <row r="636" spans="5:11">
      <c r="E636" s="11"/>
      <c r="F636" s="10"/>
      <c r="G636" s="10"/>
      <c r="H636" s="10"/>
      <c r="I636" s="10"/>
      <c r="J636" s="10"/>
      <c r="K636" s="10"/>
    </row>
    <row r="637" spans="5:11">
      <c r="E637" s="11"/>
      <c r="F637" s="10"/>
      <c r="G637" s="10"/>
      <c r="H637" s="10"/>
      <c r="I637" s="10"/>
      <c r="J637" s="10"/>
      <c r="K637" s="10"/>
    </row>
    <row r="638" spans="5:11">
      <c r="E638" s="11"/>
      <c r="F638" s="10"/>
      <c r="G638" s="10"/>
      <c r="H638" s="10"/>
      <c r="I638" s="10"/>
      <c r="J638" s="10"/>
      <c r="K638" s="10"/>
    </row>
    <row r="639" spans="5:11">
      <c r="E639" s="11"/>
      <c r="F639" s="10"/>
      <c r="G639" s="10"/>
      <c r="H639" s="10"/>
      <c r="I639" s="10"/>
      <c r="J639" s="10"/>
      <c r="K639" s="10"/>
    </row>
    <row r="640" spans="5:11">
      <c r="E640" s="11"/>
      <c r="F640" s="10"/>
      <c r="G640" s="10"/>
      <c r="H640" s="10"/>
      <c r="I640" s="10"/>
      <c r="J640" s="10"/>
      <c r="K640" s="10"/>
    </row>
    <row r="641" spans="5:11">
      <c r="E641" s="11"/>
      <c r="F641" s="10"/>
      <c r="G641" s="10"/>
      <c r="H641" s="10"/>
      <c r="I641" s="10"/>
      <c r="J641" s="10"/>
      <c r="K641" s="10"/>
    </row>
    <row r="642" spans="5:11">
      <c r="E642" s="11"/>
      <c r="F642" s="10"/>
      <c r="G642" s="10"/>
      <c r="H642" s="10"/>
      <c r="I642" s="10"/>
      <c r="J642" s="10"/>
      <c r="K642" s="10"/>
    </row>
    <row r="643" spans="5:11">
      <c r="E643" s="11"/>
      <c r="F643" s="10"/>
      <c r="G643" s="10"/>
      <c r="H643" s="10"/>
      <c r="I643" s="10"/>
      <c r="J643" s="10"/>
      <c r="K643" s="10"/>
    </row>
    <row r="644" spans="5:11">
      <c r="E644" s="11"/>
      <c r="F644" s="10"/>
      <c r="G644" s="10"/>
      <c r="H644" s="10"/>
      <c r="I644" s="10"/>
      <c r="J644" s="10"/>
      <c r="K644" s="10"/>
    </row>
    <row r="645" spans="5:11">
      <c r="E645" s="11"/>
      <c r="F645" s="10"/>
      <c r="G645" s="10"/>
      <c r="H645" s="10"/>
      <c r="I645" s="10"/>
      <c r="J645" s="10"/>
      <c r="K645" s="10"/>
    </row>
    <row r="646" spans="5:11">
      <c r="E646" s="11"/>
      <c r="F646" s="10"/>
      <c r="G646" s="10"/>
      <c r="H646" s="10"/>
      <c r="I646" s="10"/>
      <c r="J646" s="10"/>
      <c r="K646" s="10"/>
    </row>
    <row r="647" spans="5:11">
      <c r="E647" s="11"/>
      <c r="F647" s="10"/>
      <c r="G647" s="10"/>
      <c r="H647" s="10"/>
      <c r="I647" s="10"/>
      <c r="J647" s="10"/>
      <c r="K647" s="10"/>
    </row>
    <row r="648" spans="5:11">
      <c r="E648" s="11"/>
      <c r="F648" s="10"/>
      <c r="G648" s="10"/>
      <c r="H648" s="10"/>
      <c r="I648" s="10"/>
      <c r="J648" s="10"/>
      <c r="K648" s="10"/>
    </row>
    <row r="649" spans="5:11">
      <c r="E649" s="11"/>
      <c r="F649" s="10"/>
      <c r="G649" s="10"/>
      <c r="H649" s="10"/>
      <c r="I649" s="10"/>
      <c r="J649" s="10"/>
      <c r="K649" s="10"/>
    </row>
    <row r="650" spans="5:11">
      <c r="E650" s="11"/>
      <c r="F650" s="10"/>
      <c r="G650" s="10"/>
      <c r="H650" s="10"/>
      <c r="I650" s="10"/>
      <c r="J650" s="10"/>
      <c r="K650" s="10"/>
    </row>
    <row r="651" spans="5:11">
      <c r="E651" s="11"/>
      <c r="F651" s="10"/>
      <c r="G651" s="10"/>
      <c r="H651" s="10"/>
      <c r="I651" s="10"/>
      <c r="J651" s="10"/>
      <c r="K651" s="10"/>
    </row>
    <row r="652" spans="5:11">
      <c r="E652" s="11"/>
      <c r="F652" s="10"/>
      <c r="G652" s="10"/>
      <c r="H652" s="10"/>
      <c r="I652" s="10"/>
      <c r="J652" s="10"/>
      <c r="K652" s="10"/>
    </row>
    <row r="653" spans="5:11">
      <c r="E653" s="11"/>
      <c r="F653" s="10"/>
      <c r="G653" s="10"/>
      <c r="H653" s="10"/>
      <c r="I653" s="10"/>
      <c r="J653" s="10"/>
      <c r="K653" s="10"/>
    </row>
    <row r="654" spans="5:11">
      <c r="E654" s="11"/>
      <c r="F654" s="10"/>
      <c r="G654" s="10"/>
      <c r="H654" s="10"/>
      <c r="I654" s="10"/>
      <c r="J654" s="10"/>
      <c r="K654" s="10"/>
    </row>
    <row r="655" spans="5:11">
      <c r="E655" s="11"/>
      <c r="F655" s="10"/>
      <c r="G655" s="10"/>
      <c r="H655" s="10"/>
      <c r="I655" s="10"/>
      <c r="J655" s="10"/>
      <c r="K655" s="10"/>
    </row>
    <row r="656" spans="5:11">
      <c r="E656" s="11"/>
      <c r="F656" s="10"/>
      <c r="G656" s="10"/>
      <c r="H656" s="10"/>
      <c r="I656" s="10"/>
      <c r="J656" s="10"/>
      <c r="K656" s="10"/>
    </row>
    <row r="657" spans="5:11">
      <c r="E657" s="11"/>
      <c r="F657" s="10"/>
      <c r="G657" s="10"/>
      <c r="H657" s="10"/>
      <c r="I657" s="10"/>
      <c r="J657" s="10"/>
      <c r="K657" s="10"/>
    </row>
    <row r="658" spans="5:11">
      <c r="E658" s="11"/>
      <c r="F658" s="10"/>
      <c r="G658" s="10"/>
      <c r="H658" s="10"/>
      <c r="I658" s="10"/>
      <c r="J658" s="10"/>
      <c r="K658" s="10"/>
    </row>
    <row r="659" spans="5:11">
      <c r="E659" s="11"/>
      <c r="F659" s="10"/>
      <c r="G659" s="10"/>
      <c r="H659" s="10"/>
      <c r="I659" s="10"/>
      <c r="J659" s="10"/>
      <c r="K659" s="10"/>
    </row>
    <row r="660" spans="5:11">
      <c r="E660" s="11"/>
      <c r="F660" s="10"/>
      <c r="G660" s="10"/>
      <c r="H660" s="10"/>
      <c r="I660" s="10"/>
      <c r="J660" s="10"/>
      <c r="K660" s="10"/>
    </row>
    <row r="661" spans="5:11">
      <c r="E661" s="11"/>
      <c r="F661" s="10"/>
      <c r="G661" s="10"/>
      <c r="H661" s="10"/>
      <c r="I661" s="10"/>
      <c r="J661" s="10"/>
      <c r="K661" s="10"/>
    </row>
    <row r="662" spans="5:11">
      <c r="E662" s="11"/>
      <c r="F662" s="10"/>
      <c r="G662" s="10"/>
      <c r="H662" s="10"/>
      <c r="I662" s="10"/>
      <c r="J662" s="10"/>
      <c r="K662" s="10"/>
    </row>
    <row r="663" spans="5:11">
      <c r="E663" s="11"/>
      <c r="F663" s="10"/>
      <c r="G663" s="10"/>
      <c r="H663" s="10"/>
      <c r="I663" s="10"/>
      <c r="J663" s="10"/>
      <c r="K663" s="10"/>
    </row>
    <row r="664" spans="5:11">
      <c r="E664" s="11"/>
      <c r="F664" s="10"/>
      <c r="G664" s="10"/>
      <c r="H664" s="10"/>
      <c r="I664" s="10"/>
      <c r="J664" s="10"/>
      <c r="K664" s="10"/>
    </row>
    <row r="665" spans="5:11">
      <c r="E665" s="11"/>
      <c r="F665" s="10"/>
      <c r="G665" s="10"/>
      <c r="H665" s="10"/>
      <c r="I665" s="10"/>
      <c r="J665" s="10"/>
      <c r="K665" s="10"/>
    </row>
    <row r="666" spans="5:11">
      <c r="E666" s="11"/>
      <c r="F666" s="10"/>
      <c r="G666" s="10"/>
      <c r="H666" s="10"/>
      <c r="I666" s="10"/>
      <c r="J666" s="10"/>
      <c r="K666" s="10"/>
    </row>
    <row r="667" spans="5:11">
      <c r="E667" s="11"/>
      <c r="F667" s="10"/>
      <c r="G667" s="10"/>
      <c r="H667" s="10"/>
      <c r="I667" s="10"/>
      <c r="J667" s="10"/>
      <c r="K667" s="10"/>
    </row>
    <row r="668" spans="5:11">
      <c r="E668" s="11"/>
      <c r="F668" s="10"/>
      <c r="G668" s="10"/>
      <c r="H668" s="10"/>
      <c r="I668" s="10"/>
      <c r="J668" s="10"/>
      <c r="K668" s="10"/>
    </row>
    <row r="669" spans="5:11">
      <c r="E669" s="11"/>
      <c r="F669" s="10"/>
      <c r="G669" s="10"/>
      <c r="H669" s="10"/>
      <c r="I669" s="10"/>
      <c r="J669" s="10"/>
      <c r="K669" s="10"/>
    </row>
    <row r="670" spans="5:11">
      <c r="E670" s="11"/>
      <c r="F670" s="10"/>
      <c r="G670" s="10"/>
      <c r="H670" s="10"/>
      <c r="I670" s="10"/>
      <c r="J670" s="10"/>
      <c r="K670" s="10"/>
    </row>
    <row r="671" spans="5:11">
      <c r="E671" s="11"/>
      <c r="F671" s="10"/>
      <c r="G671" s="10"/>
      <c r="H671" s="10"/>
      <c r="I671" s="10"/>
      <c r="J671" s="10"/>
      <c r="K671" s="10"/>
    </row>
    <row r="672" spans="5:11">
      <c r="E672" s="11"/>
      <c r="F672" s="10"/>
      <c r="G672" s="10"/>
      <c r="H672" s="10"/>
      <c r="I672" s="10"/>
      <c r="J672" s="10"/>
      <c r="K672" s="10"/>
    </row>
    <row r="673" spans="5:11">
      <c r="E673" s="11"/>
      <c r="F673" s="10"/>
      <c r="G673" s="10"/>
      <c r="H673" s="10"/>
      <c r="I673" s="10"/>
      <c r="J673" s="10"/>
      <c r="K673" s="10"/>
    </row>
    <row r="674" spans="5:11">
      <c r="E674" s="11"/>
      <c r="F674" s="10"/>
      <c r="G674" s="10"/>
      <c r="H674" s="10"/>
      <c r="I674" s="10"/>
      <c r="J674" s="10"/>
      <c r="K674" s="10"/>
    </row>
    <row r="675" spans="5:11">
      <c r="E675" s="11"/>
      <c r="F675" s="10"/>
      <c r="G675" s="10"/>
      <c r="H675" s="10"/>
      <c r="I675" s="10"/>
      <c r="J675" s="10"/>
      <c r="K675" s="10"/>
    </row>
    <row r="676" spans="5:11">
      <c r="E676" s="11"/>
      <c r="F676" s="10"/>
      <c r="G676" s="10"/>
      <c r="H676" s="10"/>
      <c r="I676" s="10"/>
      <c r="J676" s="10"/>
      <c r="K676" s="10"/>
    </row>
    <row r="677" spans="5:11">
      <c r="E677" s="11"/>
      <c r="F677" s="10"/>
      <c r="G677" s="10"/>
      <c r="H677" s="10"/>
      <c r="I677" s="10"/>
      <c r="J677" s="10"/>
      <c r="K677" s="10"/>
    </row>
    <row r="678" spans="5:11">
      <c r="E678" s="11"/>
      <c r="F678" s="10"/>
      <c r="G678" s="10"/>
      <c r="H678" s="10"/>
      <c r="I678" s="10"/>
      <c r="J678" s="10"/>
      <c r="K678" s="10"/>
    </row>
    <row r="679" spans="5:11">
      <c r="E679" s="11"/>
      <c r="F679" s="10"/>
      <c r="G679" s="10"/>
      <c r="H679" s="10"/>
      <c r="I679" s="10"/>
      <c r="J679" s="10"/>
      <c r="K679" s="10"/>
    </row>
    <row r="680" spans="5:11">
      <c r="E680" s="11"/>
      <c r="F680" s="10"/>
      <c r="G680" s="10"/>
      <c r="H680" s="10"/>
      <c r="I680" s="10"/>
      <c r="J680" s="10"/>
      <c r="K680" s="10"/>
    </row>
    <row r="681" spans="5:11">
      <c r="E681" s="11"/>
      <c r="F681" s="10"/>
      <c r="G681" s="10"/>
      <c r="H681" s="10"/>
      <c r="I681" s="10"/>
      <c r="J681" s="10"/>
      <c r="K681" s="10"/>
    </row>
    <row r="682" spans="5:11">
      <c r="E682" s="11"/>
      <c r="F682" s="10"/>
      <c r="G682" s="10"/>
      <c r="H682" s="10"/>
      <c r="I682" s="10"/>
      <c r="J682" s="10"/>
      <c r="K682" s="10"/>
    </row>
    <row r="683" spans="5:11">
      <c r="E683" s="11"/>
      <c r="F683" s="10"/>
      <c r="G683" s="10"/>
      <c r="H683" s="10"/>
      <c r="I683" s="10"/>
      <c r="J683" s="10"/>
      <c r="K683" s="10"/>
    </row>
    <row r="684" spans="5:11">
      <c r="E684" s="11"/>
      <c r="F684" s="10"/>
      <c r="G684" s="10"/>
      <c r="H684" s="10"/>
      <c r="I684" s="10"/>
      <c r="J684" s="10"/>
      <c r="K684" s="10"/>
    </row>
    <row r="685" spans="5:11">
      <c r="E685" s="11"/>
      <c r="F685" s="10"/>
      <c r="G685" s="10"/>
      <c r="H685" s="10"/>
      <c r="I685" s="10"/>
      <c r="J685" s="10"/>
      <c r="K685" s="10"/>
    </row>
    <row r="686" spans="5:11">
      <c r="E686" s="11"/>
      <c r="F686" s="10"/>
      <c r="G686" s="10"/>
      <c r="H686" s="10"/>
      <c r="I686" s="10"/>
      <c r="J686" s="10"/>
      <c r="K686" s="10"/>
    </row>
    <row r="687" spans="5:11">
      <c r="E687" s="11"/>
      <c r="F687" s="10"/>
      <c r="G687" s="10"/>
      <c r="H687" s="10"/>
      <c r="I687" s="10"/>
      <c r="J687" s="10"/>
      <c r="K687" s="10"/>
    </row>
    <row r="688" spans="5:11">
      <c r="E688" s="11"/>
      <c r="F688" s="10"/>
      <c r="G688" s="10"/>
      <c r="H688" s="10"/>
      <c r="I688" s="10"/>
      <c r="J688" s="10"/>
      <c r="K688" s="10"/>
    </row>
    <row r="689" spans="5:11">
      <c r="E689" s="11"/>
      <c r="F689" s="10"/>
      <c r="G689" s="10"/>
      <c r="H689" s="10"/>
      <c r="I689" s="10"/>
      <c r="J689" s="10"/>
      <c r="K689" s="10"/>
    </row>
    <row r="690" spans="5:11">
      <c r="E690" s="11"/>
      <c r="F690" s="10"/>
      <c r="G690" s="10"/>
      <c r="H690" s="10"/>
      <c r="I690" s="10"/>
      <c r="J690" s="10"/>
      <c r="K690" s="10"/>
    </row>
    <row r="691" spans="5:11">
      <c r="E691" s="11"/>
      <c r="F691" s="10"/>
      <c r="G691" s="10"/>
      <c r="H691" s="10"/>
      <c r="I691" s="10"/>
      <c r="J691" s="10"/>
      <c r="K691" s="10"/>
    </row>
    <row r="692" spans="5:11">
      <c r="E692" s="11"/>
      <c r="F692" s="10"/>
      <c r="G692" s="10"/>
      <c r="H692" s="10"/>
      <c r="I692" s="10"/>
      <c r="J692" s="10"/>
      <c r="K692" s="10"/>
    </row>
    <row r="693" spans="5:11">
      <c r="E693" s="11"/>
      <c r="F693" s="10"/>
      <c r="G693" s="10"/>
      <c r="H693" s="10"/>
      <c r="I693" s="10"/>
      <c r="J693" s="10"/>
      <c r="K693" s="10"/>
    </row>
    <row r="694" spans="5:11">
      <c r="E694" s="11"/>
      <c r="F694" s="10"/>
      <c r="G694" s="10"/>
      <c r="H694" s="10"/>
      <c r="I694" s="10"/>
      <c r="J694" s="10"/>
      <c r="K694" s="10"/>
    </row>
    <row r="695" spans="5:11">
      <c r="E695" s="11"/>
      <c r="F695" s="10"/>
      <c r="G695" s="10"/>
      <c r="H695" s="10"/>
      <c r="I695" s="10"/>
      <c r="J695" s="10"/>
      <c r="K695" s="10"/>
    </row>
    <row r="696" spans="5:11">
      <c r="E696" s="11"/>
      <c r="F696" s="10"/>
      <c r="G696" s="10"/>
      <c r="H696" s="10"/>
      <c r="I696" s="10"/>
      <c r="J696" s="10"/>
      <c r="K696" s="10"/>
    </row>
    <row r="697" spans="5:11">
      <c r="E697" s="11"/>
      <c r="F697" s="10"/>
      <c r="G697" s="10"/>
      <c r="H697" s="10"/>
      <c r="I697" s="10"/>
      <c r="J697" s="10"/>
      <c r="K697" s="10"/>
    </row>
    <row r="698" spans="5:11">
      <c r="E698" s="11"/>
      <c r="F698" s="10"/>
      <c r="G698" s="10"/>
      <c r="H698" s="10"/>
      <c r="I698" s="10"/>
      <c r="J698" s="10"/>
      <c r="K698" s="10"/>
    </row>
    <row r="699" spans="5:11">
      <c r="E699" s="11"/>
      <c r="F699" s="10"/>
      <c r="G699" s="10"/>
      <c r="H699" s="10"/>
      <c r="I699" s="10"/>
      <c r="J699" s="10"/>
      <c r="K699" s="10"/>
    </row>
    <row r="700" spans="5:11">
      <c r="E700" s="11"/>
      <c r="F700" s="10"/>
      <c r="G700" s="10"/>
      <c r="H700" s="10"/>
      <c r="I700" s="10"/>
      <c r="J700" s="10"/>
      <c r="K700" s="10"/>
    </row>
    <row r="701" spans="5:11">
      <c r="E701" s="11"/>
      <c r="F701" s="10"/>
      <c r="G701" s="10"/>
      <c r="H701" s="10"/>
      <c r="I701" s="10"/>
      <c r="J701" s="10"/>
      <c r="K701" s="10"/>
    </row>
    <row r="702" spans="5:11">
      <c r="E702" s="11"/>
      <c r="F702" s="10"/>
      <c r="G702" s="10"/>
      <c r="H702" s="10"/>
      <c r="I702" s="10"/>
      <c r="J702" s="10"/>
      <c r="K702" s="10"/>
    </row>
    <row r="703" spans="5:11">
      <c r="E703" s="11"/>
      <c r="F703" s="10"/>
      <c r="G703" s="10"/>
      <c r="H703" s="10"/>
      <c r="I703" s="10"/>
      <c r="J703" s="10"/>
      <c r="K703" s="10"/>
    </row>
    <row r="704" spans="5:11">
      <c r="E704" s="11"/>
      <c r="F704" s="10"/>
      <c r="G704" s="10"/>
      <c r="H704" s="10"/>
      <c r="I704" s="10"/>
      <c r="J704" s="10"/>
      <c r="K704" s="10"/>
    </row>
    <row r="705" spans="5:11">
      <c r="E705" s="11"/>
      <c r="F705" s="10"/>
      <c r="G705" s="10"/>
      <c r="H705" s="10"/>
      <c r="I705" s="10"/>
      <c r="J705" s="10"/>
      <c r="K705" s="10"/>
    </row>
    <row r="706" spans="5:11">
      <c r="E706" s="11"/>
      <c r="F706" s="10"/>
      <c r="G706" s="10"/>
      <c r="H706" s="10"/>
      <c r="I706" s="10"/>
      <c r="J706" s="10"/>
      <c r="K706" s="10"/>
    </row>
    <row r="707" spans="5:11">
      <c r="E707" s="11"/>
      <c r="F707" s="10"/>
      <c r="G707" s="10"/>
      <c r="H707" s="10"/>
      <c r="I707" s="10"/>
      <c r="J707" s="10"/>
      <c r="K707" s="10"/>
    </row>
    <row r="708" spans="5:11">
      <c r="E708" s="11"/>
      <c r="F708" s="10"/>
      <c r="G708" s="10"/>
      <c r="H708" s="10"/>
      <c r="I708" s="10"/>
      <c r="J708" s="10"/>
      <c r="K708" s="10"/>
    </row>
    <row r="709" spans="5:11">
      <c r="E709" s="11"/>
      <c r="F709" s="10"/>
      <c r="G709" s="10"/>
      <c r="H709" s="10"/>
      <c r="I709" s="10"/>
      <c r="J709" s="10"/>
      <c r="K709" s="10"/>
    </row>
    <row r="710" spans="5:11">
      <c r="E710" s="11"/>
      <c r="F710" s="10"/>
      <c r="G710" s="10"/>
      <c r="H710" s="10"/>
      <c r="I710" s="10"/>
      <c r="J710" s="10"/>
      <c r="K710" s="10"/>
    </row>
    <row r="711" spans="5:11">
      <c r="E711" s="11"/>
      <c r="F711" s="10"/>
      <c r="G711" s="10"/>
      <c r="H711" s="10"/>
      <c r="I711" s="10"/>
      <c r="J711" s="10"/>
      <c r="K711" s="10"/>
    </row>
    <row r="712" spans="5:11">
      <c r="E712" s="11"/>
      <c r="F712" s="10"/>
      <c r="G712" s="10"/>
      <c r="H712" s="10"/>
      <c r="I712" s="10"/>
      <c r="J712" s="10"/>
      <c r="K712" s="10"/>
    </row>
    <row r="713" spans="5:11">
      <c r="E713" s="11"/>
      <c r="F713" s="10"/>
      <c r="G713" s="10"/>
      <c r="H713" s="10"/>
      <c r="I713" s="10"/>
      <c r="J713" s="10"/>
      <c r="K713" s="10"/>
    </row>
    <row r="714" spans="5:11">
      <c r="E714" s="11"/>
      <c r="F714" s="10"/>
      <c r="G714" s="10"/>
      <c r="H714" s="10"/>
      <c r="I714" s="10"/>
      <c r="J714" s="10"/>
      <c r="K714" s="10"/>
    </row>
    <row r="715" spans="5:11">
      <c r="E715" s="11"/>
      <c r="F715" s="10"/>
      <c r="G715" s="10"/>
      <c r="H715" s="10"/>
      <c r="I715" s="10"/>
      <c r="J715" s="10"/>
      <c r="K715" s="10"/>
    </row>
    <row r="716" spans="5:11">
      <c r="E716" s="11"/>
      <c r="F716" s="10"/>
      <c r="G716" s="10"/>
      <c r="H716" s="10"/>
      <c r="I716" s="10"/>
      <c r="J716" s="10"/>
      <c r="K716" s="10"/>
    </row>
    <row r="717" spans="5:11">
      <c r="E717" s="11"/>
      <c r="F717" s="10"/>
      <c r="G717" s="10"/>
      <c r="H717" s="10"/>
      <c r="I717" s="10"/>
      <c r="J717" s="10"/>
      <c r="K717" s="10"/>
    </row>
    <row r="718" spans="5:11">
      <c r="E718" s="11"/>
      <c r="F718" s="10"/>
      <c r="G718" s="10"/>
      <c r="H718" s="10"/>
      <c r="I718" s="10"/>
      <c r="J718" s="10"/>
      <c r="K718" s="10"/>
    </row>
    <row r="719" spans="5:11">
      <c r="E719" s="11"/>
      <c r="F719" s="10"/>
      <c r="G719" s="10"/>
      <c r="H719" s="10"/>
      <c r="I719" s="10"/>
      <c r="J719" s="10"/>
      <c r="K719" s="10"/>
    </row>
    <row r="720" spans="5:11">
      <c r="E720" s="11"/>
      <c r="F720" s="10"/>
      <c r="G720" s="10"/>
      <c r="H720" s="10"/>
      <c r="I720" s="10"/>
      <c r="J720" s="10"/>
      <c r="K720" s="10"/>
    </row>
    <row r="721" spans="5:11">
      <c r="E721" s="11"/>
      <c r="F721" s="10"/>
      <c r="G721" s="10"/>
      <c r="H721" s="10"/>
      <c r="I721" s="10"/>
      <c r="J721" s="10"/>
      <c r="K721" s="10"/>
    </row>
    <row r="722" spans="5:11">
      <c r="E722" s="11"/>
      <c r="F722" s="10"/>
      <c r="G722" s="10"/>
      <c r="H722" s="10"/>
      <c r="I722" s="10"/>
      <c r="J722" s="10"/>
      <c r="K722" s="10"/>
    </row>
    <row r="723" spans="5:11">
      <c r="E723" s="11"/>
      <c r="F723" s="10"/>
      <c r="G723" s="10"/>
      <c r="H723" s="10"/>
      <c r="I723" s="10"/>
      <c r="J723" s="10"/>
      <c r="K723" s="10"/>
    </row>
    <row r="724" spans="5:11">
      <c r="E724" s="11"/>
      <c r="F724" s="10"/>
      <c r="G724" s="10"/>
      <c r="H724" s="10"/>
      <c r="I724" s="10"/>
      <c r="J724" s="10"/>
      <c r="K724" s="10"/>
    </row>
    <row r="725" spans="5:11">
      <c r="E725" s="11"/>
      <c r="F725" s="10"/>
      <c r="G725" s="10"/>
      <c r="H725" s="10"/>
      <c r="I725" s="10"/>
      <c r="J725" s="10"/>
      <c r="K725" s="10"/>
    </row>
    <row r="726" spans="5:11">
      <c r="E726" s="11"/>
      <c r="F726" s="10"/>
      <c r="G726" s="10"/>
      <c r="H726" s="10"/>
      <c r="I726" s="10"/>
      <c r="J726" s="10"/>
      <c r="K726" s="10"/>
    </row>
    <row r="727" spans="5:11">
      <c r="E727" s="11"/>
      <c r="F727" s="10"/>
      <c r="G727" s="10"/>
      <c r="H727" s="10"/>
      <c r="I727" s="10"/>
      <c r="J727" s="10"/>
      <c r="K727" s="10"/>
    </row>
    <row r="728" spans="5:11">
      <c r="E728" s="11"/>
      <c r="F728" s="10"/>
      <c r="G728" s="10"/>
      <c r="H728" s="10"/>
      <c r="I728" s="10"/>
      <c r="J728" s="10"/>
      <c r="K728" s="10"/>
    </row>
    <row r="729" spans="5:11">
      <c r="E729" s="11"/>
      <c r="F729" s="10"/>
      <c r="G729" s="10"/>
      <c r="H729" s="10"/>
      <c r="I729" s="10"/>
      <c r="J729" s="10"/>
      <c r="K729" s="10"/>
    </row>
    <row r="730" spans="5:11">
      <c r="E730" s="11"/>
      <c r="F730" s="10"/>
      <c r="G730" s="10"/>
      <c r="H730" s="10"/>
      <c r="I730" s="10"/>
      <c r="J730" s="10"/>
      <c r="K730" s="10"/>
    </row>
    <row r="731" spans="5:11">
      <c r="E731" s="11"/>
      <c r="F731" s="10"/>
      <c r="G731" s="10"/>
      <c r="H731" s="10"/>
      <c r="I731" s="10"/>
      <c r="J731" s="10"/>
      <c r="K731" s="10"/>
    </row>
    <row r="732" spans="5:11">
      <c r="E732" s="11"/>
      <c r="F732" s="10"/>
      <c r="G732" s="10"/>
      <c r="H732" s="10"/>
      <c r="I732" s="10"/>
      <c r="J732" s="10"/>
      <c r="K732" s="10"/>
    </row>
    <row r="733" spans="5:11">
      <c r="E733" s="11"/>
      <c r="F733" s="10"/>
      <c r="G733" s="10"/>
      <c r="H733" s="10"/>
      <c r="I733" s="10"/>
      <c r="J733" s="10"/>
      <c r="K733" s="10"/>
    </row>
    <row r="734" spans="5:11">
      <c r="E734" s="11"/>
      <c r="F734" s="10"/>
      <c r="G734" s="10"/>
      <c r="H734" s="10"/>
      <c r="I734" s="10"/>
      <c r="J734" s="10"/>
      <c r="K734" s="10"/>
    </row>
    <row r="735" spans="5:11">
      <c r="E735" s="11"/>
      <c r="F735" s="10"/>
      <c r="G735" s="10"/>
      <c r="H735" s="10"/>
      <c r="I735" s="10"/>
      <c r="J735" s="10"/>
      <c r="K735" s="10"/>
    </row>
    <row r="736" spans="5:11">
      <c r="E736" s="11"/>
      <c r="F736" s="10"/>
      <c r="G736" s="10"/>
      <c r="H736" s="10"/>
      <c r="I736" s="10"/>
      <c r="J736" s="10"/>
      <c r="K736" s="10"/>
    </row>
    <row r="737" spans="5:11">
      <c r="E737" s="11"/>
      <c r="F737" s="10"/>
      <c r="G737" s="10"/>
      <c r="H737" s="10"/>
      <c r="I737" s="10"/>
      <c r="J737" s="10"/>
      <c r="K737" s="10"/>
    </row>
    <row r="738" spans="5:11">
      <c r="E738" s="11"/>
      <c r="F738" s="10"/>
      <c r="G738" s="10"/>
      <c r="H738" s="10"/>
      <c r="I738" s="10"/>
      <c r="J738" s="10"/>
      <c r="K738" s="10"/>
    </row>
    <row r="739" spans="5:11">
      <c r="E739" s="11"/>
      <c r="F739" s="10"/>
      <c r="G739" s="10"/>
      <c r="H739" s="10"/>
      <c r="I739" s="10"/>
      <c r="J739" s="10"/>
      <c r="K739" s="10"/>
    </row>
    <row r="740" spans="5:11">
      <c r="E740" s="11"/>
      <c r="F740" s="10"/>
      <c r="G740" s="10"/>
      <c r="H740" s="10"/>
      <c r="I740" s="10"/>
      <c r="J740" s="10"/>
      <c r="K740" s="10"/>
    </row>
    <row r="741" spans="5:11">
      <c r="E741" s="11"/>
      <c r="F741" s="10"/>
      <c r="G741" s="10"/>
      <c r="H741" s="10"/>
      <c r="I741" s="10"/>
      <c r="J741" s="10"/>
      <c r="K741" s="10"/>
    </row>
    <row r="742" spans="5:11">
      <c r="E742" s="11"/>
      <c r="F742" s="10"/>
      <c r="G742" s="10"/>
      <c r="H742" s="10"/>
      <c r="I742" s="10"/>
      <c r="J742" s="10"/>
      <c r="K742" s="10"/>
    </row>
    <row r="743" spans="5:11">
      <c r="E743" s="11"/>
      <c r="F743" s="10"/>
      <c r="G743" s="10"/>
      <c r="H743" s="10"/>
      <c r="I743" s="10"/>
      <c r="J743" s="10"/>
      <c r="K743" s="10"/>
    </row>
    <row r="744" spans="5:11">
      <c r="E744" s="11"/>
      <c r="F744" s="10"/>
      <c r="G744" s="10"/>
      <c r="H744" s="10"/>
      <c r="I744" s="10"/>
      <c r="J744" s="10"/>
      <c r="K744" s="10"/>
    </row>
    <row r="745" spans="5:11">
      <c r="E745" s="11"/>
      <c r="F745" s="10"/>
      <c r="G745" s="10"/>
      <c r="H745" s="10"/>
      <c r="I745" s="10"/>
      <c r="J745" s="10"/>
      <c r="K745" s="10"/>
    </row>
    <row r="746" spans="5:11">
      <c r="E746" s="11"/>
      <c r="F746" s="10"/>
      <c r="G746" s="10"/>
      <c r="H746" s="10"/>
      <c r="I746" s="10"/>
      <c r="J746" s="10"/>
      <c r="K746" s="10"/>
    </row>
    <row r="747" spans="5:11">
      <c r="E747" s="11"/>
      <c r="F747" s="10"/>
      <c r="G747" s="10"/>
      <c r="H747" s="10"/>
      <c r="I747" s="10"/>
      <c r="J747" s="10"/>
      <c r="K747" s="10"/>
    </row>
    <row r="748" spans="5:11">
      <c r="E748" s="11"/>
      <c r="F748" s="10"/>
      <c r="G748" s="10"/>
      <c r="H748" s="10"/>
      <c r="I748" s="10"/>
      <c r="J748" s="10"/>
      <c r="K748" s="10"/>
    </row>
    <row r="749" spans="5:11">
      <c r="E749" s="11"/>
      <c r="F749" s="10"/>
      <c r="G749" s="10"/>
      <c r="H749" s="10"/>
      <c r="I749" s="10"/>
      <c r="J749" s="10"/>
      <c r="K749" s="10"/>
    </row>
    <row r="750" spans="5:11">
      <c r="E750" s="11"/>
      <c r="F750" s="10"/>
      <c r="G750" s="10"/>
      <c r="H750" s="10"/>
      <c r="I750" s="10"/>
      <c r="J750" s="10"/>
      <c r="K750" s="10"/>
    </row>
    <row r="751" spans="5:11">
      <c r="E751" s="11"/>
      <c r="F751" s="10"/>
      <c r="G751" s="10"/>
      <c r="H751" s="10"/>
      <c r="I751" s="10"/>
      <c r="J751" s="10"/>
      <c r="K751" s="10"/>
    </row>
    <row r="752" spans="5:11">
      <c r="E752" s="11"/>
      <c r="F752" s="10"/>
      <c r="G752" s="10"/>
      <c r="H752" s="10"/>
      <c r="I752" s="10"/>
      <c r="J752" s="10"/>
      <c r="K752" s="10"/>
    </row>
    <row r="753" spans="5:11">
      <c r="E753" s="11"/>
      <c r="F753" s="10"/>
      <c r="G753" s="10"/>
      <c r="H753" s="10"/>
      <c r="I753" s="10"/>
      <c r="J753" s="10"/>
      <c r="K753" s="10"/>
    </row>
    <row r="754" spans="5:11">
      <c r="E754" s="11"/>
      <c r="F754" s="10"/>
      <c r="G754" s="10"/>
      <c r="H754" s="10"/>
      <c r="I754" s="10"/>
      <c r="J754" s="10"/>
      <c r="K754" s="10"/>
    </row>
    <row r="755" spans="5:11">
      <c r="E755" s="11"/>
      <c r="F755" s="10"/>
      <c r="G755" s="10"/>
      <c r="H755" s="10"/>
      <c r="I755" s="10"/>
      <c r="J755" s="10"/>
      <c r="K755" s="10"/>
    </row>
    <row r="756" spans="5:11">
      <c r="E756" s="11"/>
      <c r="F756" s="10"/>
      <c r="G756" s="10"/>
      <c r="H756" s="10"/>
      <c r="I756" s="10"/>
      <c r="J756" s="10"/>
      <c r="K756" s="10"/>
    </row>
    <row r="757" spans="5:11">
      <c r="E757" s="11"/>
      <c r="F757" s="10"/>
      <c r="G757" s="10"/>
      <c r="H757" s="10"/>
      <c r="I757" s="10"/>
      <c r="J757" s="10"/>
      <c r="K757" s="10"/>
    </row>
    <row r="758" spans="5:11">
      <c r="E758" s="11"/>
      <c r="F758" s="10"/>
      <c r="G758" s="10"/>
      <c r="H758" s="10"/>
      <c r="I758" s="10"/>
      <c r="J758" s="10"/>
      <c r="K758" s="10"/>
    </row>
    <row r="759" spans="5:11">
      <c r="E759" s="11"/>
      <c r="F759" s="10"/>
      <c r="G759" s="10"/>
      <c r="H759" s="10"/>
      <c r="I759" s="10"/>
      <c r="J759" s="10"/>
      <c r="K759" s="10"/>
    </row>
    <row r="760" spans="5:11">
      <c r="E760" s="11"/>
      <c r="F760" s="10"/>
      <c r="G760" s="10"/>
      <c r="H760" s="10"/>
      <c r="I760" s="10"/>
      <c r="J760" s="10"/>
      <c r="K760" s="10"/>
    </row>
    <row r="761" spans="5:11">
      <c r="E761" s="11"/>
      <c r="F761" s="10"/>
      <c r="G761" s="10"/>
      <c r="H761" s="10"/>
      <c r="I761" s="10"/>
      <c r="J761" s="10"/>
      <c r="K761" s="10"/>
    </row>
    <row r="762" spans="5:11">
      <c r="E762" s="11"/>
      <c r="F762" s="10"/>
      <c r="G762" s="10"/>
      <c r="H762" s="10"/>
      <c r="I762" s="10"/>
      <c r="J762" s="10"/>
      <c r="K762" s="10"/>
    </row>
    <row r="763" spans="5:11">
      <c r="E763" s="11"/>
      <c r="F763" s="10"/>
      <c r="G763" s="10"/>
      <c r="H763" s="10"/>
      <c r="I763" s="10"/>
      <c r="J763" s="10"/>
      <c r="K763" s="10"/>
    </row>
    <row r="764" spans="5:11">
      <c r="E764" s="11"/>
      <c r="F764" s="10"/>
      <c r="G764" s="10"/>
      <c r="H764" s="10"/>
      <c r="I764" s="10"/>
      <c r="J764" s="10"/>
      <c r="K764" s="10"/>
    </row>
    <row r="765" spans="5:11">
      <c r="E765" s="11"/>
      <c r="F765" s="10"/>
      <c r="G765" s="10"/>
      <c r="H765" s="10"/>
      <c r="I765" s="10"/>
      <c r="J765" s="10"/>
      <c r="K765" s="10"/>
    </row>
    <row r="766" spans="5:11">
      <c r="E766" s="11"/>
      <c r="F766" s="10"/>
      <c r="G766" s="10"/>
      <c r="H766" s="10"/>
      <c r="I766" s="10"/>
      <c r="J766" s="10"/>
      <c r="K766" s="10"/>
    </row>
    <row r="767" spans="5:11">
      <c r="E767" s="11"/>
      <c r="F767" s="10"/>
      <c r="G767" s="10"/>
      <c r="H767" s="10"/>
      <c r="I767" s="10"/>
      <c r="J767" s="10"/>
      <c r="K767" s="10"/>
    </row>
    <row r="768" spans="5:11">
      <c r="E768" s="11"/>
      <c r="F768" s="10"/>
      <c r="G768" s="10"/>
      <c r="H768" s="10"/>
      <c r="I768" s="10"/>
      <c r="J768" s="10"/>
      <c r="K768" s="10"/>
    </row>
    <row r="769" spans="5:11">
      <c r="E769" s="11"/>
      <c r="F769" s="10"/>
      <c r="G769" s="10"/>
      <c r="H769" s="10"/>
      <c r="I769" s="10"/>
      <c r="J769" s="10"/>
      <c r="K769" s="10"/>
    </row>
    <row r="770" spans="5:11">
      <c r="E770" s="11"/>
      <c r="F770" s="10"/>
      <c r="G770" s="10"/>
      <c r="H770" s="10"/>
      <c r="I770" s="10"/>
      <c r="J770" s="10"/>
      <c r="K770" s="10"/>
    </row>
    <row r="771" spans="5:11">
      <c r="E771" s="11"/>
      <c r="F771" s="10"/>
      <c r="G771" s="10"/>
      <c r="H771" s="10"/>
      <c r="I771" s="10"/>
      <c r="J771" s="10"/>
      <c r="K771" s="10"/>
    </row>
    <row r="772" spans="5:11">
      <c r="E772" s="11"/>
      <c r="F772" s="10"/>
      <c r="G772" s="10"/>
      <c r="H772" s="10"/>
      <c r="I772" s="10"/>
      <c r="J772" s="10"/>
      <c r="K772" s="10"/>
    </row>
    <row r="773" spans="5:11">
      <c r="E773" s="11"/>
      <c r="F773" s="10"/>
      <c r="G773" s="10"/>
      <c r="H773" s="10"/>
      <c r="I773" s="10"/>
      <c r="J773" s="10"/>
      <c r="K773" s="10"/>
    </row>
    <row r="774" spans="5:11">
      <c r="E774" s="11"/>
      <c r="F774" s="10"/>
      <c r="G774" s="10"/>
      <c r="H774" s="10"/>
      <c r="I774" s="10"/>
      <c r="J774" s="10"/>
      <c r="K774" s="10"/>
    </row>
    <row r="775" spans="5:11">
      <c r="E775" s="11"/>
      <c r="F775" s="10"/>
      <c r="G775" s="10"/>
      <c r="H775" s="10"/>
      <c r="I775" s="10"/>
      <c r="J775" s="10"/>
      <c r="K775" s="10"/>
    </row>
    <row r="776" spans="5:11">
      <c r="E776" s="11"/>
      <c r="F776" s="10"/>
      <c r="G776" s="10"/>
      <c r="H776" s="10"/>
      <c r="I776" s="10"/>
      <c r="J776" s="10"/>
      <c r="K776" s="10"/>
    </row>
    <row r="777" spans="5:11">
      <c r="E777" s="11"/>
      <c r="F777" s="10"/>
      <c r="G777" s="10"/>
      <c r="H777" s="10"/>
      <c r="I777" s="10"/>
      <c r="J777" s="10"/>
      <c r="K777" s="10"/>
    </row>
    <row r="778" spans="5:11">
      <c r="E778" s="11"/>
      <c r="F778" s="10"/>
      <c r="G778" s="10"/>
      <c r="H778" s="10"/>
      <c r="I778" s="10"/>
      <c r="J778" s="10"/>
      <c r="K778" s="10"/>
    </row>
    <row r="779" spans="5:11">
      <c r="E779" s="11"/>
      <c r="F779" s="10"/>
      <c r="G779" s="10"/>
      <c r="H779" s="10"/>
      <c r="I779" s="10"/>
      <c r="J779" s="10"/>
      <c r="K779" s="10"/>
    </row>
    <row r="780" spans="5:11">
      <c r="E780" s="11"/>
      <c r="F780" s="10"/>
      <c r="G780" s="10"/>
      <c r="H780" s="10"/>
      <c r="I780" s="10"/>
      <c r="J780" s="10"/>
      <c r="K780" s="10"/>
    </row>
    <row r="781" spans="5:11">
      <c r="E781" s="11"/>
      <c r="F781" s="10"/>
      <c r="G781" s="10"/>
      <c r="H781" s="10"/>
      <c r="I781" s="10"/>
      <c r="J781" s="10"/>
      <c r="K781" s="10"/>
    </row>
    <row r="782" spans="5:11">
      <c r="E782" s="11"/>
      <c r="F782" s="10"/>
      <c r="G782" s="10"/>
      <c r="H782" s="10"/>
      <c r="I782" s="10"/>
      <c r="J782" s="10"/>
      <c r="K782" s="10"/>
    </row>
    <row r="783" spans="5:11">
      <c r="E783" s="11"/>
      <c r="F783" s="10"/>
      <c r="G783" s="10"/>
      <c r="H783" s="10"/>
      <c r="I783" s="10"/>
      <c r="J783" s="10"/>
      <c r="K783" s="10"/>
    </row>
    <row r="784" spans="5:11">
      <c r="E784" s="11"/>
      <c r="F784" s="10"/>
      <c r="G784" s="10"/>
      <c r="H784" s="10"/>
      <c r="I784" s="10"/>
      <c r="J784" s="10"/>
      <c r="K784" s="10"/>
    </row>
    <row r="785" spans="5:11">
      <c r="E785" s="11"/>
      <c r="F785" s="10"/>
      <c r="G785" s="10"/>
      <c r="H785" s="10"/>
      <c r="I785" s="10"/>
      <c r="J785" s="10"/>
      <c r="K785" s="10"/>
    </row>
    <row r="786" spans="5:11">
      <c r="E786" s="11"/>
      <c r="F786" s="10"/>
      <c r="G786" s="10"/>
      <c r="H786" s="10"/>
      <c r="I786" s="10"/>
      <c r="J786" s="10"/>
      <c r="K786" s="10"/>
    </row>
    <row r="787" spans="5:11">
      <c r="E787" s="11"/>
      <c r="F787" s="10"/>
      <c r="G787" s="10"/>
      <c r="H787" s="10"/>
      <c r="I787" s="10"/>
      <c r="J787" s="10"/>
      <c r="K787" s="10"/>
    </row>
    <row r="788" spans="5:11">
      <c r="E788" s="11"/>
      <c r="F788" s="10"/>
      <c r="G788" s="10"/>
      <c r="H788" s="10"/>
      <c r="I788" s="10"/>
      <c r="J788" s="10"/>
      <c r="K788" s="10"/>
    </row>
    <row r="789" spans="5:11">
      <c r="E789" s="11"/>
      <c r="F789" s="10"/>
      <c r="G789" s="10"/>
      <c r="H789" s="10"/>
      <c r="I789" s="10"/>
      <c r="J789" s="10"/>
      <c r="K789" s="10"/>
    </row>
    <row r="790" spans="5:11">
      <c r="E790" s="11"/>
      <c r="F790" s="10"/>
      <c r="G790" s="10"/>
      <c r="H790" s="10"/>
      <c r="I790" s="10"/>
      <c r="J790" s="10"/>
      <c r="K790" s="10"/>
    </row>
    <row r="791" spans="5:11">
      <c r="E791" s="11"/>
      <c r="F791" s="10"/>
      <c r="G791" s="10"/>
      <c r="H791" s="10"/>
      <c r="I791" s="10"/>
      <c r="J791" s="10"/>
      <c r="K791" s="10"/>
    </row>
    <row r="792" spans="5:11">
      <c r="E792" s="11"/>
      <c r="F792" s="10"/>
      <c r="G792" s="10"/>
      <c r="H792" s="10"/>
      <c r="I792" s="10"/>
      <c r="J792" s="10"/>
      <c r="K792" s="10"/>
    </row>
    <row r="793" spans="5:11">
      <c r="E793" s="11"/>
      <c r="F793" s="10"/>
      <c r="G793" s="10"/>
      <c r="H793" s="10"/>
      <c r="I793" s="10"/>
      <c r="J793" s="10"/>
      <c r="K793" s="10"/>
    </row>
    <row r="794" spans="5:11">
      <c r="E794" s="11"/>
      <c r="F794" s="10"/>
      <c r="G794" s="10"/>
      <c r="H794" s="10"/>
      <c r="I794" s="10"/>
      <c r="J794" s="10"/>
      <c r="K794" s="10"/>
    </row>
    <row r="795" spans="5:11">
      <c r="E795" s="11"/>
      <c r="F795" s="10"/>
      <c r="G795" s="10"/>
      <c r="H795" s="10"/>
      <c r="I795" s="10"/>
      <c r="J795" s="10"/>
      <c r="K795" s="10"/>
    </row>
    <row r="796" spans="5:11">
      <c r="E796" s="11"/>
      <c r="F796" s="10"/>
      <c r="G796" s="10"/>
      <c r="H796" s="10"/>
      <c r="I796" s="10"/>
      <c r="J796" s="10"/>
      <c r="K796" s="10"/>
    </row>
    <row r="797" spans="5:11">
      <c r="E797" s="11"/>
      <c r="F797" s="10"/>
      <c r="G797" s="10"/>
      <c r="H797" s="10"/>
      <c r="I797" s="10"/>
      <c r="J797" s="10"/>
      <c r="K797" s="10"/>
    </row>
    <row r="798" spans="5:11">
      <c r="E798" s="11"/>
      <c r="F798" s="10"/>
      <c r="G798" s="10"/>
      <c r="H798" s="10"/>
      <c r="I798" s="10"/>
      <c r="J798" s="10"/>
      <c r="K798" s="10"/>
    </row>
    <row r="799" spans="5:11">
      <c r="E799" s="11"/>
      <c r="F799" s="10"/>
      <c r="G799" s="10"/>
      <c r="H799" s="10"/>
      <c r="I799" s="10"/>
      <c r="J799" s="10"/>
      <c r="K799" s="10"/>
    </row>
    <row r="800" spans="5:11">
      <c r="E800" s="11"/>
      <c r="F800" s="10"/>
      <c r="G800" s="10"/>
      <c r="H800" s="10"/>
      <c r="I800" s="10"/>
      <c r="J800" s="10"/>
      <c r="K800" s="10"/>
    </row>
    <row r="801" spans="5:11">
      <c r="E801" s="11"/>
      <c r="F801" s="10"/>
      <c r="G801" s="10"/>
      <c r="H801" s="10"/>
      <c r="I801" s="10"/>
      <c r="J801" s="10"/>
      <c r="K801" s="10"/>
    </row>
    <row r="802" spans="5:11">
      <c r="E802" s="11"/>
      <c r="F802" s="10"/>
      <c r="G802" s="10"/>
      <c r="H802" s="10"/>
      <c r="I802" s="10"/>
      <c r="J802" s="10"/>
      <c r="K802" s="10"/>
    </row>
    <row r="803" spans="5:11">
      <c r="E803" s="11"/>
      <c r="F803" s="10"/>
      <c r="G803" s="10"/>
      <c r="H803" s="10"/>
      <c r="I803" s="10"/>
      <c r="J803" s="10"/>
      <c r="K803" s="10"/>
    </row>
    <row r="804" spans="5:11">
      <c r="E804" s="11"/>
      <c r="F804" s="10"/>
      <c r="G804" s="10"/>
      <c r="H804" s="10"/>
      <c r="I804" s="10"/>
      <c r="J804" s="10"/>
      <c r="K804" s="10"/>
    </row>
    <row r="805" spans="5:11">
      <c r="E805" s="11"/>
      <c r="F805" s="10"/>
      <c r="G805" s="10"/>
      <c r="H805" s="10"/>
      <c r="I805" s="10"/>
      <c r="J805" s="10"/>
      <c r="K805" s="10"/>
    </row>
    <row r="806" spans="5:11">
      <c r="E806" s="11"/>
      <c r="F806" s="10"/>
      <c r="G806" s="10"/>
      <c r="H806" s="10"/>
      <c r="I806" s="10"/>
      <c r="J806" s="10"/>
      <c r="K806" s="10"/>
    </row>
    <row r="807" spans="5:11">
      <c r="E807" s="11"/>
      <c r="F807" s="10"/>
      <c r="G807" s="10"/>
      <c r="H807" s="10"/>
      <c r="I807" s="10"/>
      <c r="J807" s="10"/>
      <c r="K807" s="10"/>
    </row>
    <row r="808" spans="5:11">
      <c r="E808" s="11"/>
      <c r="F808" s="10"/>
      <c r="G808" s="10"/>
      <c r="H808" s="10"/>
      <c r="I808" s="10"/>
      <c r="J808" s="10"/>
      <c r="K808" s="10"/>
    </row>
    <row r="809" spans="5:11">
      <c r="E809" s="11"/>
      <c r="F809" s="10"/>
      <c r="G809" s="10"/>
      <c r="H809" s="10"/>
      <c r="I809" s="10"/>
      <c r="J809" s="10"/>
      <c r="K809" s="10"/>
    </row>
    <row r="810" spans="5:11">
      <c r="E810" s="11"/>
      <c r="F810" s="10"/>
      <c r="G810" s="10"/>
      <c r="H810" s="10"/>
      <c r="I810" s="10"/>
      <c r="J810" s="10"/>
      <c r="K810" s="10"/>
    </row>
    <row r="811" spans="5:11">
      <c r="E811" s="11"/>
      <c r="F811" s="10"/>
      <c r="G811" s="10"/>
      <c r="H811" s="10"/>
      <c r="I811" s="10"/>
      <c r="J811" s="10"/>
      <c r="K811" s="10"/>
    </row>
    <row r="812" spans="5:11">
      <c r="E812" s="11"/>
      <c r="F812" s="10"/>
      <c r="G812" s="10"/>
      <c r="H812" s="10"/>
      <c r="I812" s="10"/>
      <c r="J812" s="10"/>
      <c r="K812" s="10"/>
    </row>
    <row r="813" spans="5:11">
      <c r="E813" s="11"/>
      <c r="F813" s="10"/>
      <c r="G813" s="10"/>
      <c r="H813" s="10"/>
      <c r="I813" s="10"/>
      <c r="J813" s="10"/>
      <c r="K813" s="10"/>
    </row>
    <row r="814" spans="5:11">
      <c r="E814" s="11"/>
      <c r="F814" s="10"/>
      <c r="G814" s="10"/>
      <c r="H814" s="10"/>
      <c r="I814" s="10"/>
      <c r="J814" s="10"/>
      <c r="K814" s="10"/>
    </row>
    <row r="815" spans="5:11">
      <c r="E815" s="11"/>
      <c r="F815" s="10"/>
      <c r="G815" s="10"/>
      <c r="H815" s="10"/>
      <c r="I815" s="10"/>
      <c r="J815" s="10"/>
      <c r="K815" s="10"/>
    </row>
    <row r="816" spans="5:11">
      <c r="E816" s="11"/>
      <c r="F816" s="10"/>
      <c r="G816" s="10"/>
      <c r="H816" s="10"/>
      <c r="I816" s="10"/>
      <c r="J816" s="10"/>
      <c r="K816" s="10"/>
    </row>
    <row r="817" spans="5:11">
      <c r="E817" s="11"/>
      <c r="F817" s="10"/>
      <c r="G817" s="10"/>
      <c r="H817" s="10"/>
      <c r="I817" s="10"/>
      <c r="J817" s="10"/>
      <c r="K817" s="10"/>
    </row>
    <row r="818" spans="5:11">
      <c r="E818" s="11"/>
      <c r="F818" s="10"/>
      <c r="G818" s="10"/>
      <c r="H818" s="10"/>
      <c r="I818" s="10"/>
      <c r="J818" s="10"/>
      <c r="K818" s="10"/>
    </row>
    <row r="819" spans="5:11">
      <c r="E819" s="11"/>
      <c r="F819" s="10"/>
      <c r="G819" s="10"/>
      <c r="H819" s="10"/>
      <c r="I819" s="10"/>
      <c r="J819" s="10"/>
      <c r="K819" s="10"/>
    </row>
    <row r="820" spans="5:11">
      <c r="E820" s="11"/>
      <c r="F820" s="10"/>
      <c r="G820" s="10"/>
      <c r="H820" s="10"/>
      <c r="I820" s="10"/>
      <c r="J820" s="10"/>
      <c r="K820" s="10"/>
    </row>
    <row r="821" spans="5:11">
      <c r="E821" s="11"/>
      <c r="F821" s="10"/>
      <c r="G821" s="10"/>
      <c r="H821" s="10"/>
      <c r="I821" s="10"/>
      <c r="J821" s="10"/>
      <c r="K821" s="10"/>
    </row>
    <row r="822" spans="5:11">
      <c r="E822" s="11"/>
      <c r="F822" s="10"/>
      <c r="G822" s="10"/>
      <c r="H822" s="10"/>
      <c r="I822" s="10"/>
      <c r="J822" s="10"/>
      <c r="K822" s="10"/>
    </row>
    <row r="823" spans="5:11">
      <c r="E823" s="11"/>
      <c r="F823" s="10"/>
      <c r="G823" s="10"/>
      <c r="H823" s="10"/>
      <c r="I823" s="10"/>
      <c r="J823" s="10"/>
      <c r="K823" s="10"/>
    </row>
    <row r="824" spans="5:11">
      <c r="E824" s="11"/>
      <c r="F824" s="10"/>
      <c r="G824" s="10"/>
      <c r="H824" s="10"/>
      <c r="I824" s="10"/>
      <c r="J824" s="10"/>
      <c r="K824" s="10"/>
    </row>
    <row r="825" spans="5:11">
      <c r="E825" s="11"/>
      <c r="F825" s="10"/>
      <c r="G825" s="10"/>
      <c r="H825" s="10"/>
      <c r="I825" s="10"/>
      <c r="J825" s="10"/>
      <c r="K825" s="10"/>
    </row>
    <row r="826" spans="5:11">
      <c r="E826" s="11"/>
      <c r="F826" s="10"/>
      <c r="G826" s="10"/>
      <c r="H826" s="10"/>
      <c r="I826" s="10"/>
      <c r="J826" s="10"/>
      <c r="K826" s="10"/>
    </row>
    <row r="827" spans="5:11">
      <c r="E827" s="11"/>
      <c r="F827" s="10"/>
      <c r="G827" s="10"/>
      <c r="H827" s="10"/>
      <c r="I827" s="10"/>
      <c r="J827" s="10"/>
      <c r="K827" s="10"/>
    </row>
    <row r="828" spans="5:11">
      <c r="E828" s="11"/>
      <c r="F828" s="10"/>
      <c r="G828" s="10"/>
      <c r="H828" s="10"/>
      <c r="I828" s="10"/>
      <c r="J828" s="10"/>
      <c r="K828" s="10"/>
    </row>
    <row r="829" spans="5:11">
      <c r="E829" s="11"/>
      <c r="F829" s="10"/>
      <c r="G829" s="10"/>
      <c r="H829" s="10"/>
      <c r="I829" s="10"/>
      <c r="J829" s="10"/>
      <c r="K829" s="10"/>
    </row>
    <row r="830" spans="5:11">
      <c r="E830" s="11"/>
      <c r="F830" s="10"/>
      <c r="G830" s="10"/>
      <c r="H830" s="10"/>
      <c r="I830" s="10"/>
      <c r="J830" s="10"/>
      <c r="K830" s="10"/>
    </row>
    <row r="831" spans="5:11">
      <c r="E831" s="11"/>
      <c r="F831" s="10"/>
      <c r="G831" s="10"/>
      <c r="H831" s="10"/>
      <c r="I831" s="10"/>
      <c r="J831" s="10"/>
      <c r="K831" s="10"/>
    </row>
    <row r="832" spans="5:11">
      <c r="E832" s="11"/>
      <c r="F832" s="10"/>
      <c r="G832" s="10"/>
      <c r="H832" s="10"/>
      <c r="I832" s="10"/>
      <c r="J832" s="10"/>
      <c r="K832" s="10"/>
    </row>
    <row r="833" spans="5:11">
      <c r="E833" s="11"/>
      <c r="F833" s="10"/>
      <c r="G833" s="10"/>
      <c r="H833" s="10"/>
      <c r="I833" s="10"/>
      <c r="J833" s="10"/>
      <c r="K833" s="10"/>
    </row>
    <row r="834" spans="5:11">
      <c r="E834" s="11"/>
      <c r="F834" s="10"/>
      <c r="G834" s="10"/>
      <c r="H834" s="10"/>
      <c r="I834" s="10"/>
      <c r="J834" s="10"/>
      <c r="K834" s="10"/>
    </row>
    <row r="835" spans="5:11">
      <c r="E835" s="11"/>
      <c r="F835" s="10"/>
      <c r="G835" s="10"/>
      <c r="H835" s="10"/>
      <c r="I835" s="10"/>
      <c r="J835" s="10"/>
      <c r="K835" s="10"/>
    </row>
    <row r="836" spans="5:11">
      <c r="E836" s="11"/>
      <c r="F836" s="10"/>
      <c r="G836" s="10"/>
      <c r="H836" s="10"/>
      <c r="I836" s="10"/>
      <c r="J836" s="10"/>
      <c r="K836" s="10"/>
    </row>
    <row r="837" spans="5:11">
      <c r="E837" s="11"/>
      <c r="F837" s="10"/>
      <c r="G837" s="10"/>
      <c r="H837" s="10"/>
      <c r="I837" s="10"/>
      <c r="J837" s="10"/>
      <c r="K837" s="10"/>
    </row>
    <row r="838" spans="5:11">
      <c r="E838" s="11"/>
      <c r="F838" s="10"/>
      <c r="G838" s="10"/>
      <c r="H838" s="10"/>
      <c r="I838" s="10"/>
      <c r="J838" s="10"/>
      <c r="K838" s="10"/>
    </row>
    <row r="839" spans="5:11">
      <c r="E839" s="11"/>
      <c r="F839" s="10"/>
      <c r="G839" s="10"/>
      <c r="H839" s="10"/>
      <c r="I839" s="10"/>
      <c r="J839" s="10"/>
      <c r="K839" s="10"/>
    </row>
    <row r="840" spans="5:11">
      <c r="E840" s="11"/>
      <c r="F840" s="10"/>
      <c r="G840" s="10"/>
      <c r="H840" s="10"/>
      <c r="I840" s="10"/>
      <c r="J840" s="10"/>
      <c r="K840" s="10"/>
    </row>
    <row r="841" spans="5:11">
      <c r="E841" s="11"/>
      <c r="F841" s="10"/>
      <c r="G841" s="10"/>
      <c r="H841" s="10"/>
      <c r="I841" s="10"/>
      <c r="J841" s="10"/>
      <c r="K841" s="10"/>
    </row>
    <row r="842" spans="5:11">
      <c r="E842" s="11"/>
      <c r="F842" s="10"/>
      <c r="G842" s="10"/>
      <c r="H842" s="10"/>
      <c r="I842" s="10"/>
      <c r="J842" s="10"/>
      <c r="K842" s="10"/>
    </row>
    <row r="843" spans="5:11">
      <c r="E843" s="11"/>
      <c r="F843" s="10"/>
      <c r="G843" s="10"/>
      <c r="H843" s="10"/>
      <c r="I843" s="10"/>
      <c r="J843" s="10"/>
      <c r="K843" s="10"/>
    </row>
    <row r="844" spans="5:11">
      <c r="E844" s="11"/>
      <c r="F844" s="10"/>
      <c r="G844" s="10"/>
      <c r="H844" s="10"/>
      <c r="I844" s="10"/>
      <c r="J844" s="10"/>
      <c r="K844" s="10"/>
    </row>
    <row r="845" spans="5:11">
      <c r="E845" s="11"/>
      <c r="F845" s="10"/>
      <c r="G845" s="10"/>
      <c r="H845" s="10"/>
      <c r="I845" s="10"/>
      <c r="J845" s="10"/>
      <c r="K845" s="10"/>
    </row>
    <row r="846" spans="5:11">
      <c r="E846" s="11"/>
      <c r="F846" s="10"/>
      <c r="G846" s="10"/>
      <c r="H846" s="10"/>
      <c r="I846" s="10"/>
      <c r="J846" s="10"/>
      <c r="K846" s="10"/>
    </row>
    <row r="847" spans="5:11">
      <c r="E847" s="11"/>
      <c r="F847" s="10"/>
      <c r="G847" s="10"/>
      <c r="H847" s="10"/>
      <c r="I847" s="10"/>
      <c r="J847" s="10"/>
      <c r="K847" s="10"/>
    </row>
    <row r="848" spans="5:11">
      <c r="E848" s="11"/>
      <c r="F848" s="10"/>
      <c r="G848" s="10"/>
      <c r="H848" s="10"/>
      <c r="I848" s="10"/>
      <c r="J848" s="10"/>
      <c r="K848" s="10"/>
    </row>
    <row r="849" spans="5:11">
      <c r="E849" s="11"/>
      <c r="F849" s="10"/>
      <c r="G849" s="10"/>
      <c r="H849" s="10"/>
      <c r="I849" s="10"/>
      <c r="J849" s="10"/>
      <c r="K849" s="10"/>
    </row>
    <row r="850" spans="5:11">
      <c r="E850" s="11"/>
      <c r="F850" s="10"/>
      <c r="G850" s="10"/>
      <c r="H850" s="10"/>
      <c r="I850" s="10"/>
      <c r="J850" s="10"/>
      <c r="K850" s="10"/>
    </row>
    <row r="851" spans="5:11">
      <c r="E851" s="11"/>
      <c r="F851" s="10"/>
      <c r="G851" s="10"/>
      <c r="H851" s="10"/>
      <c r="I851" s="10"/>
      <c r="J851" s="10"/>
      <c r="K851" s="10"/>
    </row>
    <row r="852" spans="5:11">
      <c r="E852" s="11"/>
      <c r="F852" s="10"/>
      <c r="G852" s="10"/>
      <c r="H852" s="10"/>
      <c r="I852" s="10"/>
      <c r="J852" s="10"/>
      <c r="K852" s="10"/>
    </row>
    <row r="853" spans="5:11">
      <c r="E853" s="11"/>
      <c r="F853" s="10"/>
      <c r="G853" s="10"/>
      <c r="H853" s="10"/>
      <c r="I853" s="10"/>
      <c r="J853" s="10"/>
      <c r="K853" s="10"/>
    </row>
    <row r="854" spans="5:11">
      <c r="E854" s="11"/>
      <c r="F854" s="10"/>
      <c r="G854" s="10"/>
      <c r="H854" s="10"/>
      <c r="I854" s="10"/>
      <c r="J854" s="10"/>
      <c r="K854" s="10"/>
    </row>
    <row r="855" spans="5:11">
      <c r="E855" s="11"/>
      <c r="F855" s="10"/>
      <c r="G855" s="10"/>
      <c r="H855" s="10"/>
      <c r="I855" s="10"/>
      <c r="J855" s="10"/>
      <c r="K855" s="10"/>
    </row>
    <row r="856" spans="5:11">
      <c r="E856" s="11"/>
      <c r="F856" s="10"/>
      <c r="G856" s="10"/>
      <c r="H856" s="10"/>
      <c r="I856" s="10"/>
      <c r="J856" s="10"/>
      <c r="K856" s="10"/>
    </row>
    <row r="857" spans="5:11">
      <c r="E857" s="11"/>
      <c r="F857" s="10"/>
      <c r="G857" s="10"/>
      <c r="H857" s="10"/>
      <c r="I857" s="10"/>
      <c r="J857" s="10"/>
      <c r="K857" s="10"/>
    </row>
    <row r="858" spans="5:11">
      <c r="E858" s="11"/>
      <c r="F858" s="10"/>
      <c r="G858" s="10"/>
      <c r="H858" s="10"/>
      <c r="I858" s="10"/>
      <c r="J858" s="10"/>
      <c r="K858" s="10"/>
    </row>
    <row r="859" spans="5:11">
      <c r="E859" s="11"/>
      <c r="F859" s="10"/>
      <c r="G859" s="10"/>
      <c r="H859" s="10"/>
      <c r="I859" s="10"/>
      <c r="J859" s="10"/>
      <c r="K859" s="10"/>
    </row>
    <row r="860" spans="5:11">
      <c r="E860" s="11"/>
      <c r="F860" s="10"/>
      <c r="G860" s="10"/>
      <c r="H860" s="10"/>
      <c r="I860" s="10"/>
      <c r="J860" s="10"/>
      <c r="K860" s="10"/>
    </row>
    <row r="861" spans="5:11">
      <c r="E861" s="11"/>
      <c r="F861" s="10"/>
      <c r="G861" s="10"/>
      <c r="H861" s="10"/>
      <c r="I861" s="10"/>
      <c r="J861" s="10"/>
      <c r="K861" s="10"/>
    </row>
    <row r="862" spans="5:11">
      <c r="E862" s="11"/>
      <c r="F862" s="10"/>
      <c r="G862" s="10"/>
      <c r="H862" s="10"/>
      <c r="I862" s="10"/>
      <c r="J862" s="10"/>
      <c r="K862" s="10"/>
    </row>
    <row r="863" spans="5:11">
      <c r="E863" s="11"/>
      <c r="F863" s="10"/>
      <c r="G863" s="10"/>
      <c r="H863" s="10"/>
      <c r="I863" s="10"/>
      <c r="J863" s="10"/>
      <c r="K863" s="10"/>
    </row>
    <row r="864" spans="5:11">
      <c r="E864" s="11"/>
      <c r="F864" s="10"/>
      <c r="G864" s="10"/>
      <c r="H864" s="10"/>
      <c r="I864" s="10"/>
      <c r="J864" s="10"/>
      <c r="K864" s="10"/>
    </row>
    <row r="865" spans="5:11">
      <c r="E865" s="11"/>
      <c r="F865" s="10"/>
      <c r="G865" s="10"/>
      <c r="H865" s="10"/>
      <c r="I865" s="10"/>
      <c r="J865" s="10"/>
      <c r="K865" s="10"/>
    </row>
    <row r="866" spans="5:11">
      <c r="E866" s="11"/>
      <c r="F866" s="10"/>
      <c r="G866" s="10"/>
      <c r="H866" s="10"/>
      <c r="I866" s="10"/>
      <c r="J866" s="10"/>
      <c r="K866" s="10"/>
    </row>
    <row r="867" spans="5:11">
      <c r="E867" s="11"/>
      <c r="F867" s="10"/>
      <c r="G867" s="10"/>
      <c r="H867" s="10"/>
      <c r="I867" s="10"/>
      <c r="J867" s="10"/>
      <c r="K867" s="10"/>
    </row>
    <row r="868" spans="5:11">
      <c r="E868" s="11"/>
      <c r="F868" s="10"/>
      <c r="G868" s="10"/>
      <c r="H868" s="10"/>
      <c r="I868" s="10"/>
      <c r="J868" s="10"/>
      <c r="K868" s="10"/>
    </row>
    <row r="869" spans="5:11">
      <c r="E869" s="11"/>
      <c r="F869" s="10"/>
      <c r="G869" s="10"/>
      <c r="H869" s="10"/>
      <c r="I869" s="10"/>
      <c r="J869" s="10"/>
      <c r="K869" s="10"/>
    </row>
    <row r="870" spans="5:11">
      <c r="E870" s="11"/>
      <c r="F870" s="10"/>
      <c r="G870" s="10"/>
      <c r="H870" s="10"/>
      <c r="I870" s="10"/>
      <c r="J870" s="10"/>
      <c r="K870" s="10"/>
    </row>
    <row r="871" spans="5:11">
      <c r="E871" s="11"/>
      <c r="F871" s="10"/>
      <c r="G871" s="10"/>
      <c r="H871" s="10"/>
      <c r="I871" s="10"/>
      <c r="J871" s="10"/>
      <c r="K871" s="10"/>
    </row>
    <row r="872" spans="5:11">
      <c r="E872" s="11"/>
      <c r="F872" s="10"/>
      <c r="G872" s="10"/>
      <c r="H872" s="10"/>
      <c r="I872" s="10"/>
      <c r="J872" s="10"/>
      <c r="K872" s="10"/>
    </row>
    <row r="873" spans="5:11">
      <c r="E873" s="11"/>
      <c r="F873" s="10"/>
      <c r="G873" s="10"/>
      <c r="H873" s="10"/>
      <c r="I873" s="10"/>
      <c r="J873" s="10"/>
      <c r="K873" s="10"/>
    </row>
    <row r="874" spans="5:11">
      <c r="E874" s="11"/>
      <c r="F874" s="10"/>
      <c r="G874" s="10"/>
      <c r="H874" s="10"/>
      <c r="I874" s="10"/>
      <c r="J874" s="10"/>
      <c r="K874" s="10"/>
    </row>
    <row r="875" spans="5:11">
      <c r="E875" s="11"/>
      <c r="F875" s="10"/>
      <c r="G875" s="10"/>
      <c r="H875" s="10"/>
      <c r="I875" s="10"/>
      <c r="J875" s="10"/>
      <c r="K875" s="10"/>
    </row>
    <row r="876" spans="5:11">
      <c r="E876" s="11"/>
      <c r="F876" s="10"/>
      <c r="G876" s="10"/>
      <c r="H876" s="10"/>
      <c r="I876" s="10"/>
      <c r="J876" s="10"/>
      <c r="K876" s="10"/>
    </row>
    <row r="877" spans="5:11">
      <c r="E877" s="11"/>
      <c r="F877" s="10"/>
      <c r="G877" s="10"/>
      <c r="H877" s="10"/>
      <c r="I877" s="10"/>
      <c r="J877" s="10"/>
      <c r="K877" s="10"/>
    </row>
    <row r="878" spans="5:11">
      <c r="E878" s="11"/>
      <c r="F878" s="10"/>
      <c r="G878" s="10"/>
      <c r="H878" s="10"/>
      <c r="I878" s="10"/>
      <c r="J878" s="10"/>
      <c r="K878" s="10"/>
    </row>
    <row r="879" spans="5:11">
      <c r="E879" s="11"/>
      <c r="F879" s="10"/>
      <c r="G879" s="10"/>
      <c r="H879" s="10"/>
      <c r="I879" s="10"/>
      <c r="J879" s="10"/>
      <c r="K879" s="10"/>
    </row>
  </sheetData>
  <sortState xmlns:xlrd2="http://schemas.microsoft.com/office/spreadsheetml/2017/richdata2" ref="D15:K17">
    <sortCondition ref="J15:J17"/>
  </sortState>
  <mergeCells count="21">
    <mergeCell ref="T9:T11"/>
    <mergeCell ref="F11:F13"/>
    <mergeCell ref="H11:H13"/>
    <mergeCell ref="I11:I13"/>
    <mergeCell ref="K11:K13"/>
    <mergeCell ref="M4:V6"/>
    <mergeCell ref="U9:U11"/>
    <mergeCell ref="M7:P8"/>
    <mergeCell ref="G11:G13"/>
    <mergeCell ref="N9:N11"/>
    <mergeCell ref="J11:J13"/>
    <mergeCell ref="R9:R11"/>
    <mergeCell ref="S9:S11"/>
    <mergeCell ref="C4:K8"/>
    <mergeCell ref="D11:D13"/>
    <mergeCell ref="R7:V8"/>
    <mergeCell ref="V9:V11"/>
    <mergeCell ref="E11:E13"/>
    <mergeCell ref="O9:O11"/>
    <mergeCell ref="P9:P11"/>
    <mergeCell ref="M9:M11"/>
  </mergeCells>
  <phoneticPr fontId="13" type="noConversion"/>
  <pageMargins left="0.15748031496062992" right="0.15748031496062992" top="0.19685039370078741" bottom="0.19685039370078741" header="0.51181102362204722" footer="0.51181102362204722"/>
  <pageSetup scale="33" orientation="portrait" horizontalDpi="4294967293" r:id="rId1"/>
  <headerFooter alignWithMargins="0"/>
  <rowBreaks count="1" manualBreakCount="1">
    <brk id="192"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sheetPr>
  <dimension ref="A1:FG881"/>
  <sheetViews>
    <sheetView showGridLines="0" zoomScale="110" zoomScaleNormal="110" workbookViewId="0">
      <pane ySplit="13" topLeftCell="A14" activePane="bottomLeft" state="frozen"/>
      <selection pane="bottomLeft" activeCell="C4" sqref="C4:K8"/>
    </sheetView>
  </sheetViews>
  <sheetFormatPr defaultColWidth="2.44140625" defaultRowHeight="13.2"/>
  <cols>
    <col min="1" max="1" width="1.109375" style="10" customWidth="1"/>
    <col min="2" max="2" width="2.44140625" style="32" customWidth="1"/>
    <col min="3" max="3" width="14.44140625" style="10" customWidth="1"/>
    <col min="4" max="4" width="4.77734375" customWidth="1"/>
    <col min="5" max="5" width="2.44140625" style="1" customWidth="1"/>
    <col min="6" max="6" width="7.109375" customWidth="1"/>
    <col min="7" max="7" width="9.109375" customWidth="1"/>
    <col min="8" max="8" width="6.44140625" customWidth="1"/>
    <col min="9" max="9" width="2.44140625" customWidth="1"/>
    <col min="10" max="10" width="24.44140625" customWidth="1"/>
    <col min="11" max="11" width="7.44140625" customWidth="1"/>
    <col min="12" max="12" width="1.44140625" style="10" customWidth="1"/>
    <col min="13" max="14" width="3.33203125" customWidth="1"/>
    <col min="15" max="15" width="3.33203125" style="781" customWidth="1"/>
    <col min="16" max="16" width="3.33203125" customWidth="1"/>
    <col min="17" max="17" width="1.44140625" customWidth="1"/>
    <col min="18" max="22" width="3.33203125" customWidth="1"/>
    <col min="23" max="23" width="1.44140625" customWidth="1"/>
    <col min="24" max="122" width="2.44140625" style="10" customWidth="1"/>
  </cols>
  <sheetData>
    <row r="1" spans="2:163" s="10" customFormat="1" ht="12.75" customHeight="1">
      <c r="B1" s="32"/>
      <c r="E1" s="11"/>
      <c r="J1" s="86"/>
      <c r="K1" s="86"/>
      <c r="O1" s="234"/>
    </row>
    <row r="2" spans="2:163" s="10" customFormat="1" ht="14.25" customHeight="1">
      <c r="B2" s="32"/>
      <c r="D2" s="769" t="str">
        <f>'2024 Association Info'!AO2</f>
        <v>June 24, 2024</v>
      </c>
      <c r="E2" s="11"/>
      <c r="J2" s="613"/>
      <c r="K2" s="613"/>
      <c r="O2" s="234"/>
      <c r="Y2" s="325" t="s">
        <v>38</v>
      </c>
      <c r="Z2" s="418" t="s">
        <v>107</v>
      </c>
      <c r="AQ2" s="36"/>
      <c r="AR2" s="36"/>
      <c r="AS2" s="36"/>
      <c r="AT2" s="36"/>
      <c r="AU2" s="36"/>
      <c r="AV2" s="36"/>
      <c r="AW2" s="36"/>
    </row>
    <row r="3" spans="2:163" ht="3.75" customHeight="1" thickBot="1">
      <c r="D3" s="57"/>
      <c r="E3" s="57"/>
      <c r="F3" s="57"/>
      <c r="G3" s="57"/>
      <c r="H3" s="57"/>
      <c r="I3" s="57"/>
      <c r="J3" s="57"/>
      <c r="K3" s="57"/>
      <c r="L3" s="37"/>
      <c r="M3" s="10"/>
      <c r="N3" s="10"/>
      <c r="O3" s="234"/>
      <c r="P3" s="10"/>
      <c r="Q3" s="10"/>
      <c r="R3" s="10"/>
      <c r="S3" s="10"/>
      <c r="T3" s="10"/>
      <c r="U3" s="10"/>
      <c r="V3" s="10"/>
      <c r="W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row>
    <row r="4" spans="2:163" ht="13.5" customHeight="1">
      <c r="C4" s="1356" t="s">
        <v>91</v>
      </c>
      <c r="D4" s="1357"/>
      <c r="E4" s="1357"/>
      <c r="F4" s="1357"/>
      <c r="G4" s="1357"/>
      <c r="H4" s="1357"/>
      <c r="I4" s="1357"/>
      <c r="J4" s="1357"/>
      <c r="K4" s="1358"/>
      <c r="L4" s="37"/>
      <c r="M4" s="1331" t="s">
        <v>11</v>
      </c>
      <c r="N4" s="1332"/>
      <c r="O4" s="1332"/>
      <c r="P4" s="1332"/>
      <c r="Q4" s="1332"/>
      <c r="R4" s="1332"/>
      <c r="S4" s="1332"/>
      <c r="T4" s="1332"/>
      <c r="U4" s="1332"/>
      <c r="V4" s="1333"/>
      <c r="W4" s="454"/>
      <c r="Y4" s="417" t="s">
        <v>38</v>
      </c>
      <c r="Z4" s="418" t="s">
        <v>87</v>
      </c>
    </row>
    <row r="5" spans="2:163" ht="3.75" customHeight="1">
      <c r="C5" s="1359"/>
      <c r="D5" s="1360"/>
      <c r="E5" s="1360"/>
      <c r="F5" s="1360"/>
      <c r="G5" s="1360"/>
      <c r="H5" s="1360"/>
      <c r="I5" s="1360"/>
      <c r="J5" s="1360"/>
      <c r="K5" s="1361"/>
      <c r="L5" s="37"/>
      <c r="M5" s="1334"/>
      <c r="N5" s="1335"/>
      <c r="O5" s="1335"/>
      <c r="P5" s="1335"/>
      <c r="Q5" s="1335"/>
      <c r="R5" s="1335"/>
      <c r="S5" s="1335"/>
      <c r="T5" s="1335"/>
      <c r="U5" s="1335"/>
      <c r="V5" s="1336"/>
      <c r="W5" s="454"/>
      <c r="Y5" s="280"/>
    </row>
    <row r="6" spans="2:163" ht="13.5" customHeight="1" thickBot="1">
      <c r="C6" s="1359"/>
      <c r="D6" s="1360"/>
      <c r="E6" s="1360"/>
      <c r="F6" s="1360"/>
      <c r="G6" s="1360"/>
      <c r="H6" s="1360"/>
      <c r="I6" s="1360"/>
      <c r="J6" s="1360"/>
      <c r="K6" s="1361"/>
      <c r="L6" s="38"/>
      <c r="M6" s="1337"/>
      <c r="N6" s="1338"/>
      <c r="O6" s="1338"/>
      <c r="P6" s="1338"/>
      <c r="Q6" s="1338"/>
      <c r="R6" s="1338"/>
      <c r="S6" s="1338"/>
      <c r="T6" s="1338"/>
      <c r="U6" s="1338"/>
      <c r="V6" s="1339"/>
      <c r="W6" s="454"/>
      <c r="Y6" s="498" t="s">
        <v>38</v>
      </c>
      <c r="Z6" s="418" t="s">
        <v>89</v>
      </c>
    </row>
    <row r="7" spans="2:163" ht="3.75" customHeight="1">
      <c r="C7" s="1359"/>
      <c r="D7" s="1360"/>
      <c r="E7" s="1360"/>
      <c r="F7" s="1360"/>
      <c r="G7" s="1360"/>
      <c r="H7" s="1360"/>
      <c r="I7" s="1360"/>
      <c r="J7" s="1360"/>
      <c r="K7" s="1361"/>
      <c r="L7" s="38"/>
      <c r="M7" s="1346" t="s">
        <v>29</v>
      </c>
      <c r="N7" s="1348"/>
      <c r="O7" s="1347"/>
      <c r="P7" s="1349"/>
      <c r="Q7" s="280"/>
      <c r="R7" s="1346" t="s">
        <v>30</v>
      </c>
      <c r="S7" s="1347"/>
      <c r="T7" s="1348"/>
      <c r="U7" s="1348"/>
      <c r="V7" s="1349"/>
      <c r="W7" s="415"/>
      <c r="Y7" s="280"/>
      <c r="Z7" s="234"/>
    </row>
    <row r="8" spans="2:163" ht="15.75" customHeight="1" thickBot="1">
      <c r="C8" s="1362"/>
      <c r="D8" s="1363"/>
      <c r="E8" s="1363"/>
      <c r="F8" s="1363"/>
      <c r="G8" s="1363"/>
      <c r="H8" s="1363"/>
      <c r="I8" s="1363"/>
      <c r="J8" s="1363"/>
      <c r="K8" s="1364"/>
      <c r="L8" s="12"/>
      <c r="M8" s="1350"/>
      <c r="N8" s="1351"/>
      <c r="O8" s="1351"/>
      <c r="P8" s="1352"/>
      <c r="Q8" s="280"/>
      <c r="R8" s="1350"/>
      <c r="S8" s="1351"/>
      <c r="T8" s="1351"/>
      <c r="U8" s="1351"/>
      <c r="V8" s="1352"/>
      <c r="W8" s="12"/>
      <c r="Y8" s="465" t="s">
        <v>38</v>
      </c>
      <c r="Z8" s="418" t="s">
        <v>88</v>
      </c>
    </row>
    <row r="9" spans="2:163" ht="12.75" customHeight="1">
      <c r="D9" s="56"/>
      <c r="E9" s="56"/>
      <c r="F9" s="56"/>
      <c r="G9" s="56"/>
      <c r="H9" s="56"/>
      <c r="I9" s="56"/>
      <c r="J9" s="56"/>
      <c r="K9" s="56"/>
      <c r="M9" s="1371" t="s">
        <v>678</v>
      </c>
      <c r="N9" s="1343" t="s">
        <v>108</v>
      </c>
      <c r="O9" s="1343" t="s">
        <v>111</v>
      </c>
      <c r="P9" s="1353" t="s">
        <v>117</v>
      </c>
      <c r="Q9" s="281"/>
      <c r="R9" s="1371" t="s">
        <v>680</v>
      </c>
      <c r="S9" s="1343" t="s">
        <v>114</v>
      </c>
      <c r="T9" s="1343" t="s">
        <v>130</v>
      </c>
      <c r="U9" s="1368" t="s">
        <v>117</v>
      </c>
      <c r="V9" s="1353" t="s">
        <v>4</v>
      </c>
      <c r="W9" s="86"/>
    </row>
    <row r="10" spans="2:163" ht="15" customHeight="1" thickBot="1">
      <c r="D10" s="10"/>
      <c r="E10" s="11"/>
      <c r="F10" s="10"/>
      <c r="G10" s="10"/>
      <c r="H10" s="10"/>
      <c r="I10" s="10"/>
      <c r="J10" s="10"/>
      <c r="K10" s="10"/>
      <c r="M10" s="1372"/>
      <c r="N10" s="1344"/>
      <c r="O10" s="1344"/>
      <c r="P10" s="1354"/>
      <c r="Q10" s="281"/>
      <c r="R10" s="1374"/>
      <c r="S10" s="1344"/>
      <c r="T10" s="1344"/>
      <c r="U10" s="1369"/>
      <c r="V10" s="1354"/>
      <c r="W10" s="86"/>
      <c r="Y10" s="324">
        <v>1</v>
      </c>
      <c r="Z10" s="234" t="s">
        <v>83</v>
      </c>
    </row>
    <row r="11" spans="2:163" ht="14.25" customHeight="1" thickBot="1">
      <c r="C11" s="184" t="s">
        <v>20</v>
      </c>
      <c r="D11" s="1379" t="s">
        <v>63</v>
      </c>
      <c r="E11" s="1379" t="s">
        <v>66</v>
      </c>
      <c r="F11" s="1379" t="s">
        <v>64</v>
      </c>
      <c r="G11" s="1376" t="s">
        <v>77</v>
      </c>
      <c r="H11" s="1379" t="s">
        <v>65</v>
      </c>
      <c r="I11" s="1379" t="s">
        <v>67</v>
      </c>
      <c r="J11" s="1340" t="s">
        <v>46</v>
      </c>
      <c r="K11" s="1365" t="s">
        <v>479</v>
      </c>
      <c r="M11" s="1373"/>
      <c r="N11" s="1345"/>
      <c r="O11" s="1345"/>
      <c r="P11" s="1355"/>
      <c r="Q11" s="281"/>
      <c r="R11" s="1375"/>
      <c r="S11" s="1345"/>
      <c r="T11" s="1345"/>
      <c r="U11" s="1370"/>
      <c r="V11" s="1355"/>
      <c r="W11" s="86"/>
    </row>
    <row r="12" spans="2:163" ht="3" customHeight="1" thickBot="1">
      <c r="C12" s="185"/>
      <c r="D12" s="1377"/>
      <c r="E12" s="1377"/>
      <c r="F12" s="1377"/>
      <c r="G12" s="1377"/>
      <c r="H12" s="1377"/>
      <c r="I12" s="1377"/>
      <c r="J12" s="1341"/>
      <c r="K12" s="1366"/>
      <c r="M12" s="282"/>
      <c r="N12" s="282"/>
      <c r="O12" s="282"/>
      <c r="P12" s="282"/>
      <c r="Q12" s="282"/>
      <c r="R12" s="282"/>
      <c r="S12" s="282"/>
      <c r="T12" s="282"/>
      <c r="U12" s="282"/>
      <c r="V12" s="282"/>
      <c r="W12" s="86"/>
    </row>
    <row r="13" spans="2:163" ht="15" customHeight="1" thickBot="1">
      <c r="C13" s="186" t="s">
        <v>61</v>
      </c>
      <c r="D13" s="1378"/>
      <c r="E13" s="1378"/>
      <c r="F13" s="1378"/>
      <c r="G13" s="1378"/>
      <c r="H13" s="1378"/>
      <c r="I13" s="1378"/>
      <c r="J13" s="1342"/>
      <c r="K13" s="1367"/>
      <c r="M13" s="343">
        <v>43</v>
      </c>
      <c r="N13" s="344">
        <v>32</v>
      </c>
      <c r="O13" s="362">
        <v>24</v>
      </c>
      <c r="P13" s="345">
        <v>20</v>
      </c>
      <c r="Q13" s="287"/>
      <c r="R13" s="344">
        <v>28</v>
      </c>
      <c r="S13" s="344">
        <v>28</v>
      </c>
      <c r="T13" s="344">
        <v>25</v>
      </c>
      <c r="U13" s="344">
        <v>18</v>
      </c>
      <c r="V13" s="345">
        <v>19</v>
      </c>
      <c r="W13" s="342"/>
      <c r="Y13" s="20" t="s">
        <v>68</v>
      </c>
    </row>
    <row r="14" spans="2:163" ht="12.75" customHeight="1">
      <c r="D14" s="32"/>
      <c r="E14" s="32"/>
      <c r="F14" s="32"/>
      <c r="G14" s="32"/>
      <c r="H14" s="32"/>
      <c r="I14" s="32"/>
      <c r="J14" s="44"/>
      <c r="K14" s="44"/>
      <c r="L14" s="86"/>
      <c r="M14" s="119"/>
      <c r="N14" s="119"/>
      <c r="O14" s="246"/>
      <c r="P14" s="119"/>
      <c r="Q14" s="119"/>
      <c r="R14" s="119"/>
      <c r="S14" s="119"/>
      <c r="T14" s="119"/>
      <c r="U14" s="119"/>
      <c r="V14" s="119"/>
      <c r="W14" s="86"/>
    </row>
    <row r="15" spans="2:163" ht="12.75" customHeight="1">
      <c r="B15" s="32">
        <v>1</v>
      </c>
      <c r="C15" s="957" t="s">
        <v>23</v>
      </c>
      <c r="D15" s="490">
        <v>2010</v>
      </c>
      <c r="E15" s="490" t="s">
        <v>103</v>
      </c>
      <c r="F15" s="321" t="s">
        <v>90</v>
      </c>
      <c r="G15" s="321" t="s">
        <v>30</v>
      </c>
      <c r="H15" s="321" t="s">
        <v>91</v>
      </c>
      <c r="I15" s="490" t="s">
        <v>103</v>
      </c>
      <c r="J15" s="505" t="s">
        <v>203</v>
      </c>
      <c r="K15" s="222"/>
      <c r="L15" s="86"/>
      <c r="M15" s="239">
        <v>2</v>
      </c>
      <c r="N15" s="654"/>
      <c r="O15" s="87"/>
      <c r="P15" s="654"/>
      <c r="Q15" s="656"/>
      <c r="R15" s="453">
        <v>1</v>
      </c>
      <c r="S15" s="325" t="s">
        <v>38</v>
      </c>
      <c r="T15" s="325" t="s">
        <v>38</v>
      </c>
      <c r="U15" s="325" t="s">
        <v>38</v>
      </c>
      <c r="V15" s="498" t="s">
        <v>38</v>
      </c>
      <c r="W15" s="659"/>
    </row>
    <row r="16" spans="2:163" ht="12.75" customHeight="1">
      <c r="B16" s="32">
        <v>2</v>
      </c>
      <c r="C16" s="959"/>
      <c r="D16" s="221"/>
      <c r="E16" s="221"/>
      <c r="F16" s="321"/>
      <c r="G16" s="372"/>
      <c r="H16" s="372"/>
      <c r="I16" s="490"/>
      <c r="J16" s="505"/>
      <c r="K16" s="222"/>
      <c r="L16" s="86"/>
      <c r="M16" s="87"/>
      <c r="N16" s="87"/>
      <c r="O16" s="87"/>
      <c r="P16" s="87"/>
      <c r="Q16" s="103"/>
      <c r="R16" s="87"/>
      <c r="S16" s="87"/>
      <c r="T16" s="87"/>
      <c r="U16" s="87"/>
      <c r="V16" s="367"/>
      <c r="W16" s="86"/>
    </row>
    <row r="17" spans="2:23" ht="12.75" customHeight="1">
      <c r="B17" s="32">
        <v>3</v>
      </c>
      <c r="C17" s="959"/>
      <c r="D17" s="490"/>
      <c r="E17" s="490"/>
      <c r="F17" s="321"/>
      <c r="G17" s="321"/>
      <c r="H17" s="321"/>
      <c r="I17" s="490"/>
      <c r="J17" s="505"/>
      <c r="K17" s="222"/>
      <c r="L17" s="86"/>
      <c r="M17" s="87"/>
      <c r="N17" s="87"/>
      <c r="O17" s="87"/>
      <c r="P17" s="87"/>
      <c r="Q17" s="103"/>
      <c r="R17" s="87"/>
      <c r="S17" s="87"/>
      <c r="T17" s="87"/>
      <c r="U17" s="87"/>
      <c r="V17" s="367"/>
      <c r="W17" s="86"/>
    </row>
    <row r="18" spans="2:23" ht="12.75" hidden="1" customHeight="1">
      <c r="B18" s="32">
        <v>4</v>
      </c>
      <c r="C18" s="604"/>
      <c r="D18" s="620"/>
      <c r="E18" s="699"/>
      <c r="F18" s="620"/>
      <c r="G18" s="620"/>
      <c r="H18" s="620"/>
      <c r="I18" s="620"/>
      <c r="J18" s="700"/>
      <c r="K18" s="530"/>
      <c r="L18" s="86"/>
      <c r="M18" s="491"/>
      <c r="N18" s="266"/>
      <c r="O18" s="461"/>
      <c r="P18" s="100"/>
      <c r="Q18" s="451"/>
      <c r="R18" s="361"/>
      <c r="S18" s="361"/>
      <c r="T18" s="266"/>
      <c r="U18" s="266"/>
      <c r="V18" s="100"/>
      <c r="W18" s="86"/>
    </row>
    <row r="19" spans="2:23" s="86" customFormat="1" ht="12.75" customHeight="1">
      <c r="B19" s="133"/>
      <c r="C19" s="120"/>
      <c r="D19" s="287"/>
      <c r="E19" s="287"/>
      <c r="F19" s="287"/>
      <c r="G19" s="287"/>
      <c r="H19" s="287"/>
      <c r="I19" s="287"/>
      <c r="J19" s="203"/>
      <c r="K19" s="143"/>
      <c r="M19" s="118"/>
      <c r="N19" s="119"/>
      <c r="O19" s="246"/>
      <c r="P19" s="119"/>
      <c r="Q19" s="119"/>
      <c r="R19" s="118"/>
      <c r="S19" s="118"/>
      <c r="T19" s="119"/>
      <c r="U19" s="119"/>
      <c r="V19" s="119"/>
    </row>
    <row r="20" spans="2:23" ht="12.75" customHeight="1">
      <c r="B20" s="32">
        <v>1</v>
      </c>
      <c r="C20" s="957" t="s">
        <v>24</v>
      </c>
      <c r="D20" s="372">
        <v>2010</v>
      </c>
      <c r="E20" s="372" t="s">
        <v>103</v>
      </c>
      <c r="F20" s="372" t="s">
        <v>90</v>
      </c>
      <c r="G20" s="372" t="s">
        <v>30</v>
      </c>
      <c r="H20" s="372" t="s">
        <v>91</v>
      </c>
      <c r="I20" s="372" t="s">
        <v>104</v>
      </c>
      <c r="J20" s="478" t="s">
        <v>592</v>
      </c>
      <c r="K20" s="321" t="s">
        <v>481</v>
      </c>
      <c r="L20" s="86"/>
      <c r="M20" s="325">
        <v>2</v>
      </c>
      <c r="N20" s="417" t="s">
        <v>38</v>
      </c>
      <c r="O20" s="367"/>
      <c r="P20" s="367"/>
      <c r="Q20" s="103"/>
      <c r="R20" s="325">
        <v>1</v>
      </c>
      <c r="S20" s="325" t="s">
        <v>38</v>
      </c>
      <c r="T20" s="325" t="s">
        <v>38</v>
      </c>
      <c r="U20" s="325" t="s">
        <v>38</v>
      </c>
      <c r="V20" s="498" t="s">
        <v>38</v>
      </c>
      <c r="W20" s="659"/>
    </row>
    <row r="21" spans="2:23" ht="12.75" customHeight="1">
      <c r="B21" s="32">
        <v>2</v>
      </c>
      <c r="C21" s="236"/>
      <c r="D21" s="321">
        <v>2010</v>
      </c>
      <c r="E21" s="321" t="s">
        <v>103</v>
      </c>
      <c r="F21" s="321" t="s">
        <v>90</v>
      </c>
      <c r="G21" s="321" t="s">
        <v>30</v>
      </c>
      <c r="H21" s="321" t="s">
        <v>91</v>
      </c>
      <c r="I21" s="321" t="s">
        <v>104</v>
      </c>
      <c r="J21" s="403" t="s">
        <v>566</v>
      </c>
      <c r="K21" s="321"/>
      <c r="L21" s="86"/>
      <c r="M21" s="325" t="s">
        <v>38</v>
      </c>
      <c r="N21" s="417" t="s">
        <v>38</v>
      </c>
      <c r="O21" s="367"/>
      <c r="P21" s="367"/>
      <c r="Q21" s="103"/>
      <c r="R21" s="325" t="s">
        <v>38</v>
      </c>
      <c r="S21" s="325" t="s">
        <v>38</v>
      </c>
      <c r="T21" s="325" t="s">
        <v>38</v>
      </c>
      <c r="U21" s="325" t="s">
        <v>38</v>
      </c>
      <c r="V21" s="498" t="s">
        <v>38</v>
      </c>
      <c r="W21" s="86"/>
    </row>
    <row r="22" spans="2:23">
      <c r="B22" s="32">
        <v>3</v>
      </c>
      <c r="C22" s="236"/>
      <c r="D22" s="321">
        <v>2010</v>
      </c>
      <c r="E22" s="321" t="s">
        <v>103</v>
      </c>
      <c r="F22" s="321" t="s">
        <v>90</v>
      </c>
      <c r="G22" s="321" t="s">
        <v>30</v>
      </c>
      <c r="H22" s="321" t="s">
        <v>94</v>
      </c>
      <c r="I22" s="321" t="s">
        <v>104</v>
      </c>
      <c r="J22" s="403" t="s">
        <v>201</v>
      </c>
      <c r="K22" s="372" t="s">
        <v>481</v>
      </c>
      <c r="L22" s="86"/>
      <c r="M22" s="367"/>
      <c r="N22" s="367"/>
      <c r="O22" s="367"/>
      <c r="P22" s="367"/>
      <c r="Q22" s="103"/>
      <c r="R22" s="325" t="s">
        <v>38</v>
      </c>
      <c r="S22" s="325" t="s">
        <v>38</v>
      </c>
      <c r="T22" s="417" t="s">
        <v>38</v>
      </c>
      <c r="U22" s="107"/>
      <c r="V22" s="367"/>
      <c r="W22" s="86"/>
    </row>
    <row r="23" spans="2:23">
      <c r="B23" s="32">
        <v>4</v>
      </c>
      <c r="C23" s="236"/>
      <c r="D23" s="321">
        <v>2010</v>
      </c>
      <c r="E23" s="893" t="s">
        <v>104</v>
      </c>
      <c r="F23" s="321" t="s">
        <v>90</v>
      </c>
      <c r="G23" s="321" t="s">
        <v>30</v>
      </c>
      <c r="H23" s="321" t="s">
        <v>91</v>
      </c>
      <c r="I23" s="321" t="s">
        <v>104</v>
      </c>
      <c r="J23" s="403" t="s">
        <v>308</v>
      </c>
      <c r="K23" s="321"/>
      <c r="L23" s="86"/>
      <c r="M23" s="367"/>
      <c r="N23" s="367"/>
      <c r="O23" s="367"/>
      <c r="P23" s="367"/>
      <c r="Q23" s="103"/>
      <c r="R23" s="325" t="s">
        <v>38</v>
      </c>
      <c r="S23" s="325" t="s">
        <v>38</v>
      </c>
      <c r="T23" s="325" t="s">
        <v>38</v>
      </c>
      <c r="U23" s="107"/>
      <c r="V23" s="417" t="s">
        <v>38</v>
      </c>
      <c r="W23" s="86"/>
    </row>
    <row r="24" spans="2:23">
      <c r="B24" s="32">
        <v>5</v>
      </c>
      <c r="C24" s="236"/>
      <c r="D24" s="321">
        <v>2009</v>
      </c>
      <c r="E24" s="321" t="s">
        <v>103</v>
      </c>
      <c r="F24" s="321" t="s">
        <v>91</v>
      </c>
      <c r="G24" s="321" t="s">
        <v>30</v>
      </c>
      <c r="H24" s="321" t="s">
        <v>91</v>
      </c>
      <c r="I24" s="321" t="s">
        <v>104</v>
      </c>
      <c r="J24" s="609" t="s">
        <v>322</v>
      </c>
      <c r="K24" s="321" t="s">
        <v>481</v>
      </c>
      <c r="L24" s="86"/>
      <c r="M24" s="367"/>
      <c r="N24" s="367"/>
      <c r="O24" s="367"/>
      <c r="P24" s="367"/>
      <c r="Q24" s="103"/>
      <c r="R24" s="325" t="s">
        <v>38</v>
      </c>
      <c r="S24" s="325" t="s">
        <v>38</v>
      </c>
      <c r="T24" s="325" t="s">
        <v>38</v>
      </c>
      <c r="U24" s="325" t="s">
        <v>38</v>
      </c>
      <c r="V24" s="498" t="s">
        <v>38</v>
      </c>
      <c r="W24" s="86"/>
    </row>
    <row r="25" spans="2:23">
      <c r="B25" s="32">
        <v>6</v>
      </c>
      <c r="C25" s="236"/>
      <c r="D25" s="321">
        <v>2010</v>
      </c>
      <c r="E25" s="321" t="s">
        <v>103</v>
      </c>
      <c r="F25" s="321" t="s">
        <v>90</v>
      </c>
      <c r="G25" s="321" t="s">
        <v>30</v>
      </c>
      <c r="H25" s="321" t="s">
        <v>91</v>
      </c>
      <c r="I25" s="321" t="s">
        <v>104</v>
      </c>
      <c r="J25" s="403" t="s">
        <v>593</v>
      </c>
      <c r="K25" s="321" t="s">
        <v>481</v>
      </c>
      <c r="L25" s="86"/>
      <c r="M25" s="367"/>
      <c r="N25" s="367"/>
      <c r="O25" s="367"/>
      <c r="P25" s="367"/>
      <c r="Q25" s="103"/>
      <c r="R25" s="325" t="s">
        <v>38</v>
      </c>
      <c r="S25" s="325" t="s">
        <v>38</v>
      </c>
      <c r="T25" s="325" t="s">
        <v>38</v>
      </c>
      <c r="U25" s="325" t="s">
        <v>38</v>
      </c>
      <c r="V25" s="498" t="s">
        <v>38</v>
      </c>
      <c r="W25" s="86"/>
    </row>
    <row r="26" spans="2:23">
      <c r="B26" s="32">
        <v>7</v>
      </c>
      <c r="C26" s="236"/>
      <c r="D26" s="321">
        <v>2010</v>
      </c>
      <c r="E26" s="321" t="s">
        <v>103</v>
      </c>
      <c r="F26" s="321" t="s">
        <v>90</v>
      </c>
      <c r="G26" s="321" t="s">
        <v>30</v>
      </c>
      <c r="H26" s="321" t="s">
        <v>91</v>
      </c>
      <c r="I26" s="321" t="s">
        <v>103</v>
      </c>
      <c r="J26" s="403" t="s">
        <v>570</v>
      </c>
      <c r="K26" s="321" t="s">
        <v>481</v>
      </c>
      <c r="L26" s="86"/>
      <c r="M26" s="453"/>
      <c r="N26" s="660"/>
      <c r="O26" s="367"/>
      <c r="P26" s="660"/>
      <c r="Q26" s="656"/>
      <c r="R26" s="325" t="s">
        <v>38</v>
      </c>
      <c r="S26" s="325" t="s">
        <v>38</v>
      </c>
      <c r="T26" s="325" t="s">
        <v>38</v>
      </c>
      <c r="U26" s="107"/>
      <c r="V26" s="498" t="s">
        <v>38</v>
      </c>
      <c r="W26" s="86"/>
    </row>
    <row r="27" spans="2:23">
      <c r="B27" s="32">
        <v>8</v>
      </c>
      <c r="C27" s="236"/>
      <c r="D27" s="321">
        <v>2010</v>
      </c>
      <c r="E27" s="893" t="s">
        <v>104</v>
      </c>
      <c r="F27" s="321" t="s">
        <v>94</v>
      </c>
      <c r="G27" s="321"/>
      <c r="H27" s="321" t="s">
        <v>91</v>
      </c>
      <c r="I27" s="321" t="s">
        <v>103</v>
      </c>
      <c r="J27" s="403" t="s">
        <v>539</v>
      </c>
      <c r="K27" s="321"/>
      <c r="L27" s="86"/>
      <c r="M27" s="367"/>
      <c r="N27" s="367"/>
      <c r="O27" s="367"/>
      <c r="P27" s="367"/>
      <c r="Q27" s="103"/>
      <c r="R27" s="87"/>
      <c r="S27" s="87"/>
      <c r="T27" s="367"/>
      <c r="U27" s="107"/>
      <c r="V27" s="367"/>
      <c r="W27" s="86"/>
    </row>
    <row r="28" spans="2:23">
      <c r="B28" s="32">
        <v>9</v>
      </c>
      <c r="C28" s="236"/>
      <c r="D28" s="321">
        <v>2010</v>
      </c>
      <c r="E28" s="321" t="s">
        <v>103</v>
      </c>
      <c r="F28" s="321" t="s">
        <v>90</v>
      </c>
      <c r="G28" s="321" t="s">
        <v>30</v>
      </c>
      <c r="H28" s="372" t="s">
        <v>91</v>
      </c>
      <c r="I28" s="321" t="s">
        <v>103</v>
      </c>
      <c r="J28" s="403" t="s">
        <v>579</v>
      </c>
      <c r="K28" s="321" t="s">
        <v>481</v>
      </c>
      <c r="L28" s="86"/>
      <c r="M28" s="367"/>
      <c r="N28" s="367"/>
      <c r="O28" s="367"/>
      <c r="P28" s="367"/>
      <c r="Q28" s="103"/>
      <c r="R28" s="87"/>
      <c r="S28" s="87"/>
      <c r="T28" s="367"/>
      <c r="U28" s="107"/>
      <c r="V28" s="367"/>
      <c r="W28" s="86"/>
    </row>
    <row r="29" spans="2:23">
      <c r="B29" s="32">
        <v>10</v>
      </c>
      <c r="C29" s="236"/>
      <c r="D29" s="321"/>
      <c r="E29" s="321"/>
      <c r="F29" s="321"/>
      <c r="G29" s="321"/>
      <c r="H29" s="321"/>
      <c r="I29" s="321"/>
      <c r="J29" s="403"/>
      <c r="K29" s="321"/>
      <c r="L29" s="86"/>
      <c r="M29" s="367"/>
      <c r="N29" s="367"/>
      <c r="O29" s="367"/>
      <c r="P29" s="367"/>
      <c r="Q29" s="103"/>
      <c r="R29" s="87"/>
      <c r="S29" s="87"/>
      <c r="T29" s="367"/>
      <c r="U29" s="107"/>
      <c r="V29" s="87"/>
      <c r="W29" s="86"/>
    </row>
    <row r="30" spans="2:23" ht="12.75" hidden="1" customHeight="1">
      <c r="B30" s="32">
        <v>18</v>
      </c>
      <c r="C30" s="85"/>
      <c r="D30" s="321"/>
      <c r="E30" s="321"/>
      <c r="F30" s="321"/>
      <c r="G30" s="321"/>
      <c r="H30" s="321"/>
      <c r="I30" s="321"/>
      <c r="J30" s="403"/>
      <c r="K30" s="373"/>
      <c r="L30" s="134"/>
      <c r="M30" s="494"/>
      <c r="N30" s="367"/>
      <c r="O30" s="367"/>
      <c r="P30" s="493"/>
      <c r="Q30" s="451"/>
      <c r="R30" s="491"/>
      <c r="S30" s="361"/>
      <c r="T30" s="367"/>
      <c r="U30" s="107"/>
      <c r="V30" s="100"/>
      <c r="W30" s="86"/>
    </row>
    <row r="31" spans="2:23" ht="12.75" hidden="1" customHeight="1">
      <c r="B31" s="32">
        <v>19</v>
      </c>
      <c r="C31" s="85"/>
      <c r="D31" s="321"/>
      <c r="E31" s="321"/>
      <c r="F31" s="321"/>
      <c r="G31" s="321"/>
      <c r="H31" s="321"/>
      <c r="I31" s="321"/>
      <c r="J31" s="403"/>
      <c r="K31" s="373"/>
      <c r="L31" s="134"/>
      <c r="M31" s="494"/>
      <c r="N31" s="367"/>
      <c r="O31" s="474"/>
      <c r="P31" s="493"/>
      <c r="Q31" s="451"/>
      <c r="R31" s="491"/>
      <c r="S31" s="361"/>
      <c r="T31" s="367"/>
      <c r="U31" s="107"/>
      <c r="V31" s="100"/>
      <c r="W31" s="86"/>
    </row>
    <row r="32" spans="2:23" ht="12.75" hidden="1" customHeight="1">
      <c r="B32" s="32">
        <v>20</v>
      </c>
      <c r="C32" s="85"/>
      <c r="D32" s="321"/>
      <c r="E32" s="321"/>
      <c r="F32" s="321"/>
      <c r="G32" s="321"/>
      <c r="H32" s="321"/>
      <c r="I32" s="321"/>
      <c r="J32" s="403"/>
      <c r="K32" s="373"/>
      <c r="L32" s="134"/>
      <c r="M32" s="494"/>
      <c r="N32" s="367"/>
      <c r="O32" s="474"/>
      <c r="P32" s="493"/>
      <c r="Q32" s="451"/>
      <c r="R32" s="491"/>
      <c r="S32" s="361"/>
      <c r="T32" s="367"/>
      <c r="U32" s="107"/>
      <c r="V32" s="100"/>
      <c r="W32" s="86"/>
    </row>
    <row r="33" spans="2:23" ht="12.75" hidden="1" customHeight="1">
      <c r="B33" s="32">
        <v>21</v>
      </c>
      <c r="C33" s="85"/>
      <c r="D33" s="321"/>
      <c r="E33" s="321"/>
      <c r="F33" s="321"/>
      <c r="G33" s="321"/>
      <c r="H33" s="321"/>
      <c r="I33" s="321"/>
      <c r="J33" s="403"/>
      <c r="K33" s="373"/>
      <c r="L33" s="134"/>
      <c r="M33" s="494"/>
      <c r="N33" s="367"/>
      <c r="O33" s="474"/>
      <c r="P33" s="493"/>
      <c r="Q33" s="451"/>
      <c r="R33" s="491"/>
      <c r="S33" s="361"/>
      <c r="T33" s="367"/>
      <c r="U33" s="107"/>
      <c r="V33" s="100"/>
      <c r="W33" s="86"/>
    </row>
    <row r="34" spans="2:23" s="86" customFormat="1" ht="12.75" customHeight="1">
      <c r="B34" s="133"/>
      <c r="C34" s="120"/>
      <c r="D34" s="287"/>
      <c r="E34" s="287"/>
      <c r="F34" s="287"/>
      <c r="G34" s="287"/>
      <c r="H34" s="287"/>
      <c r="I34" s="287"/>
      <c r="J34" s="203"/>
      <c r="K34" s="143"/>
      <c r="M34" s="121"/>
      <c r="N34" s="122"/>
      <c r="O34" s="219"/>
      <c r="P34" s="122"/>
      <c r="Q34" s="119"/>
      <c r="R34" s="121"/>
      <c r="S34" s="121"/>
      <c r="T34" s="122"/>
      <c r="U34" s="122"/>
      <c r="V34" s="122"/>
    </row>
    <row r="35" spans="2:23" ht="12.75" customHeight="1">
      <c r="B35" s="32">
        <v>1</v>
      </c>
      <c r="C35" s="957" t="s">
        <v>25</v>
      </c>
      <c r="D35" s="321">
        <v>2009</v>
      </c>
      <c r="E35" s="321" t="s">
        <v>103</v>
      </c>
      <c r="F35" s="321" t="s">
        <v>91</v>
      </c>
      <c r="G35" s="321" t="s">
        <v>69</v>
      </c>
      <c r="H35" s="321" t="s">
        <v>91</v>
      </c>
      <c r="I35" s="321" t="s">
        <v>104</v>
      </c>
      <c r="J35" s="403" t="s">
        <v>280</v>
      </c>
      <c r="K35" s="876"/>
      <c r="L35" s="86"/>
      <c r="M35" s="325">
        <v>1</v>
      </c>
      <c r="N35" s="325" t="s">
        <v>38</v>
      </c>
      <c r="O35" s="325" t="s">
        <v>38</v>
      </c>
      <c r="P35" s="498" t="s">
        <v>38</v>
      </c>
      <c r="Q35" s="667"/>
      <c r="R35" s="453">
        <v>2</v>
      </c>
      <c r="S35" s="453"/>
      <c r="T35" s="665"/>
      <c r="U35" s="665"/>
      <c r="V35" s="665"/>
      <c r="W35" s="659"/>
    </row>
    <row r="36" spans="2:23" ht="12.75" customHeight="1">
      <c r="B36" s="32">
        <v>2</v>
      </c>
      <c r="C36" s="236"/>
      <c r="D36" s="490"/>
      <c r="E36" s="490"/>
      <c r="F36" s="321"/>
      <c r="G36" s="321"/>
      <c r="H36" s="321"/>
      <c r="I36" s="490"/>
      <c r="J36" s="610"/>
      <c r="K36" s="478"/>
      <c r="L36" s="86"/>
      <c r="M36" s="367"/>
      <c r="N36" s="367"/>
      <c r="O36" s="367"/>
      <c r="P36" s="367"/>
      <c r="Q36" s="119"/>
      <c r="R36" s="101"/>
      <c r="S36" s="101"/>
      <c r="T36" s="367"/>
      <c r="U36" s="95"/>
      <c r="V36" s="95"/>
      <c r="W36" s="86"/>
    </row>
    <row r="37" spans="2:23" ht="12.75" customHeight="1">
      <c r="B37" s="32">
        <v>3</v>
      </c>
      <c r="C37" s="236"/>
      <c r="D37" s="490"/>
      <c r="E37" s="490"/>
      <c r="F37" s="321"/>
      <c r="G37" s="321"/>
      <c r="H37" s="321"/>
      <c r="I37" s="490"/>
      <c r="J37" s="610"/>
      <c r="K37" s="480"/>
      <c r="L37" s="86"/>
      <c r="M37" s="367"/>
      <c r="N37" s="367"/>
      <c r="O37" s="367"/>
      <c r="P37" s="95"/>
      <c r="Q37" s="874"/>
      <c r="R37" s="367"/>
      <c r="S37" s="367"/>
      <c r="T37" s="367"/>
      <c r="U37" s="367"/>
      <c r="V37" s="367"/>
      <c r="W37" s="86"/>
    </row>
    <row r="38" spans="2:23" ht="12.75" customHeight="1">
      <c r="C38" s="770"/>
      <c r="D38" s="149"/>
      <c r="E38" s="149"/>
      <c r="F38" s="287"/>
      <c r="G38" s="287"/>
      <c r="H38" s="287"/>
      <c r="I38" s="149"/>
      <c r="J38" s="203"/>
      <c r="K38" s="143"/>
      <c r="L38" s="86"/>
      <c r="M38" s="280"/>
      <c r="N38" s="280"/>
      <c r="O38" s="280"/>
      <c r="P38" s="119"/>
      <c r="Q38" s="119"/>
      <c r="R38" s="280"/>
      <c r="S38" s="280"/>
      <c r="T38" s="280"/>
      <c r="U38" s="280"/>
      <c r="V38" s="280"/>
      <c r="W38" s="86"/>
    </row>
    <row r="39" spans="2:23" ht="12.75" customHeight="1">
      <c r="B39" s="32">
        <v>1</v>
      </c>
      <c r="C39" s="957" t="s">
        <v>26</v>
      </c>
      <c r="D39" s="372">
        <v>2009</v>
      </c>
      <c r="E39" s="372" t="s">
        <v>103</v>
      </c>
      <c r="F39" s="372" t="s">
        <v>94</v>
      </c>
      <c r="G39" s="372"/>
      <c r="H39" s="321" t="s">
        <v>91</v>
      </c>
      <c r="I39" s="372" t="s">
        <v>104</v>
      </c>
      <c r="J39" s="608" t="s">
        <v>550</v>
      </c>
      <c r="K39" s="321"/>
      <c r="L39" s="86"/>
      <c r="M39" s="453">
        <v>2</v>
      </c>
      <c r="N39" s="367"/>
      <c r="O39" s="367"/>
      <c r="P39" s="95"/>
      <c r="Q39" s="874"/>
      <c r="R39" s="453">
        <v>1</v>
      </c>
      <c r="S39" s="325" t="s">
        <v>38</v>
      </c>
      <c r="T39" s="325" t="s">
        <v>38</v>
      </c>
      <c r="U39" s="325" t="s">
        <v>38</v>
      </c>
      <c r="V39" s="417" t="s">
        <v>38</v>
      </c>
      <c r="W39" s="86"/>
    </row>
    <row r="40" spans="2:23" ht="12.75" customHeight="1">
      <c r="B40" s="32">
        <v>2</v>
      </c>
      <c r="C40" s="236"/>
      <c r="D40" s="490"/>
      <c r="E40" s="490"/>
      <c r="F40" s="321"/>
      <c r="G40" s="321"/>
      <c r="H40" s="321"/>
      <c r="I40" s="490"/>
      <c r="J40" s="610"/>
      <c r="K40" s="478"/>
      <c r="L40" s="86"/>
      <c r="M40" s="367"/>
      <c r="N40" s="367"/>
      <c r="O40" s="367"/>
      <c r="P40" s="367"/>
      <c r="Q40" s="119"/>
      <c r="R40" s="101"/>
      <c r="S40" s="101"/>
      <c r="T40" s="367"/>
      <c r="U40" s="95"/>
      <c r="V40" s="95"/>
      <c r="W40" s="86"/>
    </row>
    <row r="41" spans="2:23" ht="12.75" customHeight="1">
      <c r="B41" s="32">
        <v>3</v>
      </c>
      <c r="C41" s="236"/>
      <c r="D41" s="490"/>
      <c r="E41" s="490"/>
      <c r="F41" s="321"/>
      <c r="G41" s="321"/>
      <c r="H41" s="321"/>
      <c r="I41" s="490"/>
      <c r="J41" s="610"/>
      <c r="K41" s="480"/>
      <c r="L41" s="86"/>
      <c r="M41" s="367"/>
      <c r="N41" s="367"/>
      <c r="O41" s="367"/>
      <c r="P41" s="95"/>
      <c r="Q41" s="874"/>
      <c r="R41" s="367"/>
      <c r="S41" s="367"/>
      <c r="T41" s="367"/>
      <c r="U41" s="367"/>
      <c r="V41" s="367"/>
      <c r="W41" s="86"/>
    </row>
    <row r="42" spans="2:23" s="86" customFormat="1" ht="12.75" customHeight="1">
      <c r="B42" s="32"/>
      <c r="C42" s="120"/>
      <c r="D42" s="287"/>
      <c r="E42" s="287"/>
      <c r="F42" s="287"/>
      <c r="G42" s="287"/>
      <c r="H42" s="287"/>
      <c r="I42" s="287"/>
      <c r="J42" s="203"/>
      <c r="K42" s="143"/>
      <c r="M42" s="118"/>
      <c r="N42" s="119"/>
      <c r="O42" s="246"/>
      <c r="P42" s="119"/>
      <c r="Q42" s="119"/>
      <c r="R42" s="118"/>
      <c r="S42" s="118"/>
      <c r="T42" s="119"/>
      <c r="U42" s="119"/>
      <c r="V42" s="119"/>
    </row>
    <row r="43" spans="2:23" ht="12.75" hidden="1" customHeight="1">
      <c r="B43" s="32">
        <v>1</v>
      </c>
      <c r="C43" s="182" t="s">
        <v>85</v>
      </c>
      <c r="D43" s="490"/>
      <c r="E43" s="490"/>
      <c r="F43" s="321"/>
      <c r="G43" s="321"/>
      <c r="H43" s="321"/>
      <c r="I43" s="321"/>
      <c r="J43" s="610"/>
      <c r="K43" s="223"/>
      <c r="L43" s="86"/>
      <c r="M43" s="653">
        <v>2</v>
      </c>
      <c r="N43" s="654"/>
      <c r="O43" s="87"/>
      <c r="P43" s="655"/>
      <c r="Q43" s="656"/>
      <c r="R43" s="653">
        <v>1</v>
      </c>
      <c r="S43" s="680"/>
      <c r="T43" s="654"/>
      <c r="U43" s="654"/>
      <c r="V43" s="655"/>
      <c r="W43" s="659"/>
    </row>
    <row r="44" spans="2:23" ht="12.75" hidden="1" customHeight="1">
      <c r="B44" s="32">
        <v>2</v>
      </c>
      <c r="C44" s="147"/>
      <c r="D44" s="321"/>
      <c r="E44" s="321"/>
      <c r="F44" s="321"/>
      <c r="G44" s="321"/>
      <c r="H44" s="321"/>
      <c r="I44" s="321"/>
      <c r="J44" s="403"/>
      <c r="K44" s="373"/>
      <c r="L44" s="86"/>
      <c r="M44" s="114"/>
      <c r="N44" s="87"/>
      <c r="O44" s="87"/>
      <c r="P44" s="93"/>
      <c r="Q44" s="103"/>
      <c r="R44" s="113"/>
      <c r="S44" s="360"/>
      <c r="T44" s="87"/>
      <c r="U44" s="87"/>
      <c r="V44" s="93"/>
      <c r="W44" s="86"/>
    </row>
    <row r="45" spans="2:23" s="86" customFormat="1" ht="12.75" hidden="1" customHeight="1">
      <c r="B45" s="32"/>
      <c r="C45" s="120"/>
      <c r="D45" s="287"/>
      <c r="E45" s="287"/>
      <c r="F45" s="287"/>
      <c r="G45" s="287"/>
      <c r="H45" s="287"/>
      <c r="I45" s="287"/>
      <c r="J45" s="203"/>
      <c r="K45" s="143"/>
      <c r="M45" s="103"/>
      <c r="N45" s="119"/>
      <c r="O45" s="246"/>
      <c r="P45" s="119"/>
      <c r="Q45" s="119"/>
      <c r="R45" s="103"/>
      <c r="S45" s="103"/>
      <c r="T45" s="119"/>
      <c r="U45" s="119"/>
      <c r="V45" s="119"/>
    </row>
    <row r="46" spans="2:23" ht="12.75" hidden="1" customHeight="1">
      <c r="B46" s="32">
        <v>1</v>
      </c>
      <c r="C46" s="182" t="s">
        <v>26</v>
      </c>
      <c r="D46" s="321"/>
      <c r="E46" s="321"/>
      <c r="F46" s="321"/>
      <c r="G46" s="321"/>
      <c r="H46" s="321"/>
      <c r="I46" s="321"/>
      <c r="J46" s="609"/>
      <c r="K46" s="640"/>
      <c r="L46" s="86"/>
      <c r="M46" s="653">
        <v>2</v>
      </c>
      <c r="N46" s="654"/>
      <c r="O46" s="505"/>
      <c r="P46" s="666"/>
      <c r="Q46" s="667"/>
      <c r="R46" s="653">
        <v>1</v>
      </c>
      <c r="S46" s="680"/>
      <c r="T46" s="654"/>
      <c r="U46" s="654"/>
      <c r="V46" s="655"/>
      <c r="W46" s="659"/>
    </row>
    <row r="47" spans="2:23" ht="12.75" hidden="1" customHeight="1">
      <c r="B47" s="32">
        <v>2</v>
      </c>
      <c r="C47" s="147"/>
      <c r="D47" s="321"/>
      <c r="E47" s="321"/>
      <c r="F47" s="321"/>
      <c r="G47" s="321"/>
      <c r="H47" s="321"/>
      <c r="I47" s="321"/>
      <c r="J47" s="403"/>
      <c r="K47" s="373"/>
      <c r="L47" s="86"/>
      <c r="M47" s="96"/>
      <c r="N47" s="87"/>
      <c r="O47" s="505"/>
      <c r="P47" s="97"/>
      <c r="Q47" s="119"/>
      <c r="R47" s="114"/>
      <c r="S47" s="257"/>
      <c r="T47" s="87"/>
      <c r="U47" s="87"/>
      <c r="V47" s="93"/>
      <c r="W47" s="86"/>
    </row>
    <row r="48" spans="2:23" ht="12.75" hidden="1" customHeight="1">
      <c r="B48" s="32">
        <v>3</v>
      </c>
      <c r="C48" s="147"/>
      <c r="D48" s="321"/>
      <c r="E48" s="321"/>
      <c r="F48" s="321"/>
      <c r="G48" s="321"/>
      <c r="H48" s="321"/>
      <c r="I48" s="321"/>
      <c r="J48" s="610"/>
      <c r="K48" s="223"/>
      <c r="L48" s="86"/>
      <c r="M48" s="96"/>
      <c r="N48" s="87"/>
      <c r="O48" s="505"/>
      <c r="P48" s="97"/>
      <c r="Q48" s="119"/>
      <c r="R48" s="114"/>
      <c r="S48" s="257"/>
      <c r="T48" s="87"/>
      <c r="U48" s="87"/>
      <c r="V48" s="93"/>
      <c r="W48" s="86"/>
    </row>
    <row r="49" spans="2:36" s="86" customFormat="1" ht="12.75" hidden="1" customHeight="1">
      <c r="B49" s="32"/>
      <c r="C49" s="120"/>
      <c r="D49" s="287"/>
      <c r="E49" s="287"/>
      <c r="F49" s="287"/>
      <c r="G49" s="287"/>
      <c r="H49" s="287"/>
      <c r="I49" s="287"/>
      <c r="J49" s="203"/>
      <c r="K49" s="143"/>
      <c r="M49" s="118"/>
      <c r="N49" s="119"/>
      <c r="O49" s="246"/>
      <c r="P49" s="119"/>
      <c r="Q49" s="119"/>
      <c r="R49" s="118"/>
      <c r="S49" s="118"/>
      <c r="T49" s="119"/>
      <c r="U49" s="119"/>
      <c r="V49" s="119"/>
    </row>
    <row r="50" spans="2:36" ht="12.75" customHeight="1">
      <c r="B50" s="32">
        <v>1</v>
      </c>
      <c r="C50" s="957" t="s">
        <v>43</v>
      </c>
      <c r="D50" s="221">
        <v>2009</v>
      </c>
      <c r="E50" s="221" t="s">
        <v>103</v>
      </c>
      <c r="F50" s="372" t="s">
        <v>91</v>
      </c>
      <c r="G50" s="372" t="s">
        <v>30</v>
      </c>
      <c r="H50" s="372" t="s">
        <v>91</v>
      </c>
      <c r="I50" s="372" t="s">
        <v>104</v>
      </c>
      <c r="J50" s="480" t="s">
        <v>191</v>
      </c>
      <c r="K50" s="480"/>
      <c r="L50" s="86"/>
      <c r="M50" s="239">
        <v>2</v>
      </c>
      <c r="N50" s="654"/>
      <c r="O50" s="87"/>
      <c r="P50" s="654"/>
      <c r="Q50" s="656"/>
      <c r="R50" s="325">
        <v>1</v>
      </c>
      <c r="S50" s="325" t="s">
        <v>38</v>
      </c>
      <c r="T50" s="325" t="s">
        <v>38</v>
      </c>
      <c r="U50" s="325" t="s">
        <v>38</v>
      </c>
      <c r="V50" s="417" t="s">
        <v>38</v>
      </c>
      <c r="W50" s="659"/>
      <c r="X50" s="149"/>
      <c r="AG50" s="86"/>
      <c r="AH50" s="86"/>
      <c r="AI50" s="86"/>
      <c r="AJ50" s="86"/>
    </row>
    <row r="51" spans="2:36" ht="12.75" customHeight="1">
      <c r="B51" s="32">
        <v>2</v>
      </c>
      <c r="C51" s="236"/>
      <c r="D51" s="372">
        <v>2009</v>
      </c>
      <c r="E51" s="221" t="s">
        <v>103</v>
      </c>
      <c r="F51" s="372" t="s">
        <v>91</v>
      </c>
      <c r="G51" s="372" t="s">
        <v>30</v>
      </c>
      <c r="H51" s="372" t="s">
        <v>91</v>
      </c>
      <c r="I51" s="372" t="s">
        <v>104</v>
      </c>
      <c r="J51" s="478" t="s">
        <v>192</v>
      </c>
      <c r="K51" s="478"/>
      <c r="L51" s="86"/>
      <c r="M51" s="239"/>
      <c r="N51" s="87"/>
      <c r="O51" s="87"/>
      <c r="P51" s="87"/>
      <c r="Q51" s="103"/>
      <c r="R51" s="325" t="s">
        <v>38</v>
      </c>
      <c r="S51" s="325" t="s">
        <v>38</v>
      </c>
      <c r="T51" s="325" t="s">
        <v>38</v>
      </c>
      <c r="U51" s="325" t="s">
        <v>38</v>
      </c>
      <c r="V51" s="417" t="s">
        <v>38</v>
      </c>
      <c r="W51" s="86"/>
      <c r="X51" s="149"/>
      <c r="Y51" s="245"/>
      <c r="AG51" s="86"/>
      <c r="AH51" s="86"/>
      <c r="AI51" s="86"/>
      <c r="AJ51" s="86"/>
    </row>
    <row r="52" spans="2:36" ht="12.75" customHeight="1">
      <c r="B52" s="32">
        <v>3</v>
      </c>
      <c r="C52" s="236"/>
      <c r="D52" s="490">
        <v>2009</v>
      </c>
      <c r="E52" s="490" t="s">
        <v>103</v>
      </c>
      <c r="F52" s="321" t="s">
        <v>91</v>
      </c>
      <c r="G52" s="321" t="s">
        <v>30</v>
      </c>
      <c r="H52" s="372" t="s">
        <v>91</v>
      </c>
      <c r="I52" s="490" t="s">
        <v>104</v>
      </c>
      <c r="J52" s="610" t="s">
        <v>198</v>
      </c>
      <c r="K52" s="478"/>
      <c r="L52" s="86"/>
      <c r="M52" s="239"/>
      <c r="N52" s="87"/>
      <c r="O52" s="87"/>
      <c r="P52" s="87"/>
      <c r="Q52" s="103"/>
      <c r="R52" s="325" t="s">
        <v>38</v>
      </c>
      <c r="S52" s="325" t="s">
        <v>38</v>
      </c>
      <c r="T52" s="325" t="s">
        <v>38</v>
      </c>
      <c r="U52" s="325" t="s">
        <v>38</v>
      </c>
      <c r="V52" s="498" t="s">
        <v>38</v>
      </c>
      <c r="W52" s="86"/>
      <c r="X52" s="149"/>
      <c r="Y52" s="245"/>
      <c r="Z52" s="149"/>
      <c r="AA52" s="149"/>
      <c r="AB52" s="149"/>
      <c r="AC52" s="149"/>
      <c r="AD52" s="203"/>
      <c r="AE52" s="149"/>
      <c r="AF52" s="203"/>
      <c r="AG52" s="86"/>
      <c r="AH52" s="86"/>
      <c r="AI52" s="86"/>
      <c r="AJ52" s="86"/>
    </row>
    <row r="53" spans="2:36" ht="12.75" customHeight="1">
      <c r="B53" s="32">
        <v>4</v>
      </c>
      <c r="C53" s="236"/>
      <c r="D53" s="372"/>
      <c r="E53" s="221"/>
      <c r="F53" s="372"/>
      <c r="G53" s="372"/>
      <c r="H53" s="372"/>
      <c r="I53" s="372"/>
      <c r="J53" s="478"/>
      <c r="K53" s="478"/>
      <c r="L53" s="86"/>
      <c r="M53" s="239"/>
      <c r="N53" s="87"/>
      <c r="O53" s="87"/>
      <c r="P53" s="87"/>
      <c r="Q53" s="103"/>
      <c r="R53" s="87"/>
      <c r="S53" s="87"/>
      <c r="T53" s="87"/>
      <c r="U53" s="87"/>
      <c r="V53" s="367"/>
      <c r="W53" s="86"/>
      <c r="X53" s="149"/>
      <c r="Y53" s="245"/>
      <c r="Z53" s="149"/>
      <c r="AA53" s="149"/>
      <c r="AB53" s="149"/>
      <c r="AC53" s="149"/>
      <c r="AD53" s="203"/>
      <c r="AE53" s="149"/>
      <c r="AF53" s="203"/>
      <c r="AG53" s="86"/>
      <c r="AH53" s="86"/>
      <c r="AI53" s="86"/>
      <c r="AJ53" s="86"/>
    </row>
    <row r="54" spans="2:36" ht="12.75" customHeight="1">
      <c r="B54" s="32">
        <v>5</v>
      </c>
      <c r="C54" s="236"/>
      <c r="D54" s="490"/>
      <c r="E54" s="490"/>
      <c r="F54" s="321"/>
      <c r="G54" s="321"/>
      <c r="H54" s="321"/>
      <c r="I54" s="321"/>
      <c r="J54" s="610"/>
      <c r="K54" s="478"/>
      <c r="L54" s="86"/>
      <c r="M54" s="239"/>
      <c r="N54" s="87"/>
      <c r="O54" s="87"/>
      <c r="P54" s="87"/>
      <c r="Q54" s="103"/>
      <c r="R54" s="87"/>
      <c r="S54" s="87"/>
      <c r="T54" s="87"/>
      <c r="U54" s="87"/>
      <c r="V54" s="87"/>
      <c r="W54" s="86"/>
      <c r="X54" s="149"/>
      <c r="Y54" s="245"/>
      <c r="Z54" s="149"/>
      <c r="AA54" s="149"/>
      <c r="AB54" s="149"/>
      <c r="AC54" s="149"/>
      <c r="AD54" s="203"/>
      <c r="AE54" s="149"/>
      <c r="AF54" s="203"/>
      <c r="AG54" s="86"/>
      <c r="AH54" s="86"/>
      <c r="AI54" s="86"/>
      <c r="AJ54" s="86"/>
    </row>
    <row r="55" spans="2:36" s="86" customFormat="1" ht="13.5" customHeight="1">
      <c r="B55" s="133"/>
      <c r="C55" s="120"/>
      <c r="D55" s="287"/>
      <c r="E55" s="287"/>
      <c r="F55" s="287"/>
      <c r="G55" s="287"/>
      <c r="H55" s="287"/>
      <c r="I55" s="287"/>
      <c r="J55" s="413"/>
      <c r="K55" s="401"/>
      <c r="M55" s="118"/>
      <c r="N55" s="119"/>
      <c r="O55" s="246"/>
      <c r="P55" s="119"/>
      <c r="Q55" s="119"/>
      <c r="R55" s="118"/>
      <c r="S55" s="118"/>
      <c r="T55" s="119"/>
      <c r="U55" s="119"/>
      <c r="V55" s="119"/>
    </row>
    <row r="56" spans="2:36" ht="13.5" customHeight="1">
      <c r="B56" s="32">
        <v>1</v>
      </c>
      <c r="C56" s="957" t="s">
        <v>27</v>
      </c>
      <c r="D56" s="372">
        <v>2010</v>
      </c>
      <c r="E56" s="372" t="s">
        <v>103</v>
      </c>
      <c r="F56" s="372" t="s">
        <v>92</v>
      </c>
      <c r="G56" s="372"/>
      <c r="H56" s="372" t="s">
        <v>91</v>
      </c>
      <c r="I56" s="372" t="s">
        <v>104</v>
      </c>
      <c r="J56" s="478" t="s">
        <v>522</v>
      </c>
      <c r="K56" s="403"/>
      <c r="L56" s="86"/>
      <c r="M56" s="453">
        <v>1</v>
      </c>
      <c r="N56" s="367"/>
      <c r="O56" s="367"/>
      <c r="P56" s="660"/>
      <c r="Q56" s="667"/>
      <c r="R56" s="453">
        <v>2</v>
      </c>
      <c r="S56" s="453"/>
      <c r="T56" s="660"/>
      <c r="U56" s="665"/>
      <c r="V56" s="665"/>
      <c r="W56" s="659"/>
    </row>
    <row r="57" spans="2:36">
      <c r="B57" s="32">
        <v>2</v>
      </c>
      <c r="C57" s="872"/>
      <c r="D57" s="372">
        <v>2009</v>
      </c>
      <c r="E57" s="893" t="s">
        <v>104</v>
      </c>
      <c r="F57" s="372" t="s">
        <v>94</v>
      </c>
      <c r="G57" s="372"/>
      <c r="H57" s="372" t="s">
        <v>91</v>
      </c>
      <c r="I57" s="372" t="s">
        <v>104</v>
      </c>
      <c r="J57" s="478" t="s">
        <v>460</v>
      </c>
      <c r="K57" s="478"/>
      <c r="L57" s="86"/>
      <c r="M57" s="367"/>
      <c r="N57" s="367"/>
      <c r="O57" s="367"/>
      <c r="P57" s="367"/>
      <c r="Q57" s="103"/>
      <c r="R57" s="367"/>
      <c r="S57" s="367"/>
      <c r="T57" s="367"/>
      <c r="U57" s="95"/>
      <c r="V57" s="95"/>
      <c r="W57" s="86"/>
    </row>
    <row r="58" spans="2:36">
      <c r="B58" s="32">
        <v>3</v>
      </c>
      <c r="C58" s="872"/>
      <c r="D58" s="372">
        <v>2009</v>
      </c>
      <c r="E58" s="372" t="s">
        <v>103</v>
      </c>
      <c r="F58" s="321" t="s">
        <v>619</v>
      </c>
      <c r="G58" s="372"/>
      <c r="H58" s="321" t="s">
        <v>91</v>
      </c>
      <c r="I58" s="372" t="s">
        <v>103</v>
      </c>
      <c r="J58" s="478" t="s">
        <v>557</v>
      </c>
      <c r="K58" s="321"/>
      <c r="L58" s="86"/>
      <c r="M58" s="367"/>
      <c r="N58" s="367"/>
      <c r="O58" s="367"/>
      <c r="P58" s="367"/>
      <c r="Q58" s="103"/>
      <c r="R58" s="367"/>
      <c r="S58" s="367"/>
      <c r="T58" s="367"/>
      <c r="U58" s="367"/>
      <c r="V58" s="367"/>
      <c r="W58" s="86"/>
    </row>
    <row r="59" spans="2:36">
      <c r="B59" s="32">
        <v>4</v>
      </c>
      <c r="C59" s="872"/>
      <c r="D59" s="372">
        <v>2010</v>
      </c>
      <c r="E59" s="372" t="s">
        <v>103</v>
      </c>
      <c r="F59" s="372" t="s">
        <v>90</v>
      </c>
      <c r="G59" s="372" t="s">
        <v>29</v>
      </c>
      <c r="H59" s="321" t="s">
        <v>91</v>
      </c>
      <c r="I59" s="372" t="s">
        <v>104</v>
      </c>
      <c r="J59" s="478" t="s">
        <v>248</v>
      </c>
      <c r="K59" s="321" t="s">
        <v>481</v>
      </c>
      <c r="L59" s="86"/>
      <c r="M59" s="325" t="s">
        <v>38</v>
      </c>
      <c r="N59" s="325" t="s">
        <v>38</v>
      </c>
      <c r="O59" s="325" t="s">
        <v>38</v>
      </c>
      <c r="P59" s="498" t="s">
        <v>38</v>
      </c>
      <c r="Q59" s="119"/>
      <c r="R59" s="367"/>
      <c r="S59" s="367"/>
      <c r="T59" s="367"/>
      <c r="U59" s="367"/>
      <c r="V59" s="367"/>
      <c r="W59" s="86"/>
    </row>
    <row r="60" spans="2:36">
      <c r="B60" s="32">
        <v>5</v>
      </c>
      <c r="C60" s="872"/>
      <c r="D60" s="372">
        <v>2010</v>
      </c>
      <c r="E60" s="372" t="s">
        <v>103</v>
      </c>
      <c r="F60" s="372" t="s">
        <v>92</v>
      </c>
      <c r="G60" s="321"/>
      <c r="H60" s="372" t="s">
        <v>94</v>
      </c>
      <c r="I60" s="372" t="s">
        <v>104</v>
      </c>
      <c r="J60" s="478" t="s">
        <v>509</v>
      </c>
      <c r="K60" s="372" t="s">
        <v>481</v>
      </c>
      <c r="L60" s="86"/>
      <c r="M60" s="417" t="s">
        <v>38</v>
      </c>
      <c r="N60" s="367"/>
      <c r="O60" s="367"/>
      <c r="P60" s="367"/>
      <c r="Q60" s="119"/>
      <c r="R60" s="367"/>
      <c r="S60" s="367"/>
      <c r="T60" s="367"/>
      <c r="U60" s="367"/>
      <c r="V60" s="367"/>
      <c r="W60" s="86"/>
    </row>
    <row r="61" spans="2:36">
      <c r="B61" s="32">
        <v>6</v>
      </c>
      <c r="C61" s="872"/>
      <c r="D61" s="372">
        <v>2010</v>
      </c>
      <c r="E61" s="497" t="s">
        <v>104</v>
      </c>
      <c r="F61" s="372" t="s">
        <v>92</v>
      </c>
      <c r="G61" s="372"/>
      <c r="H61" s="321" t="s">
        <v>94</v>
      </c>
      <c r="I61" s="372" t="s">
        <v>103</v>
      </c>
      <c r="J61" s="478" t="s">
        <v>356</v>
      </c>
      <c r="K61" s="372" t="s">
        <v>481</v>
      </c>
      <c r="L61" s="86"/>
      <c r="M61" s="417" t="s">
        <v>38</v>
      </c>
      <c r="N61" s="367"/>
      <c r="O61" s="367"/>
      <c r="P61" s="367"/>
      <c r="Q61" s="119"/>
      <c r="R61" s="367"/>
      <c r="S61" s="367"/>
      <c r="T61" s="367"/>
      <c r="U61" s="367"/>
      <c r="V61" s="367"/>
      <c r="W61" s="86"/>
    </row>
    <row r="62" spans="2:36">
      <c r="B62" s="32">
        <v>7</v>
      </c>
      <c r="C62" s="872"/>
      <c r="D62" s="321">
        <v>2009</v>
      </c>
      <c r="E62" s="321" t="s">
        <v>103</v>
      </c>
      <c r="F62" s="321" t="s">
        <v>94</v>
      </c>
      <c r="G62" s="321"/>
      <c r="H62" s="321" t="s">
        <v>91</v>
      </c>
      <c r="I62" s="321" t="s">
        <v>104</v>
      </c>
      <c r="J62" s="403" t="s">
        <v>155</v>
      </c>
      <c r="K62" s="478"/>
      <c r="L62" s="86"/>
      <c r="M62" s="325" t="s">
        <v>38</v>
      </c>
      <c r="N62" s="325" t="s">
        <v>38</v>
      </c>
      <c r="O62" s="325" t="s">
        <v>38</v>
      </c>
      <c r="P62" s="465" t="s">
        <v>38</v>
      </c>
      <c r="Q62" s="103"/>
      <c r="R62" s="367"/>
      <c r="S62" s="367"/>
      <c r="T62" s="367"/>
      <c r="U62" s="367"/>
      <c r="V62" s="367"/>
      <c r="W62" s="86"/>
    </row>
    <row r="63" spans="2:36">
      <c r="B63" s="32">
        <v>8</v>
      </c>
      <c r="C63" s="872"/>
      <c r="D63" s="321">
        <v>2009</v>
      </c>
      <c r="E63" s="321" t="s">
        <v>103</v>
      </c>
      <c r="F63" s="321" t="s">
        <v>94</v>
      </c>
      <c r="G63" s="321"/>
      <c r="H63" s="321" t="s">
        <v>91</v>
      </c>
      <c r="I63" s="321" t="s">
        <v>104</v>
      </c>
      <c r="J63" s="403" t="s">
        <v>153</v>
      </c>
      <c r="K63" s="403"/>
      <c r="L63" s="86"/>
      <c r="M63" s="325" t="s">
        <v>38</v>
      </c>
      <c r="N63" s="417" t="s">
        <v>38</v>
      </c>
      <c r="O63" s="367"/>
      <c r="P63" s="367"/>
      <c r="Q63" s="103"/>
      <c r="R63" s="367"/>
      <c r="S63" s="367"/>
      <c r="T63" s="367"/>
      <c r="U63" s="367"/>
      <c r="V63" s="367"/>
      <c r="W63" s="86"/>
    </row>
    <row r="64" spans="2:36">
      <c r="B64" s="32">
        <v>9</v>
      </c>
      <c r="C64" s="872"/>
      <c r="D64" s="321">
        <v>2009</v>
      </c>
      <c r="E64" s="497" t="s">
        <v>104</v>
      </c>
      <c r="F64" s="321" t="s">
        <v>96</v>
      </c>
      <c r="G64" s="321"/>
      <c r="H64" s="321" t="s">
        <v>94</v>
      </c>
      <c r="I64" s="321" t="s">
        <v>104</v>
      </c>
      <c r="J64" s="403" t="s">
        <v>415</v>
      </c>
      <c r="K64" s="372" t="s">
        <v>481</v>
      </c>
      <c r="L64" s="86"/>
      <c r="M64" s="325" t="s">
        <v>38</v>
      </c>
      <c r="N64" s="325" t="s">
        <v>38</v>
      </c>
      <c r="O64" s="325" t="s">
        <v>38</v>
      </c>
      <c r="P64" s="367"/>
      <c r="Q64" s="103"/>
      <c r="R64" s="367"/>
      <c r="S64" s="367"/>
      <c r="T64" s="367"/>
      <c r="U64" s="367"/>
      <c r="V64" s="367"/>
      <c r="W64" s="86"/>
    </row>
    <row r="65" spans="2:31">
      <c r="B65" s="32">
        <v>10</v>
      </c>
      <c r="C65" s="872"/>
      <c r="D65" s="321">
        <v>2009</v>
      </c>
      <c r="E65" s="321" t="s">
        <v>103</v>
      </c>
      <c r="F65" s="321" t="s">
        <v>91</v>
      </c>
      <c r="G65" s="321" t="s">
        <v>29</v>
      </c>
      <c r="H65" s="321" t="s">
        <v>91</v>
      </c>
      <c r="I65" s="321" t="s">
        <v>104</v>
      </c>
      <c r="J65" s="403" t="s">
        <v>362</v>
      </c>
      <c r="K65" s="403"/>
      <c r="L65" s="86"/>
      <c r="M65" s="325" t="s">
        <v>38</v>
      </c>
      <c r="N65" s="325" t="s">
        <v>38</v>
      </c>
      <c r="O65" s="325" t="s">
        <v>38</v>
      </c>
      <c r="P65" s="498" t="s">
        <v>38</v>
      </c>
      <c r="Q65" s="103"/>
      <c r="R65" s="367"/>
      <c r="S65" s="367"/>
      <c r="T65" s="367"/>
      <c r="U65" s="95"/>
      <c r="V65" s="95"/>
      <c r="W65" s="86"/>
    </row>
    <row r="66" spans="2:31">
      <c r="B66" s="32">
        <v>11</v>
      </c>
      <c r="C66" s="872"/>
      <c r="D66" s="321">
        <v>2010</v>
      </c>
      <c r="E66" s="321" t="s">
        <v>103</v>
      </c>
      <c r="F66" s="321" t="s">
        <v>92</v>
      </c>
      <c r="G66" s="321"/>
      <c r="H66" s="321" t="s">
        <v>94</v>
      </c>
      <c r="I66" s="321" t="s">
        <v>104</v>
      </c>
      <c r="J66" s="403" t="s">
        <v>365</v>
      </c>
      <c r="K66" s="372" t="s">
        <v>481</v>
      </c>
      <c r="L66" s="86"/>
      <c r="M66" s="417" t="s">
        <v>38</v>
      </c>
      <c r="N66" s="367"/>
      <c r="O66" s="367"/>
      <c r="P66" s="87"/>
      <c r="Q66" s="103"/>
      <c r="R66" s="367"/>
      <c r="S66" s="367"/>
      <c r="T66" s="367"/>
      <c r="U66" s="95"/>
      <c r="V66" s="95"/>
      <c r="W66" s="86"/>
    </row>
    <row r="67" spans="2:31">
      <c r="B67" s="32">
        <v>12</v>
      </c>
      <c r="C67" s="872"/>
      <c r="D67" s="321">
        <v>2009</v>
      </c>
      <c r="E67" s="321" t="s">
        <v>103</v>
      </c>
      <c r="F67" s="321" t="s">
        <v>94</v>
      </c>
      <c r="G67" s="321"/>
      <c r="H67" s="321" t="s">
        <v>91</v>
      </c>
      <c r="I67" s="321" t="s">
        <v>104</v>
      </c>
      <c r="J67" s="403" t="s">
        <v>232</v>
      </c>
      <c r="K67" s="403"/>
      <c r="L67" s="86"/>
      <c r="M67" s="325" t="s">
        <v>38</v>
      </c>
      <c r="N67" s="325" t="s">
        <v>38</v>
      </c>
      <c r="O67" s="325" t="s">
        <v>38</v>
      </c>
      <c r="P67" s="417" t="s">
        <v>38</v>
      </c>
      <c r="Q67" s="103"/>
      <c r="R67" s="367"/>
      <c r="S67" s="367"/>
      <c r="T67" s="367"/>
      <c r="U67" s="95"/>
      <c r="V67" s="95"/>
      <c r="W67" s="86"/>
    </row>
    <row r="68" spans="2:31" s="86" customFormat="1" ht="13.5" customHeight="1">
      <c r="B68" s="133"/>
      <c r="C68" s="120"/>
      <c r="D68" s="287"/>
      <c r="E68" s="287"/>
      <c r="F68" s="287"/>
      <c r="G68" s="287"/>
      <c r="H68" s="287"/>
      <c r="I68" s="287"/>
      <c r="J68" s="203"/>
      <c r="K68" s="143"/>
      <c r="M68" s="125"/>
      <c r="N68" s="126"/>
      <c r="O68" s="777"/>
      <c r="P68" s="126"/>
      <c r="Q68" s="119"/>
      <c r="R68" s="125"/>
      <c r="S68" s="125"/>
      <c r="T68" s="126"/>
      <c r="U68" s="126"/>
      <c r="V68" s="126"/>
    </row>
    <row r="69" spans="2:31" ht="13.5" hidden="1" customHeight="1">
      <c r="B69" s="32">
        <v>1</v>
      </c>
      <c r="C69" s="182" t="s">
        <v>28</v>
      </c>
      <c r="D69" s="321"/>
      <c r="E69" s="321"/>
      <c r="F69" s="321"/>
      <c r="G69" s="321"/>
      <c r="H69" s="321"/>
      <c r="I69" s="321"/>
      <c r="J69" s="403"/>
      <c r="K69" s="373"/>
      <c r="L69" s="86"/>
      <c r="M69" s="366"/>
      <c r="N69" s="367"/>
      <c r="O69" s="474"/>
      <c r="P69" s="493"/>
      <c r="Q69" s="90"/>
      <c r="R69" s="366"/>
      <c r="S69" s="483"/>
      <c r="T69" s="367"/>
      <c r="U69" s="367"/>
      <c r="V69" s="493"/>
      <c r="W69" s="134"/>
    </row>
    <row r="70" spans="2:31" ht="13.5" hidden="1" customHeight="1">
      <c r="B70" s="32">
        <v>2</v>
      </c>
      <c r="C70" s="147"/>
      <c r="D70" s="321"/>
      <c r="E70" s="321"/>
      <c r="F70" s="321"/>
      <c r="G70" s="321"/>
      <c r="H70" s="321"/>
      <c r="I70" s="321"/>
      <c r="J70" s="403"/>
      <c r="K70" s="373"/>
      <c r="L70" s="86"/>
      <c r="M70" s="494"/>
      <c r="N70" s="367"/>
      <c r="O70" s="778"/>
      <c r="P70" s="493"/>
      <c r="Q70" s="90"/>
      <c r="R70" s="494"/>
      <c r="S70" s="513"/>
      <c r="T70" s="367"/>
      <c r="U70" s="87"/>
      <c r="V70" s="93"/>
      <c r="W70" s="134"/>
    </row>
    <row r="71" spans="2:31" ht="13.5" hidden="1" customHeight="1">
      <c r="B71" s="32">
        <v>3</v>
      </c>
      <c r="C71" s="147"/>
      <c r="D71" s="321"/>
      <c r="E71" s="321"/>
      <c r="F71" s="321"/>
      <c r="G71" s="321"/>
      <c r="H71" s="321"/>
      <c r="I71" s="321"/>
      <c r="J71" s="403"/>
      <c r="K71" s="373"/>
      <c r="L71" s="86"/>
      <c r="M71" s="494"/>
      <c r="N71" s="367"/>
      <c r="O71" s="778"/>
      <c r="P71" s="97"/>
      <c r="Q71" s="90"/>
      <c r="R71" s="494"/>
      <c r="S71" s="513"/>
      <c r="T71" s="367"/>
      <c r="U71" s="87"/>
      <c r="V71" s="93"/>
      <c r="W71" s="134"/>
    </row>
    <row r="72" spans="2:31" s="86" customFormat="1" ht="13.5" hidden="1" customHeight="1">
      <c r="B72" s="133"/>
      <c r="C72" s="127"/>
      <c r="D72" s="287"/>
      <c r="E72" s="287"/>
      <c r="F72" s="287"/>
      <c r="G72" s="287"/>
      <c r="H72" s="287"/>
      <c r="I72" s="287"/>
      <c r="J72" s="203"/>
      <c r="K72" s="143"/>
      <c r="M72" s="286"/>
      <c r="N72" s="146"/>
      <c r="O72" s="779"/>
      <c r="P72" s="146"/>
      <c r="Q72" s="119"/>
      <c r="R72" s="286"/>
      <c r="S72" s="286"/>
      <c r="T72" s="146"/>
      <c r="U72" s="146"/>
      <c r="V72" s="146"/>
    </row>
    <row r="73" spans="2:31" ht="13.5" customHeight="1">
      <c r="B73" s="32">
        <v>1</v>
      </c>
      <c r="C73" s="957" t="s">
        <v>29</v>
      </c>
      <c r="D73" s="321">
        <v>2009</v>
      </c>
      <c r="E73" s="321" t="s">
        <v>103</v>
      </c>
      <c r="F73" s="321" t="s">
        <v>96</v>
      </c>
      <c r="G73" s="321"/>
      <c r="H73" s="321" t="s">
        <v>91</v>
      </c>
      <c r="I73" s="372" t="s">
        <v>104</v>
      </c>
      <c r="J73" s="403" t="s">
        <v>224</v>
      </c>
      <c r="K73" s="321" t="s">
        <v>481</v>
      </c>
      <c r="L73" s="86"/>
      <c r="M73" s="417">
        <v>1</v>
      </c>
      <c r="N73" s="654"/>
      <c r="O73" s="87"/>
      <c r="P73" s="654"/>
      <c r="Q73" s="656"/>
      <c r="R73" s="453">
        <v>2</v>
      </c>
      <c r="S73" s="453"/>
      <c r="T73" s="654"/>
      <c r="U73" s="660"/>
      <c r="V73" s="660"/>
      <c r="W73" s="659"/>
    </row>
    <row r="74" spans="2:31">
      <c r="B74" s="32">
        <v>2</v>
      </c>
      <c r="C74" s="236"/>
      <c r="D74" s="321">
        <v>2009</v>
      </c>
      <c r="E74" s="321" t="s">
        <v>103</v>
      </c>
      <c r="F74" s="321" t="s">
        <v>91</v>
      </c>
      <c r="G74" s="321"/>
      <c r="H74" s="321" t="s">
        <v>91</v>
      </c>
      <c r="I74" s="321" t="s">
        <v>104</v>
      </c>
      <c r="J74" s="403" t="s">
        <v>234</v>
      </c>
      <c r="K74" s="372"/>
      <c r="L74" s="86"/>
      <c r="M74" s="325" t="s">
        <v>38</v>
      </c>
      <c r="N74" s="325" t="s">
        <v>38</v>
      </c>
      <c r="O74" s="325" t="s">
        <v>38</v>
      </c>
      <c r="P74" s="498" t="s">
        <v>38</v>
      </c>
      <c r="Q74" s="103"/>
      <c r="R74" s="367"/>
      <c r="S74" s="367"/>
      <c r="T74" s="367"/>
      <c r="U74" s="367"/>
      <c r="V74" s="367"/>
      <c r="W74" s="86"/>
    </row>
    <row r="75" spans="2:31">
      <c r="B75" s="32">
        <v>3</v>
      </c>
      <c r="C75" s="872"/>
      <c r="D75" s="221">
        <v>2009</v>
      </c>
      <c r="E75" s="221" t="s">
        <v>103</v>
      </c>
      <c r="F75" s="372" t="s">
        <v>91</v>
      </c>
      <c r="G75" s="372"/>
      <c r="H75" s="372" t="s">
        <v>91</v>
      </c>
      <c r="I75" s="221" t="s">
        <v>103</v>
      </c>
      <c r="J75" s="480" t="s">
        <v>264</v>
      </c>
      <c r="K75" s="321"/>
      <c r="L75" s="86"/>
      <c r="M75" s="325" t="s">
        <v>38</v>
      </c>
      <c r="N75" s="325" t="s">
        <v>38</v>
      </c>
      <c r="O75" s="325" t="s">
        <v>38</v>
      </c>
      <c r="P75" s="498" t="s">
        <v>38</v>
      </c>
      <c r="Q75" s="103"/>
      <c r="R75" s="367"/>
      <c r="S75" s="367"/>
      <c r="T75" s="367"/>
      <c r="U75" s="367"/>
      <c r="V75" s="367"/>
      <c r="W75" s="86"/>
    </row>
    <row r="76" spans="2:31">
      <c r="B76" s="32">
        <v>4</v>
      </c>
      <c r="C76" s="872"/>
      <c r="D76" s="321">
        <v>2010</v>
      </c>
      <c r="E76" s="321" t="s">
        <v>103</v>
      </c>
      <c r="F76" s="321" t="s">
        <v>99</v>
      </c>
      <c r="G76" s="321"/>
      <c r="H76" s="321" t="s">
        <v>94</v>
      </c>
      <c r="I76" s="372" t="s">
        <v>104</v>
      </c>
      <c r="J76" s="403" t="s">
        <v>213</v>
      </c>
      <c r="K76" s="372" t="s">
        <v>481</v>
      </c>
      <c r="L76" s="86"/>
      <c r="M76" s="417" t="s">
        <v>38</v>
      </c>
      <c r="N76" s="87"/>
      <c r="O76" s="367"/>
      <c r="P76" s="87"/>
      <c r="Q76" s="103"/>
      <c r="R76" s="367"/>
      <c r="S76" s="367"/>
      <c r="T76" s="367"/>
      <c r="U76" s="367"/>
      <c r="V76" s="367"/>
      <c r="W76" s="86"/>
    </row>
    <row r="77" spans="2:31">
      <c r="B77" s="32">
        <v>5</v>
      </c>
      <c r="C77" s="872"/>
      <c r="D77" s="321">
        <v>2009</v>
      </c>
      <c r="E77" s="321" t="s">
        <v>103</v>
      </c>
      <c r="F77" s="321" t="s">
        <v>91</v>
      </c>
      <c r="G77" s="321"/>
      <c r="H77" s="321" t="s">
        <v>91</v>
      </c>
      <c r="I77" s="321" t="s">
        <v>103</v>
      </c>
      <c r="J77" s="403" t="s">
        <v>249</v>
      </c>
      <c r="K77" s="321"/>
      <c r="L77" s="86"/>
      <c r="M77" s="325" t="s">
        <v>38</v>
      </c>
      <c r="N77" s="325" t="s">
        <v>38</v>
      </c>
      <c r="O77" s="325" t="s">
        <v>38</v>
      </c>
      <c r="P77" s="498" t="s">
        <v>38</v>
      </c>
      <c r="Q77" s="103"/>
      <c r="R77" s="367"/>
      <c r="S77" s="367"/>
      <c r="T77" s="367"/>
      <c r="U77" s="367"/>
      <c r="V77" s="367"/>
      <c r="W77" s="86"/>
    </row>
    <row r="78" spans="2:31">
      <c r="B78" s="32">
        <v>6</v>
      </c>
      <c r="C78" s="872"/>
      <c r="D78" s="490">
        <v>2009</v>
      </c>
      <c r="E78" s="490" t="s">
        <v>103</v>
      </c>
      <c r="F78" s="321" t="s">
        <v>91</v>
      </c>
      <c r="G78" s="321"/>
      <c r="H78" s="321" t="s">
        <v>91</v>
      </c>
      <c r="I78" s="490" t="s">
        <v>104</v>
      </c>
      <c r="J78" s="610" t="s">
        <v>287</v>
      </c>
      <c r="K78" s="321"/>
      <c r="L78" s="86"/>
      <c r="M78" s="325" t="s">
        <v>38</v>
      </c>
      <c r="N78" s="325" t="s">
        <v>38</v>
      </c>
      <c r="O78" s="498" t="s">
        <v>38</v>
      </c>
      <c r="P78" s="87"/>
      <c r="Q78" s="103"/>
      <c r="R78" s="367"/>
      <c r="S78" s="367"/>
      <c r="T78" s="367"/>
      <c r="U78" s="367"/>
      <c r="V78" s="367"/>
      <c r="W78" s="86"/>
      <c r="AE78" s="234" t="s">
        <v>0</v>
      </c>
    </row>
    <row r="79" spans="2:31">
      <c r="B79" s="32">
        <v>7</v>
      </c>
      <c r="C79" s="872"/>
      <c r="D79" s="321">
        <v>2009</v>
      </c>
      <c r="E79" s="490" t="s">
        <v>103</v>
      </c>
      <c r="F79" s="321" t="s">
        <v>91</v>
      </c>
      <c r="G79" s="321"/>
      <c r="H79" s="321" t="s">
        <v>91</v>
      </c>
      <c r="I79" s="321" t="s">
        <v>104</v>
      </c>
      <c r="J79" s="403" t="s">
        <v>194</v>
      </c>
      <c r="K79" s="321"/>
      <c r="L79" s="86"/>
      <c r="M79" s="325" t="s">
        <v>38</v>
      </c>
      <c r="N79" s="325" t="s">
        <v>38</v>
      </c>
      <c r="O79" s="325" t="s">
        <v>38</v>
      </c>
      <c r="P79" s="498" t="s">
        <v>38</v>
      </c>
      <c r="Q79" s="103"/>
      <c r="R79" s="367"/>
      <c r="S79" s="367"/>
      <c r="T79" s="367"/>
      <c r="U79" s="367"/>
      <c r="V79" s="367"/>
      <c r="W79" s="86"/>
    </row>
    <row r="80" spans="2:31">
      <c r="B80" s="32">
        <v>8</v>
      </c>
      <c r="C80" s="872"/>
      <c r="D80" s="321">
        <v>2009</v>
      </c>
      <c r="E80" s="497" t="s">
        <v>104</v>
      </c>
      <c r="F80" s="321" t="s">
        <v>94</v>
      </c>
      <c r="G80" s="321" t="s">
        <v>35</v>
      </c>
      <c r="H80" s="321" t="s">
        <v>91</v>
      </c>
      <c r="I80" s="321" t="s">
        <v>104</v>
      </c>
      <c r="J80" s="403" t="s">
        <v>544</v>
      </c>
      <c r="K80" s="321"/>
      <c r="L80" s="86"/>
      <c r="M80" s="367"/>
      <c r="N80" s="87"/>
      <c r="O80" s="367"/>
      <c r="P80" s="87"/>
      <c r="Q80" s="103"/>
      <c r="R80" s="367"/>
      <c r="S80" s="367"/>
      <c r="T80" s="367"/>
      <c r="U80" s="367"/>
      <c r="V80" s="367"/>
      <c r="W80" s="86"/>
      <c r="AE80" s="234" t="s">
        <v>0</v>
      </c>
    </row>
    <row r="81" spans="2:31">
      <c r="B81" s="32">
        <v>9</v>
      </c>
      <c r="C81" s="872"/>
      <c r="D81" s="321">
        <v>2009</v>
      </c>
      <c r="E81" s="497" t="s">
        <v>104</v>
      </c>
      <c r="F81" s="321" t="s">
        <v>91</v>
      </c>
      <c r="G81" s="321"/>
      <c r="H81" s="321" t="s">
        <v>91</v>
      </c>
      <c r="I81" s="321" t="s">
        <v>104</v>
      </c>
      <c r="J81" s="403" t="s">
        <v>161</v>
      </c>
      <c r="K81" s="321"/>
      <c r="L81" s="86"/>
      <c r="M81" s="325" t="s">
        <v>38</v>
      </c>
      <c r="N81" s="325" t="s">
        <v>38</v>
      </c>
      <c r="O81" s="325" t="s">
        <v>38</v>
      </c>
      <c r="P81" s="498" t="s">
        <v>38</v>
      </c>
      <c r="Q81" s="103"/>
      <c r="R81" s="367"/>
      <c r="S81" s="367"/>
      <c r="T81" s="367"/>
      <c r="U81" s="367"/>
      <c r="V81" s="367"/>
      <c r="W81" s="86"/>
    </row>
    <row r="82" spans="2:31">
      <c r="B82" s="32">
        <v>10</v>
      </c>
      <c r="C82" s="872"/>
      <c r="D82" s="372">
        <v>2009</v>
      </c>
      <c r="E82" s="497" t="s">
        <v>104</v>
      </c>
      <c r="F82" s="372" t="s">
        <v>91</v>
      </c>
      <c r="G82" s="372"/>
      <c r="H82" s="321" t="s">
        <v>91</v>
      </c>
      <c r="I82" s="321" t="s">
        <v>104</v>
      </c>
      <c r="J82" s="478" t="s">
        <v>355</v>
      </c>
      <c r="K82" s="403"/>
      <c r="L82" s="86"/>
      <c r="M82" s="367"/>
      <c r="N82" s="325" t="s">
        <v>38</v>
      </c>
      <c r="O82" s="325" t="s">
        <v>38</v>
      </c>
      <c r="P82" s="498" t="s">
        <v>38</v>
      </c>
      <c r="Q82" s="103"/>
      <c r="R82" s="367"/>
      <c r="S82" s="367"/>
      <c r="T82" s="367"/>
      <c r="U82" s="367"/>
      <c r="V82" s="367"/>
      <c r="W82" s="86"/>
      <c r="AE82" s="234" t="s">
        <v>0</v>
      </c>
    </row>
    <row r="83" spans="2:31">
      <c r="B83" s="32">
        <v>11</v>
      </c>
      <c r="C83" s="872"/>
      <c r="D83" s="321">
        <v>2009</v>
      </c>
      <c r="E83" s="321" t="s">
        <v>103</v>
      </c>
      <c r="F83" s="321" t="s">
        <v>91</v>
      </c>
      <c r="G83" s="321"/>
      <c r="H83" s="321" t="s">
        <v>91</v>
      </c>
      <c r="I83" s="321" t="s">
        <v>104</v>
      </c>
      <c r="J83" s="403" t="s">
        <v>243</v>
      </c>
      <c r="K83" s="321"/>
      <c r="L83" s="86"/>
      <c r="M83" s="325" t="s">
        <v>38</v>
      </c>
      <c r="N83" s="325" t="s">
        <v>38</v>
      </c>
      <c r="O83" s="325" t="s">
        <v>38</v>
      </c>
      <c r="P83" s="498" t="s">
        <v>38</v>
      </c>
      <c r="Q83" s="103"/>
      <c r="R83" s="367"/>
      <c r="S83" s="367"/>
      <c r="T83" s="367"/>
      <c r="U83" s="367"/>
      <c r="V83" s="367"/>
      <c r="W83" s="86"/>
    </row>
    <row r="84" spans="2:31">
      <c r="B84" s="32">
        <v>12</v>
      </c>
      <c r="C84" s="872"/>
      <c r="D84" s="321">
        <v>2009</v>
      </c>
      <c r="E84" s="321" t="s">
        <v>103</v>
      </c>
      <c r="F84" s="321" t="s">
        <v>91</v>
      </c>
      <c r="G84" s="321"/>
      <c r="H84" s="321" t="s">
        <v>91</v>
      </c>
      <c r="I84" s="321" t="s">
        <v>103</v>
      </c>
      <c r="J84" s="403" t="s">
        <v>167</v>
      </c>
      <c r="K84" s="321"/>
      <c r="L84" s="86"/>
      <c r="M84" s="325" t="s">
        <v>38</v>
      </c>
      <c r="N84" s="325" t="s">
        <v>38</v>
      </c>
      <c r="O84" s="325" t="s">
        <v>38</v>
      </c>
      <c r="P84" s="498" t="s">
        <v>38</v>
      </c>
      <c r="Q84" s="103"/>
      <c r="R84" s="367"/>
      <c r="S84" s="367"/>
      <c r="T84" s="367"/>
      <c r="U84" s="367"/>
      <c r="V84" s="367"/>
      <c r="W84" s="86"/>
      <c r="AE84" s="234" t="s">
        <v>0</v>
      </c>
    </row>
    <row r="85" spans="2:31">
      <c r="B85" s="32">
        <v>13</v>
      </c>
      <c r="C85" s="872"/>
      <c r="D85" s="321"/>
      <c r="E85" s="321"/>
      <c r="F85" s="321"/>
      <c r="G85" s="321"/>
      <c r="H85" s="321"/>
      <c r="I85" s="321"/>
      <c r="J85" s="403"/>
      <c r="K85" s="321"/>
      <c r="L85" s="86"/>
      <c r="M85" s="367"/>
      <c r="N85" s="87"/>
      <c r="O85" s="87"/>
      <c r="P85" s="87"/>
      <c r="Q85" s="103"/>
      <c r="R85" s="367"/>
      <c r="S85" s="367"/>
      <c r="T85" s="367"/>
      <c r="U85" s="367"/>
      <c r="V85" s="367"/>
      <c r="W85" s="86"/>
    </row>
    <row r="86" spans="2:31" hidden="1">
      <c r="B86" s="32">
        <v>21</v>
      </c>
      <c r="C86" s="607"/>
      <c r="D86" s="620"/>
      <c r="E86" s="620"/>
      <c r="F86" s="620"/>
      <c r="G86" s="620"/>
      <c r="H86" s="620"/>
      <c r="I86" s="620"/>
      <c r="J86" s="701"/>
      <c r="K86" s="406"/>
      <c r="L86" s="134"/>
      <c r="M86" s="491"/>
      <c r="N86" s="266"/>
      <c r="O86" s="461"/>
      <c r="P86" s="100"/>
      <c r="Q86" s="103"/>
      <c r="R86" s="495"/>
      <c r="S86" s="510"/>
      <c r="T86" s="512"/>
      <c r="U86" s="88"/>
      <c r="V86" s="89"/>
      <c r="W86" s="134"/>
    </row>
    <row r="87" spans="2:31" hidden="1">
      <c r="B87" s="32">
        <v>22</v>
      </c>
      <c r="C87" s="69"/>
      <c r="D87" s="384"/>
      <c r="E87" s="321"/>
      <c r="F87" s="321"/>
      <c r="G87" s="321"/>
      <c r="H87" s="321"/>
      <c r="I87" s="321"/>
      <c r="J87" s="371"/>
      <c r="K87" s="401"/>
      <c r="L87" s="134"/>
      <c r="M87" s="113"/>
      <c r="N87" s="87"/>
      <c r="O87" s="511"/>
      <c r="P87" s="93"/>
      <c r="Q87" s="103"/>
      <c r="R87" s="494"/>
      <c r="S87" s="513"/>
      <c r="T87" s="367"/>
      <c r="U87" s="95"/>
      <c r="V87" s="97"/>
      <c r="W87" s="134"/>
    </row>
    <row r="88" spans="2:31" hidden="1">
      <c r="B88" s="32">
        <v>23</v>
      </c>
      <c r="C88" s="69"/>
      <c r="D88" s="321"/>
      <c r="E88" s="321"/>
      <c r="F88" s="321"/>
      <c r="G88" s="321"/>
      <c r="H88" s="321"/>
      <c r="I88" s="321"/>
      <c r="J88" s="371"/>
      <c r="K88" s="401"/>
      <c r="L88" s="134"/>
      <c r="M88" s="113"/>
      <c r="N88" s="87"/>
      <c r="O88" s="511"/>
      <c r="P88" s="93"/>
      <c r="Q88" s="103"/>
      <c r="R88" s="494"/>
      <c r="S88" s="513"/>
      <c r="T88" s="367"/>
      <c r="U88" s="95"/>
      <c r="V88" s="97"/>
      <c r="W88" s="134"/>
    </row>
    <row r="89" spans="2:31" s="86" customFormat="1">
      <c r="B89" s="133"/>
      <c r="C89" s="120"/>
      <c r="D89" s="287"/>
      <c r="E89" s="287"/>
      <c r="F89" s="287"/>
      <c r="G89" s="287"/>
      <c r="H89" s="287"/>
      <c r="I89" s="287"/>
      <c r="J89" s="255"/>
      <c r="K89" s="530"/>
      <c r="M89" s="286"/>
      <c r="N89" s="146"/>
      <c r="O89" s="779"/>
      <c r="P89" s="146"/>
      <c r="Q89" s="119"/>
      <c r="R89" s="286"/>
      <c r="S89" s="286"/>
      <c r="T89" s="146"/>
      <c r="U89" s="146"/>
      <c r="V89" s="146"/>
    </row>
    <row r="90" spans="2:31">
      <c r="B90" s="32">
        <v>1</v>
      </c>
      <c r="C90" s="957" t="s">
        <v>30</v>
      </c>
      <c r="D90" s="526">
        <v>2009</v>
      </c>
      <c r="E90" s="517" t="s">
        <v>104</v>
      </c>
      <c r="F90" s="372" t="s">
        <v>91</v>
      </c>
      <c r="G90" s="372"/>
      <c r="H90" s="372" t="s">
        <v>91</v>
      </c>
      <c r="I90" s="372" t="s">
        <v>104</v>
      </c>
      <c r="J90" s="478" t="s">
        <v>176</v>
      </c>
      <c r="K90" s="321"/>
      <c r="L90" s="86"/>
      <c r="M90" s="453">
        <v>2</v>
      </c>
      <c r="N90" s="226"/>
      <c r="O90" s="87"/>
      <c r="P90" s="87"/>
      <c r="Q90" s="103"/>
      <c r="R90" s="325">
        <v>1</v>
      </c>
      <c r="S90" s="325" t="s">
        <v>38</v>
      </c>
      <c r="T90" s="325" t="s">
        <v>38</v>
      </c>
      <c r="U90" s="325" t="s">
        <v>38</v>
      </c>
      <c r="V90" s="498" t="s">
        <v>38</v>
      </c>
      <c r="W90" s="659"/>
    </row>
    <row r="91" spans="2:31">
      <c r="B91" s="32">
        <v>2</v>
      </c>
      <c r="C91" s="236"/>
      <c r="D91" s="384">
        <v>2010</v>
      </c>
      <c r="E91" s="517" t="s">
        <v>104</v>
      </c>
      <c r="F91" s="321" t="s">
        <v>92</v>
      </c>
      <c r="G91" s="321" t="s">
        <v>24</v>
      </c>
      <c r="H91" s="321" t="s">
        <v>94</v>
      </c>
      <c r="I91" s="321" t="s">
        <v>103</v>
      </c>
      <c r="J91" s="403" t="s">
        <v>221</v>
      </c>
      <c r="K91" s="321" t="s">
        <v>481</v>
      </c>
      <c r="L91" s="86"/>
      <c r="M91" s="453"/>
      <c r="N91" s="87"/>
      <c r="O91" s="87"/>
      <c r="P91" s="87"/>
      <c r="Q91" s="656"/>
      <c r="R91" s="325" t="s">
        <v>38</v>
      </c>
      <c r="S91" s="325" t="s">
        <v>38</v>
      </c>
      <c r="T91" s="325" t="s">
        <v>38</v>
      </c>
      <c r="U91" s="325" t="s">
        <v>38</v>
      </c>
      <c r="V91" s="498" t="s">
        <v>38</v>
      </c>
      <c r="W91" s="86"/>
    </row>
    <row r="92" spans="2:31">
      <c r="B92" s="32">
        <v>3</v>
      </c>
      <c r="C92" s="872"/>
      <c r="D92" s="221">
        <v>2009</v>
      </c>
      <c r="E92" s="221" t="s">
        <v>103</v>
      </c>
      <c r="F92" s="372" t="s">
        <v>91</v>
      </c>
      <c r="G92" s="372"/>
      <c r="H92" s="372" t="s">
        <v>91</v>
      </c>
      <c r="I92" s="221" t="s">
        <v>103</v>
      </c>
      <c r="J92" s="480" t="s">
        <v>233</v>
      </c>
      <c r="K92" s="321"/>
      <c r="L92" s="86"/>
      <c r="M92" s="87"/>
      <c r="N92" s="226"/>
      <c r="O92" s="87"/>
      <c r="P92" s="87"/>
      <c r="Q92" s="103"/>
      <c r="R92" s="325" t="s">
        <v>38</v>
      </c>
      <c r="S92" s="325" t="s">
        <v>38</v>
      </c>
      <c r="T92" s="325" t="s">
        <v>38</v>
      </c>
      <c r="U92" s="325" t="s">
        <v>38</v>
      </c>
      <c r="V92" s="498"/>
      <c r="W92" s="86"/>
    </row>
    <row r="93" spans="2:31">
      <c r="B93" s="32">
        <v>4</v>
      </c>
      <c r="C93" s="872"/>
      <c r="D93" s="321">
        <v>2009</v>
      </c>
      <c r="E93" s="490" t="s">
        <v>103</v>
      </c>
      <c r="F93" s="321" t="s">
        <v>490</v>
      </c>
      <c r="G93" s="321" t="s">
        <v>24</v>
      </c>
      <c r="H93" s="372" t="s">
        <v>91</v>
      </c>
      <c r="I93" s="321" t="s">
        <v>104</v>
      </c>
      <c r="J93" s="403" t="s">
        <v>580</v>
      </c>
      <c r="K93" s="321"/>
      <c r="L93" s="86"/>
      <c r="M93" s="87"/>
      <c r="N93" s="226"/>
      <c r="O93" s="87"/>
      <c r="P93" s="87"/>
      <c r="Q93" s="103"/>
      <c r="R93" s="87"/>
      <c r="S93" s="87"/>
      <c r="T93" s="87"/>
      <c r="U93" s="87"/>
      <c r="V93" s="367"/>
      <c r="W93" s="86"/>
    </row>
    <row r="94" spans="2:31">
      <c r="B94" s="32">
        <v>5</v>
      </c>
      <c r="C94" s="872"/>
      <c r="D94" s="384">
        <v>2010</v>
      </c>
      <c r="E94" s="321" t="s">
        <v>103</v>
      </c>
      <c r="F94" s="321" t="s">
        <v>92</v>
      </c>
      <c r="G94" s="321" t="s">
        <v>24</v>
      </c>
      <c r="H94" s="321" t="s">
        <v>94</v>
      </c>
      <c r="I94" s="321" t="s">
        <v>104</v>
      </c>
      <c r="J94" s="403" t="s">
        <v>623</v>
      </c>
      <c r="K94" s="321" t="s">
        <v>481</v>
      </c>
      <c r="L94" s="86"/>
      <c r="M94" s="87"/>
      <c r="N94" s="226"/>
      <c r="O94" s="87"/>
      <c r="P94" s="87"/>
      <c r="Q94" s="103"/>
      <c r="R94" s="325" t="s">
        <v>38</v>
      </c>
      <c r="S94" s="325" t="s">
        <v>38</v>
      </c>
      <c r="T94" s="325" t="s">
        <v>38</v>
      </c>
      <c r="U94" s="325" t="s">
        <v>38</v>
      </c>
      <c r="V94" s="417" t="s">
        <v>38</v>
      </c>
      <c r="W94" s="86"/>
    </row>
    <row r="95" spans="2:31">
      <c r="B95" s="32">
        <v>6</v>
      </c>
      <c r="C95" s="872"/>
      <c r="D95" s="321">
        <v>2009</v>
      </c>
      <c r="E95" s="321" t="s">
        <v>103</v>
      </c>
      <c r="F95" s="321" t="s">
        <v>96</v>
      </c>
      <c r="G95" s="321"/>
      <c r="H95" s="372" t="s">
        <v>91</v>
      </c>
      <c r="I95" s="321" t="s">
        <v>103</v>
      </c>
      <c r="J95" s="610" t="s">
        <v>302</v>
      </c>
      <c r="K95" s="321" t="s">
        <v>481</v>
      </c>
      <c r="L95" s="86"/>
      <c r="M95" s="87"/>
      <c r="N95" s="226"/>
      <c r="O95" s="87"/>
      <c r="P95" s="87"/>
      <c r="Q95" s="103"/>
      <c r="R95" s="325" t="s">
        <v>38</v>
      </c>
      <c r="S95" s="325" t="s">
        <v>38</v>
      </c>
      <c r="T95" s="417" t="s">
        <v>38</v>
      </c>
      <c r="U95" s="87"/>
      <c r="V95" s="367"/>
      <c r="W95" s="86"/>
    </row>
    <row r="96" spans="2:31">
      <c r="B96" s="32">
        <v>7</v>
      </c>
      <c r="C96" s="872"/>
      <c r="D96" s="526">
        <v>2009</v>
      </c>
      <c r="E96" s="221" t="s">
        <v>103</v>
      </c>
      <c r="F96" s="372" t="s">
        <v>91</v>
      </c>
      <c r="G96" s="372"/>
      <c r="H96" s="372" t="s">
        <v>91</v>
      </c>
      <c r="I96" s="221" t="s">
        <v>104</v>
      </c>
      <c r="J96" s="478" t="s">
        <v>220</v>
      </c>
      <c r="K96" s="321"/>
      <c r="L96" s="86"/>
      <c r="M96" s="87"/>
      <c r="N96" s="226"/>
      <c r="O96" s="87"/>
      <c r="P96" s="87"/>
      <c r="Q96" s="103"/>
      <c r="R96" s="325" t="s">
        <v>38</v>
      </c>
      <c r="S96" s="325" t="s">
        <v>38</v>
      </c>
      <c r="T96" s="325" t="s">
        <v>38</v>
      </c>
      <c r="U96" s="107"/>
      <c r="V96" s="1032"/>
      <c r="W96" s="86"/>
    </row>
    <row r="97" spans="2:23">
      <c r="B97" s="32">
        <v>8</v>
      </c>
      <c r="C97" s="872"/>
      <c r="D97" s="384">
        <v>2010</v>
      </c>
      <c r="E97" s="321" t="s">
        <v>103</v>
      </c>
      <c r="F97" s="321" t="s">
        <v>90</v>
      </c>
      <c r="G97" s="321"/>
      <c r="H97" s="321" t="s">
        <v>91</v>
      </c>
      <c r="I97" s="321" t="s">
        <v>104</v>
      </c>
      <c r="J97" s="403" t="s">
        <v>236</v>
      </c>
      <c r="K97" s="321"/>
      <c r="L97" s="86"/>
      <c r="M97" s="87"/>
      <c r="N97" s="226"/>
      <c r="O97" s="87"/>
      <c r="P97" s="87"/>
      <c r="Q97" s="103"/>
      <c r="R97" s="325" t="s">
        <v>38</v>
      </c>
      <c r="S97" s="325" t="s">
        <v>38</v>
      </c>
      <c r="T97" s="325" t="s">
        <v>38</v>
      </c>
      <c r="U97" s="325" t="s">
        <v>38</v>
      </c>
      <c r="V97" s="498" t="s">
        <v>38</v>
      </c>
      <c r="W97" s="86"/>
    </row>
    <row r="98" spans="2:23">
      <c r="B98" s="32">
        <v>9</v>
      </c>
      <c r="C98" s="872"/>
      <c r="D98" s="321">
        <v>2009</v>
      </c>
      <c r="E98" s="490" t="s">
        <v>103</v>
      </c>
      <c r="F98" s="321" t="s">
        <v>96</v>
      </c>
      <c r="G98" s="321"/>
      <c r="H98" s="321" t="s">
        <v>91</v>
      </c>
      <c r="I98" s="321" t="s">
        <v>103</v>
      </c>
      <c r="J98" s="403" t="s">
        <v>144</v>
      </c>
      <c r="K98" s="321" t="s">
        <v>481</v>
      </c>
      <c r="L98" s="86"/>
      <c r="M98" s="87"/>
      <c r="N98" s="226"/>
      <c r="O98" s="87"/>
      <c r="P98" s="87"/>
      <c r="Q98" s="103"/>
      <c r="R98" s="325" t="s">
        <v>38</v>
      </c>
      <c r="S98" s="325" t="s">
        <v>38</v>
      </c>
      <c r="T98" s="1017"/>
      <c r="U98" s="87"/>
      <c r="V98" s="367"/>
      <c r="W98" s="86"/>
    </row>
    <row r="99" spans="2:23">
      <c r="B99" s="32">
        <v>10</v>
      </c>
      <c r="C99" s="872"/>
      <c r="D99" s="526">
        <v>2010</v>
      </c>
      <c r="E99" s="372" t="s">
        <v>103</v>
      </c>
      <c r="F99" s="372" t="s">
        <v>90</v>
      </c>
      <c r="G99" s="372"/>
      <c r="H99" s="321" t="s">
        <v>91</v>
      </c>
      <c r="I99" s="372" t="s">
        <v>103</v>
      </c>
      <c r="J99" s="478" t="s">
        <v>172</v>
      </c>
      <c r="K99" s="321" t="s">
        <v>481</v>
      </c>
      <c r="L99" s="86"/>
      <c r="M99" s="87"/>
      <c r="N99" s="226"/>
      <c r="O99" s="87"/>
      <c r="P99" s="87"/>
      <c r="Q99" s="103"/>
      <c r="R99" s="325" t="s">
        <v>38</v>
      </c>
      <c r="S99" s="325" t="s">
        <v>38</v>
      </c>
      <c r="T99" s="417" t="s">
        <v>38</v>
      </c>
      <c r="U99" s="87"/>
      <c r="V99" s="367"/>
      <c r="W99" s="86"/>
    </row>
    <row r="100" spans="2:23">
      <c r="B100" s="32">
        <v>11</v>
      </c>
      <c r="C100" s="872"/>
      <c r="D100" s="321">
        <v>2009</v>
      </c>
      <c r="E100" s="490" t="s">
        <v>103</v>
      </c>
      <c r="F100" s="321" t="s">
        <v>91</v>
      </c>
      <c r="G100" s="321"/>
      <c r="H100" s="321" t="s">
        <v>91</v>
      </c>
      <c r="I100" s="321" t="s">
        <v>104</v>
      </c>
      <c r="J100" s="403" t="s">
        <v>563</v>
      </c>
      <c r="K100" s="321"/>
      <c r="L100" s="86"/>
      <c r="M100" s="87"/>
      <c r="N100" s="226"/>
      <c r="O100" s="87"/>
      <c r="P100" s="87"/>
      <c r="Q100" s="103"/>
      <c r="R100" s="325" t="s">
        <v>38</v>
      </c>
      <c r="S100" s="325" t="s">
        <v>38</v>
      </c>
      <c r="T100" s="325" t="s">
        <v>38</v>
      </c>
      <c r="U100" s="325" t="s">
        <v>38</v>
      </c>
      <c r="V100" s="498" t="s">
        <v>38</v>
      </c>
      <c r="W100" s="86"/>
    </row>
    <row r="101" spans="2:23">
      <c r="B101" s="32">
        <v>12</v>
      </c>
      <c r="C101" s="872"/>
      <c r="D101" s="221"/>
      <c r="E101" s="221"/>
      <c r="F101" s="372"/>
      <c r="G101" s="372"/>
      <c r="H101" s="372"/>
      <c r="I101" s="221"/>
      <c r="J101" s="480"/>
      <c r="K101" s="321"/>
      <c r="L101" s="86"/>
      <c r="M101" s="87"/>
      <c r="N101" s="226"/>
      <c r="O101" s="87"/>
      <c r="P101" s="87"/>
      <c r="Q101" s="103"/>
      <c r="R101" s="87"/>
      <c r="S101" s="87"/>
      <c r="T101" s="87"/>
      <c r="U101" s="87"/>
      <c r="V101" s="367"/>
      <c r="W101" s="86"/>
    </row>
    <row r="102" spans="2:23">
      <c r="B102" s="32">
        <v>13</v>
      </c>
      <c r="C102" s="872"/>
      <c r="D102" s="221"/>
      <c r="E102" s="221"/>
      <c r="F102" s="372"/>
      <c r="G102" s="372"/>
      <c r="H102" s="372"/>
      <c r="I102" s="221"/>
      <c r="J102" s="480"/>
      <c r="K102" s="321"/>
      <c r="L102" s="86"/>
      <c r="M102" s="87"/>
      <c r="N102" s="226"/>
      <c r="O102" s="87"/>
      <c r="P102" s="87"/>
      <c r="Q102" s="103"/>
      <c r="R102" s="87"/>
      <c r="S102" s="87"/>
      <c r="T102" s="87"/>
      <c r="U102" s="87"/>
      <c r="V102" s="367"/>
      <c r="W102" s="86"/>
    </row>
    <row r="103" spans="2:23" hidden="1">
      <c r="B103" s="32">
        <v>14</v>
      </c>
      <c r="C103" s="607"/>
      <c r="D103" s="620"/>
      <c r="E103" s="620"/>
      <c r="F103" s="620"/>
      <c r="G103" s="620"/>
      <c r="H103" s="620"/>
      <c r="I103" s="625"/>
      <c r="J103" s="621"/>
      <c r="K103" s="401"/>
      <c r="L103" s="86"/>
      <c r="M103" s="491"/>
      <c r="N103" s="88"/>
      <c r="O103" s="461"/>
      <c r="P103" s="100"/>
      <c r="Q103" s="451"/>
      <c r="R103" s="512"/>
      <c r="S103" s="512"/>
      <c r="T103" s="266"/>
      <c r="U103" s="266"/>
      <c r="V103" s="492"/>
      <c r="W103" s="86"/>
    </row>
    <row r="104" spans="2:23" hidden="1">
      <c r="B104" s="32">
        <v>15</v>
      </c>
      <c r="C104" s="69"/>
      <c r="D104" s="321"/>
      <c r="E104" s="321"/>
      <c r="F104" s="321"/>
      <c r="G104" s="321"/>
      <c r="H104" s="321"/>
      <c r="I104" s="321"/>
      <c r="J104" s="371"/>
      <c r="K104" s="401"/>
      <c r="L104" s="86"/>
      <c r="M104" s="113"/>
      <c r="N104" s="95"/>
      <c r="O104" s="511"/>
      <c r="P104" s="93"/>
      <c r="Q104" s="451"/>
      <c r="R104" s="495"/>
      <c r="S104" s="510"/>
      <c r="T104" s="87"/>
      <c r="U104" s="87"/>
      <c r="V104" s="93"/>
      <c r="W104" s="86"/>
    </row>
    <row r="105" spans="2:23" hidden="1">
      <c r="B105" s="32">
        <v>16</v>
      </c>
      <c r="C105" s="69"/>
      <c r="D105" s="321"/>
      <c r="E105" s="378"/>
      <c r="F105" s="321"/>
      <c r="G105" s="321"/>
      <c r="H105" s="321"/>
      <c r="I105" s="321"/>
      <c r="J105" s="525"/>
      <c r="K105" s="406"/>
      <c r="L105" s="86"/>
      <c r="M105" s="114"/>
      <c r="N105" s="95"/>
      <c r="O105" s="511"/>
      <c r="P105" s="93"/>
      <c r="Q105" s="451"/>
      <c r="R105" s="115"/>
      <c r="S105" s="205"/>
      <c r="T105" s="87"/>
      <c r="U105" s="87"/>
      <c r="V105" s="493"/>
      <c r="W105" s="86"/>
    </row>
    <row r="106" spans="2:23" hidden="1">
      <c r="B106" s="32">
        <v>17</v>
      </c>
      <c r="C106" s="69"/>
      <c r="D106" s="321"/>
      <c r="E106" s="321"/>
      <c r="F106" s="321"/>
      <c r="G106" s="321"/>
      <c r="H106" s="321"/>
      <c r="I106" s="321"/>
      <c r="J106" s="371"/>
      <c r="K106" s="401"/>
      <c r="L106" s="86"/>
      <c r="M106" s="113"/>
      <c r="N106" s="95"/>
      <c r="O106" s="511"/>
      <c r="P106" s="93"/>
      <c r="Q106" s="451"/>
      <c r="R106" s="491"/>
      <c r="S106" s="361"/>
      <c r="T106" s="87"/>
      <c r="U106" s="87"/>
      <c r="V106" s="515"/>
      <c r="W106" s="86"/>
    </row>
    <row r="107" spans="2:23" s="86" customFormat="1">
      <c r="B107" s="133"/>
      <c r="C107" s="120"/>
      <c r="D107" s="287"/>
      <c r="E107" s="287"/>
      <c r="F107" s="287"/>
      <c r="G107" s="287"/>
      <c r="H107" s="287"/>
      <c r="I107" s="287"/>
      <c r="J107" s="413"/>
      <c r="K107" s="401"/>
      <c r="M107" s="144"/>
      <c r="N107" s="144"/>
      <c r="O107" s="144"/>
      <c r="P107" s="146"/>
      <c r="Q107" s="119"/>
      <c r="R107" s="144"/>
      <c r="S107" s="144"/>
      <c r="T107" s="144"/>
      <c r="U107" s="144"/>
      <c r="V107" s="146"/>
    </row>
    <row r="108" spans="2:23">
      <c r="B108" s="32">
        <v>1</v>
      </c>
      <c r="C108" s="957" t="s">
        <v>36</v>
      </c>
      <c r="D108" s="321">
        <v>2010</v>
      </c>
      <c r="E108" s="497" t="s">
        <v>104</v>
      </c>
      <c r="F108" s="321" t="s">
        <v>92</v>
      </c>
      <c r="G108" s="321"/>
      <c r="H108" s="321" t="s">
        <v>91</v>
      </c>
      <c r="I108" s="321" t="s">
        <v>104</v>
      </c>
      <c r="J108" s="403" t="s">
        <v>548</v>
      </c>
      <c r="K108" s="403"/>
      <c r="L108" s="86"/>
      <c r="M108" s="453">
        <v>2</v>
      </c>
      <c r="N108" s="367"/>
      <c r="O108" s="367"/>
      <c r="P108" s="505"/>
      <c r="Q108" s="667"/>
      <c r="R108" s="239">
        <v>1</v>
      </c>
      <c r="S108" s="239"/>
      <c r="T108" s="654"/>
      <c r="U108" s="654"/>
      <c r="V108" s="654"/>
      <c r="W108" s="659"/>
    </row>
    <row r="109" spans="2:23">
      <c r="B109" s="32">
        <v>2</v>
      </c>
      <c r="C109" s="236"/>
      <c r="D109" s="321">
        <v>2010</v>
      </c>
      <c r="E109" s="321" t="s">
        <v>103</v>
      </c>
      <c r="F109" s="321" t="s">
        <v>92</v>
      </c>
      <c r="G109" s="321"/>
      <c r="H109" s="321" t="s">
        <v>94</v>
      </c>
      <c r="I109" s="321" t="s">
        <v>104</v>
      </c>
      <c r="J109" s="403" t="s">
        <v>189</v>
      </c>
      <c r="K109" s="321" t="s">
        <v>481</v>
      </c>
      <c r="L109" s="86"/>
      <c r="M109" s="453"/>
      <c r="N109" s="367"/>
      <c r="O109" s="367"/>
      <c r="P109" s="505"/>
      <c r="Q109" s="667"/>
      <c r="R109" s="325" t="s">
        <v>38</v>
      </c>
      <c r="S109" s="325" t="s">
        <v>38</v>
      </c>
      <c r="T109" s="417" t="s">
        <v>38</v>
      </c>
      <c r="U109" s="654"/>
      <c r="V109" s="654"/>
      <c r="W109" s="659"/>
    </row>
    <row r="110" spans="2:23" ht="13.5" customHeight="1">
      <c r="B110" s="32">
        <v>3</v>
      </c>
      <c r="C110" s="236"/>
      <c r="D110" s="321">
        <v>2010</v>
      </c>
      <c r="E110" s="321" t="s">
        <v>103</v>
      </c>
      <c r="F110" s="321" t="s">
        <v>92</v>
      </c>
      <c r="G110" s="321"/>
      <c r="H110" s="321" t="s">
        <v>94</v>
      </c>
      <c r="I110" s="321" t="s">
        <v>104</v>
      </c>
      <c r="J110" s="403" t="s">
        <v>342</v>
      </c>
      <c r="K110" s="372" t="s">
        <v>481</v>
      </c>
      <c r="L110" s="86"/>
      <c r="M110" s="417" t="s">
        <v>38</v>
      </c>
      <c r="N110" s="87"/>
      <c r="O110" s="87"/>
      <c r="P110" s="87"/>
      <c r="Q110" s="103"/>
      <c r="R110" s="325" t="s">
        <v>38</v>
      </c>
      <c r="S110" s="87"/>
      <c r="T110" s="325" t="s">
        <v>38</v>
      </c>
      <c r="U110" s="325" t="s">
        <v>38</v>
      </c>
      <c r="V110" s="498" t="s">
        <v>38</v>
      </c>
      <c r="W110" s="86"/>
    </row>
    <row r="111" spans="2:23" ht="13.5" customHeight="1">
      <c r="B111" s="32">
        <v>4</v>
      </c>
      <c r="C111" s="236"/>
      <c r="D111" s="372">
        <v>2010</v>
      </c>
      <c r="E111" s="497" t="s">
        <v>104</v>
      </c>
      <c r="F111" s="321" t="s">
        <v>90</v>
      </c>
      <c r="G111" s="321" t="s">
        <v>29</v>
      </c>
      <c r="H111" s="321" t="s">
        <v>91</v>
      </c>
      <c r="I111" s="321" t="s">
        <v>104</v>
      </c>
      <c r="J111" s="403" t="s">
        <v>166</v>
      </c>
      <c r="K111" s="403"/>
      <c r="L111" s="86"/>
      <c r="M111" s="325" t="s">
        <v>38</v>
      </c>
      <c r="N111" s="417" t="s">
        <v>38</v>
      </c>
      <c r="O111" s="367"/>
      <c r="P111" s="87"/>
      <c r="Q111" s="103"/>
      <c r="R111" s="87"/>
      <c r="S111" s="87"/>
      <c r="T111" s="87"/>
      <c r="U111" s="87"/>
      <c r="V111" s="87"/>
      <c r="W111" s="86"/>
    </row>
    <row r="112" spans="2:23" ht="13.5" customHeight="1">
      <c r="B112" s="32">
        <v>5</v>
      </c>
      <c r="C112" s="236"/>
      <c r="D112" s="321">
        <v>2011</v>
      </c>
      <c r="E112" s="321" t="s">
        <v>103</v>
      </c>
      <c r="F112" s="321" t="s">
        <v>90</v>
      </c>
      <c r="G112" s="321" t="s">
        <v>29</v>
      </c>
      <c r="H112" s="321" t="s">
        <v>91</v>
      </c>
      <c r="I112" s="321" t="s">
        <v>104</v>
      </c>
      <c r="J112" s="403" t="s">
        <v>244</v>
      </c>
      <c r="K112" s="403"/>
      <c r="L112" s="86"/>
      <c r="M112" s="325" t="s">
        <v>38</v>
      </c>
      <c r="N112" s="325" t="s">
        <v>38</v>
      </c>
      <c r="O112" s="325" t="s">
        <v>38</v>
      </c>
      <c r="P112" s="498" t="s">
        <v>38</v>
      </c>
      <c r="Q112" s="103"/>
      <c r="R112" s="87"/>
      <c r="S112" s="87"/>
      <c r="T112" s="87"/>
      <c r="U112" s="87"/>
      <c r="V112" s="87"/>
      <c r="W112" s="86"/>
    </row>
    <row r="113" spans="2:23" ht="13.5" customHeight="1">
      <c r="B113" s="32">
        <v>6</v>
      </c>
      <c r="C113" s="236"/>
      <c r="D113" s="321">
        <v>2009</v>
      </c>
      <c r="E113" s="321" t="s">
        <v>103</v>
      </c>
      <c r="F113" s="321" t="s">
        <v>91</v>
      </c>
      <c r="G113" s="321" t="s">
        <v>30</v>
      </c>
      <c r="H113" s="321" t="s">
        <v>91</v>
      </c>
      <c r="I113" s="321" t="s">
        <v>104</v>
      </c>
      <c r="J113" s="403" t="s">
        <v>173</v>
      </c>
      <c r="K113" s="403"/>
      <c r="L113" s="86"/>
      <c r="M113" s="101"/>
      <c r="N113" s="87"/>
      <c r="O113" s="87"/>
      <c r="P113" s="87"/>
      <c r="Q113" s="103"/>
      <c r="R113" s="325" t="s">
        <v>38</v>
      </c>
      <c r="S113" s="325" t="s">
        <v>38</v>
      </c>
      <c r="T113" s="87"/>
      <c r="U113" s="325" t="s">
        <v>38</v>
      </c>
      <c r="V113" s="498" t="s">
        <v>38</v>
      </c>
      <c r="W113" s="86"/>
    </row>
    <row r="114" spans="2:23" s="86" customFormat="1" ht="13.5" hidden="1" customHeight="1">
      <c r="B114" s="32"/>
      <c r="C114" s="123"/>
      <c r="D114" s="385"/>
      <c r="E114" s="385"/>
      <c r="F114" s="385"/>
      <c r="G114" s="385"/>
      <c r="H114" s="385"/>
      <c r="I114" s="385"/>
      <c r="J114" s="240"/>
      <c r="K114" s="241"/>
      <c r="M114" s="121"/>
      <c r="N114" s="251"/>
      <c r="O114" s="251"/>
      <c r="P114" s="251"/>
      <c r="Q114" s="103"/>
      <c r="R114" s="251"/>
      <c r="S114" s="251"/>
      <c r="T114" s="251"/>
      <c r="U114" s="251"/>
      <c r="V114" s="251"/>
    </row>
    <row r="115" spans="2:23" ht="13.5" hidden="1" customHeight="1">
      <c r="B115" s="32">
        <v>1</v>
      </c>
      <c r="C115" s="182" t="s">
        <v>45</v>
      </c>
      <c r="D115" s="321"/>
      <c r="E115" s="321"/>
      <c r="F115" s="321"/>
      <c r="G115" s="321"/>
      <c r="H115" s="321"/>
      <c r="I115" s="321"/>
      <c r="J115" s="403"/>
      <c r="K115" s="373"/>
      <c r="L115" s="86"/>
      <c r="M115" s="96"/>
      <c r="N115" s="87"/>
      <c r="O115" s="87"/>
      <c r="P115" s="93"/>
      <c r="Q115" s="103"/>
      <c r="R115" s="113"/>
      <c r="S115" s="360"/>
      <c r="T115" s="87"/>
      <c r="U115" s="87"/>
      <c r="V115" s="93"/>
      <c r="W115" s="86"/>
    </row>
    <row r="116" spans="2:23" ht="13.5" hidden="1" customHeight="1">
      <c r="B116" s="32">
        <v>2</v>
      </c>
      <c r="C116" s="147"/>
      <c r="D116" s="321"/>
      <c r="E116" s="321"/>
      <c r="F116" s="321"/>
      <c r="G116" s="321"/>
      <c r="H116" s="321"/>
      <c r="I116" s="321"/>
      <c r="J116" s="403"/>
      <c r="K116" s="373"/>
      <c r="L116" s="86"/>
      <c r="M116" s="96"/>
      <c r="N116" s="87"/>
      <c r="O116" s="87"/>
      <c r="P116" s="93"/>
      <c r="Q116" s="103"/>
      <c r="R116" s="113"/>
      <c r="S116" s="360"/>
      <c r="T116" s="87"/>
      <c r="U116" s="87"/>
      <c r="V116" s="93"/>
      <c r="W116" s="86"/>
    </row>
    <row r="117" spans="2:23" s="86" customFormat="1" ht="13.5" hidden="1" customHeight="1">
      <c r="B117" s="32">
        <v>3</v>
      </c>
      <c r="C117" s="611"/>
      <c r="D117" s="321"/>
      <c r="E117" s="321"/>
      <c r="F117" s="321"/>
      <c r="G117" s="321"/>
      <c r="H117" s="321"/>
      <c r="I117" s="321"/>
      <c r="J117" s="610"/>
      <c r="K117" s="223"/>
      <c r="M117" s="96"/>
      <c r="N117" s="87"/>
      <c r="O117" s="87"/>
      <c r="P117" s="93"/>
      <c r="Q117" s="103"/>
      <c r="R117" s="113"/>
      <c r="S117" s="360"/>
      <c r="T117" s="87"/>
      <c r="U117" s="87"/>
      <c r="V117" s="93"/>
    </row>
    <row r="118" spans="2:23" s="86" customFormat="1" ht="13.5" hidden="1" customHeight="1">
      <c r="B118" s="32"/>
      <c r="C118" s="123"/>
      <c r="D118" s="385"/>
      <c r="E118" s="385"/>
      <c r="F118" s="385"/>
      <c r="G118" s="385"/>
      <c r="H118" s="385"/>
      <c r="I118" s="385"/>
      <c r="J118" s="240"/>
      <c r="K118" s="241"/>
      <c r="M118" s="121"/>
      <c r="N118" s="251"/>
      <c r="O118" s="251"/>
      <c r="P118" s="251"/>
      <c r="Q118" s="103"/>
      <c r="R118" s="251"/>
      <c r="S118" s="251"/>
      <c r="T118" s="251"/>
      <c r="U118" s="251"/>
      <c r="V118" s="251"/>
    </row>
    <row r="119" spans="2:23" ht="13.5" hidden="1" customHeight="1">
      <c r="B119" s="32">
        <v>9</v>
      </c>
      <c r="C119" s="182" t="s">
        <v>32</v>
      </c>
      <c r="D119" s="321"/>
      <c r="E119" s="321"/>
      <c r="F119" s="321"/>
      <c r="G119" s="321"/>
      <c r="H119" s="321"/>
      <c r="I119" s="321"/>
      <c r="J119" s="610"/>
      <c r="K119" s="223"/>
      <c r="L119" s="86"/>
      <c r="M119" s="96"/>
      <c r="N119" s="87"/>
      <c r="O119" s="87"/>
      <c r="P119" s="93"/>
      <c r="Q119" s="103"/>
      <c r="R119" s="113"/>
      <c r="S119" s="360"/>
      <c r="T119" s="87"/>
      <c r="U119" s="87"/>
      <c r="V119" s="93"/>
      <c r="W119" s="86"/>
    </row>
    <row r="120" spans="2:23" ht="13.5" hidden="1" customHeight="1">
      <c r="B120" s="32">
        <v>10</v>
      </c>
      <c r="C120" s="321"/>
      <c r="D120" s="321"/>
      <c r="E120" s="321"/>
      <c r="F120" s="321"/>
      <c r="G120" s="321"/>
      <c r="H120" s="321"/>
      <c r="I120" s="321"/>
      <c r="J120" s="610"/>
      <c r="K120" s="223"/>
      <c r="L120" s="86"/>
      <c r="M120" s="96"/>
      <c r="N120" s="87"/>
      <c r="O120" s="87"/>
      <c r="P120" s="93"/>
      <c r="Q120" s="103"/>
      <c r="R120" s="113"/>
      <c r="S120" s="360"/>
      <c r="T120" s="87"/>
      <c r="U120" s="87"/>
      <c r="V120" s="93"/>
      <c r="W120" s="86"/>
    </row>
    <row r="121" spans="2:23" ht="13.5" hidden="1" customHeight="1">
      <c r="B121" s="32">
        <v>11</v>
      </c>
      <c r="C121" s="321"/>
      <c r="D121" s="321"/>
      <c r="E121" s="321"/>
      <c r="F121" s="321"/>
      <c r="G121" s="321"/>
      <c r="H121" s="321"/>
      <c r="I121" s="321"/>
      <c r="J121" s="610"/>
      <c r="K121" s="223"/>
      <c r="L121" s="86"/>
      <c r="M121" s="96"/>
      <c r="N121" s="87"/>
      <c r="O121" s="87"/>
      <c r="P121" s="93"/>
      <c r="Q121" s="103"/>
      <c r="R121" s="113"/>
      <c r="S121" s="360"/>
      <c r="T121" s="87"/>
      <c r="U121" s="87"/>
      <c r="V121" s="93"/>
      <c r="W121" s="86"/>
    </row>
    <row r="122" spans="2:23" ht="13.5" hidden="1" customHeight="1">
      <c r="B122" s="32">
        <v>12</v>
      </c>
      <c r="C122" s="321"/>
      <c r="D122" s="321"/>
      <c r="E122" s="321"/>
      <c r="F122" s="321"/>
      <c r="G122" s="321"/>
      <c r="H122" s="321"/>
      <c r="I122" s="321"/>
      <c r="J122" s="610"/>
      <c r="K122" s="223"/>
      <c r="L122" s="86"/>
      <c r="M122" s="96"/>
      <c r="N122" s="87"/>
      <c r="O122" s="87"/>
      <c r="P122" s="93"/>
      <c r="Q122" s="103"/>
      <c r="R122" s="113"/>
      <c r="S122" s="360"/>
      <c r="T122" s="87"/>
      <c r="U122" s="87"/>
      <c r="V122" s="93"/>
      <c r="W122" s="86"/>
    </row>
    <row r="123" spans="2:23" s="86" customFormat="1" ht="13.5" customHeight="1">
      <c r="B123" s="133"/>
      <c r="C123" s="123"/>
      <c r="D123" s="385"/>
      <c r="E123" s="385"/>
      <c r="F123" s="385"/>
      <c r="G123" s="385"/>
      <c r="H123" s="385"/>
      <c r="I123" s="385"/>
      <c r="J123" s="240"/>
      <c r="K123" s="241"/>
      <c r="M123" s="286"/>
      <c r="N123" s="146"/>
      <c r="O123" s="779"/>
      <c r="P123" s="146"/>
      <c r="Q123" s="119"/>
      <c r="R123" s="286"/>
      <c r="S123" s="286"/>
      <c r="T123" s="146"/>
      <c r="U123" s="146"/>
      <c r="V123" s="146"/>
    </row>
    <row r="124" spans="2:23" ht="13.5" customHeight="1">
      <c r="B124" s="32">
        <v>1</v>
      </c>
      <c r="C124" s="957" t="s">
        <v>16</v>
      </c>
      <c r="D124" s="321">
        <v>2010</v>
      </c>
      <c r="E124" s="490" t="s">
        <v>103</v>
      </c>
      <c r="F124" s="321" t="s">
        <v>90</v>
      </c>
      <c r="G124" s="321" t="s">
        <v>30</v>
      </c>
      <c r="H124" s="321" t="s">
        <v>91</v>
      </c>
      <c r="I124" s="321" t="s">
        <v>104</v>
      </c>
      <c r="J124" s="403" t="s">
        <v>181</v>
      </c>
      <c r="K124" s="372"/>
      <c r="L124" s="86"/>
      <c r="M124" s="325">
        <v>2</v>
      </c>
      <c r="N124" s="417" t="s">
        <v>38</v>
      </c>
      <c r="O124" s="367"/>
      <c r="P124" s="660"/>
      <c r="Q124" s="656"/>
      <c r="R124" s="325">
        <v>1</v>
      </c>
      <c r="S124" s="325" t="s">
        <v>38</v>
      </c>
      <c r="T124" s="325" t="s">
        <v>38</v>
      </c>
      <c r="U124" s="325" t="s">
        <v>38</v>
      </c>
      <c r="V124" s="417" t="s">
        <v>38</v>
      </c>
      <c r="W124" s="659"/>
    </row>
    <row r="125" spans="2:23" ht="13.5" customHeight="1">
      <c r="B125" s="32">
        <v>2</v>
      </c>
      <c r="C125" s="236"/>
      <c r="D125" s="321"/>
      <c r="E125" s="321"/>
      <c r="F125" s="321"/>
      <c r="G125" s="321"/>
      <c r="H125" s="321"/>
      <c r="I125" s="321"/>
      <c r="J125" s="403"/>
      <c r="K125" s="372"/>
      <c r="L125" s="86"/>
      <c r="M125" s="87"/>
      <c r="N125" s="367"/>
      <c r="O125" s="505"/>
      <c r="P125" s="95"/>
      <c r="Q125" s="119"/>
      <c r="R125" s="87"/>
      <c r="S125" s="87"/>
      <c r="T125" s="367"/>
      <c r="U125" s="87"/>
      <c r="V125" s="367"/>
      <c r="W125" s="86"/>
    </row>
    <row r="126" spans="2:23" ht="13.5" customHeight="1">
      <c r="B126" s="32">
        <v>3</v>
      </c>
      <c r="C126" s="236"/>
      <c r="D126" s="221"/>
      <c r="E126" s="221"/>
      <c r="F126" s="372"/>
      <c r="G126" s="372"/>
      <c r="H126" s="372"/>
      <c r="I126" s="221"/>
      <c r="J126" s="480"/>
      <c r="K126" s="372"/>
      <c r="L126" s="86"/>
      <c r="M126" s="87"/>
      <c r="N126" s="367"/>
      <c r="O126" s="367"/>
      <c r="P126" s="95"/>
      <c r="Q126" s="119"/>
      <c r="R126" s="87"/>
      <c r="S126" s="87"/>
      <c r="T126" s="367"/>
      <c r="U126" s="107"/>
      <c r="V126" s="95"/>
      <c r="W126" s="86"/>
    </row>
    <row r="127" spans="2:23" s="86" customFormat="1" ht="13.2" hidden="1" customHeight="1">
      <c r="B127" s="133"/>
      <c r="C127" s="120"/>
      <c r="D127" s="287"/>
      <c r="E127" s="287"/>
      <c r="F127" s="287"/>
      <c r="G127" s="287"/>
      <c r="H127" s="287"/>
      <c r="I127" s="287"/>
      <c r="J127" s="203"/>
      <c r="K127" s="143"/>
      <c r="M127" s="118"/>
      <c r="N127" s="119"/>
      <c r="O127" s="246"/>
      <c r="P127" s="119"/>
      <c r="Q127" s="119"/>
      <c r="R127" s="118"/>
      <c r="S127" s="118"/>
      <c r="T127" s="119"/>
      <c r="U127" s="119"/>
      <c r="V127" s="119"/>
    </row>
    <row r="128" spans="2:23" ht="13.2" hidden="1" customHeight="1">
      <c r="B128" s="32">
        <v>1</v>
      </c>
      <c r="C128" s="957" t="s">
        <v>10</v>
      </c>
      <c r="D128" s="372"/>
      <c r="E128" s="372"/>
      <c r="F128" s="372"/>
      <c r="G128" s="372"/>
      <c r="H128" s="372"/>
      <c r="I128" s="372"/>
      <c r="J128" s="478"/>
      <c r="K128" s="478"/>
      <c r="L128" s="86"/>
      <c r="M128" s="453"/>
      <c r="N128" s="660"/>
      <c r="O128" s="505"/>
      <c r="P128" s="660"/>
      <c r="Q128" s="667"/>
      <c r="R128" s="367"/>
      <c r="S128" s="367"/>
      <c r="T128" s="367"/>
      <c r="U128" s="367"/>
      <c r="V128" s="367"/>
      <c r="W128" s="659"/>
    </row>
    <row r="129" spans="2:23" ht="13.5" hidden="1" customHeight="1">
      <c r="B129" s="32">
        <v>2</v>
      </c>
      <c r="C129" s="236"/>
      <c r="D129" s="321"/>
      <c r="E129" s="321"/>
      <c r="F129" s="321"/>
      <c r="G129" s="321"/>
      <c r="H129" s="321"/>
      <c r="I129" s="321"/>
      <c r="J129" s="403"/>
      <c r="K129" s="403"/>
      <c r="L129" s="86"/>
      <c r="M129" s="367"/>
      <c r="N129" s="367"/>
      <c r="O129" s="505"/>
      <c r="P129" s="95"/>
      <c r="Q129" s="119"/>
      <c r="R129" s="367"/>
      <c r="S129" s="367"/>
      <c r="T129" s="367"/>
      <c r="U129" s="87"/>
      <c r="V129" s="755"/>
      <c r="W129" s="86"/>
    </row>
    <row r="130" spans="2:23" s="86" customFormat="1" ht="13.5" hidden="1" customHeight="1">
      <c r="B130" s="133"/>
      <c r="C130" s="120"/>
      <c r="D130" s="287"/>
      <c r="E130" s="287"/>
      <c r="F130" s="287"/>
      <c r="G130" s="287"/>
      <c r="H130" s="287"/>
      <c r="I130" s="287"/>
      <c r="J130" s="203"/>
      <c r="K130" s="143"/>
      <c r="M130" s="614"/>
      <c r="N130" s="119"/>
      <c r="O130" s="246"/>
      <c r="P130" s="119"/>
      <c r="Q130" s="119"/>
      <c r="R130" s="118"/>
      <c r="S130" s="118"/>
      <c r="T130" s="119"/>
      <c r="U130" s="119"/>
      <c r="V130" s="149"/>
    </row>
    <row r="131" spans="2:23" ht="13.5" hidden="1" customHeight="1">
      <c r="B131" s="32">
        <v>1</v>
      </c>
      <c r="C131" s="957" t="s">
        <v>31</v>
      </c>
      <c r="D131" s="321"/>
      <c r="E131" s="321"/>
      <c r="F131" s="372"/>
      <c r="G131" s="321"/>
      <c r="H131" s="321"/>
      <c r="I131" s="321"/>
      <c r="J131" s="403"/>
      <c r="K131" s="478"/>
      <c r="L131" s="86"/>
      <c r="M131" s="453"/>
      <c r="N131" s="654"/>
      <c r="O131" s="87"/>
      <c r="P131" s="654"/>
      <c r="Q131" s="656"/>
      <c r="R131" s="453"/>
      <c r="S131" s="453"/>
      <c r="T131" s="654"/>
      <c r="U131" s="654"/>
      <c r="V131" s="875"/>
      <c r="W131" s="659"/>
    </row>
    <row r="132" spans="2:23" hidden="1">
      <c r="B132" s="32">
        <v>2</v>
      </c>
      <c r="C132" s="872"/>
      <c r="D132" s="384"/>
      <c r="E132" s="321"/>
      <c r="F132" s="321"/>
      <c r="G132" s="321"/>
      <c r="H132" s="321"/>
      <c r="I132" s="321"/>
      <c r="J132" s="403"/>
      <c r="K132" s="478"/>
      <c r="L132" s="86"/>
      <c r="M132" s="87"/>
      <c r="N132" s="87"/>
      <c r="O132" s="505"/>
      <c r="P132" s="95"/>
      <c r="Q132" s="119"/>
      <c r="R132" s="87"/>
      <c r="S132" s="87"/>
      <c r="T132" s="87"/>
      <c r="U132" s="87"/>
      <c r="V132" s="875"/>
      <c r="W132" s="86"/>
    </row>
    <row r="133" spans="2:23" s="86" customFormat="1">
      <c r="B133" s="133"/>
      <c r="C133" s="120"/>
      <c r="D133" s="287"/>
      <c r="E133" s="287"/>
      <c r="F133" s="287"/>
      <c r="G133" s="287"/>
      <c r="H133" s="287"/>
      <c r="I133" s="287"/>
      <c r="J133" s="203"/>
      <c r="K133" s="143"/>
      <c r="M133" s="118"/>
      <c r="N133" s="119"/>
      <c r="O133" s="246"/>
      <c r="P133" s="119"/>
      <c r="Q133" s="119"/>
      <c r="R133" s="118"/>
      <c r="S133" s="118"/>
      <c r="T133" s="119"/>
      <c r="U133" s="119"/>
      <c r="V133" s="119"/>
    </row>
    <row r="134" spans="2:23">
      <c r="B134" s="32">
        <v>1</v>
      </c>
      <c r="C134" s="957" t="s">
        <v>35</v>
      </c>
      <c r="D134" s="372">
        <v>2010</v>
      </c>
      <c r="E134" s="372" t="s">
        <v>103</v>
      </c>
      <c r="F134" s="321" t="s">
        <v>92</v>
      </c>
      <c r="G134" s="372"/>
      <c r="H134" s="321" t="s">
        <v>91</v>
      </c>
      <c r="I134" s="321" t="s">
        <v>104</v>
      </c>
      <c r="J134" s="478" t="s">
        <v>569</v>
      </c>
      <c r="K134" s="372"/>
      <c r="L134" s="86"/>
      <c r="M134" s="325">
        <v>1</v>
      </c>
      <c r="N134" s="325" t="s">
        <v>38</v>
      </c>
      <c r="O134" s="325" t="s">
        <v>38</v>
      </c>
      <c r="P134" s="417" t="s">
        <v>38</v>
      </c>
      <c r="Q134" s="656"/>
      <c r="R134" s="325">
        <v>2</v>
      </c>
      <c r="S134" s="239"/>
      <c r="T134" s="1018"/>
      <c r="U134" s="654"/>
      <c r="V134" s="654"/>
      <c r="W134" s="659"/>
    </row>
    <row r="135" spans="2:23">
      <c r="B135" s="32">
        <v>2</v>
      </c>
      <c r="C135" s="872"/>
      <c r="D135" s="372">
        <v>2009</v>
      </c>
      <c r="E135" s="372" t="s">
        <v>103</v>
      </c>
      <c r="F135" s="372" t="s">
        <v>94</v>
      </c>
      <c r="G135" s="372"/>
      <c r="H135" s="321" t="s">
        <v>91</v>
      </c>
      <c r="I135" s="372" t="s">
        <v>104</v>
      </c>
      <c r="J135" s="478" t="s">
        <v>640</v>
      </c>
      <c r="K135" s="478"/>
      <c r="L135" s="86"/>
      <c r="M135" s="417" t="s">
        <v>38</v>
      </c>
      <c r="N135" s="87"/>
      <c r="O135" s="87"/>
      <c r="P135" s="87"/>
      <c r="Q135" s="119"/>
      <c r="R135" s="101"/>
      <c r="S135" s="101"/>
      <c r="T135" s="367"/>
      <c r="U135" s="87"/>
      <c r="V135" s="367"/>
      <c r="W135" s="86"/>
    </row>
    <row r="136" spans="2:23">
      <c r="B136" s="32">
        <v>3</v>
      </c>
      <c r="C136" s="872"/>
      <c r="D136" s="372">
        <v>2010</v>
      </c>
      <c r="E136" s="372" t="s">
        <v>103</v>
      </c>
      <c r="F136" s="372" t="s">
        <v>90</v>
      </c>
      <c r="G136" s="372" t="s">
        <v>29</v>
      </c>
      <c r="H136" s="321" t="s">
        <v>91</v>
      </c>
      <c r="I136" s="372" t="s">
        <v>104</v>
      </c>
      <c r="J136" s="478" t="s">
        <v>273</v>
      </c>
      <c r="K136" s="372"/>
      <c r="L136" s="86"/>
      <c r="M136" s="325" t="s">
        <v>38</v>
      </c>
      <c r="N136" s="325" t="s">
        <v>38</v>
      </c>
      <c r="O136" s="325" t="s">
        <v>38</v>
      </c>
      <c r="P136" s="498" t="s">
        <v>38</v>
      </c>
      <c r="Q136" s="151"/>
      <c r="R136" s="453"/>
      <c r="S136" s="453"/>
      <c r="T136" s="87"/>
      <c r="U136" s="87"/>
      <c r="V136" s="87"/>
      <c r="W136" s="86"/>
    </row>
    <row r="137" spans="2:23">
      <c r="B137" s="32">
        <v>4</v>
      </c>
      <c r="C137" s="872"/>
      <c r="D137" s="372">
        <v>2010</v>
      </c>
      <c r="E137" s="372" t="s">
        <v>103</v>
      </c>
      <c r="F137" s="321" t="s">
        <v>90</v>
      </c>
      <c r="G137" s="372" t="s">
        <v>29</v>
      </c>
      <c r="H137" s="321" t="s">
        <v>91</v>
      </c>
      <c r="I137" s="372" t="s">
        <v>104</v>
      </c>
      <c r="J137" s="478" t="s">
        <v>257</v>
      </c>
      <c r="K137" s="372"/>
      <c r="L137" s="86"/>
      <c r="M137" s="325" t="s">
        <v>38</v>
      </c>
      <c r="N137" s="417" t="s">
        <v>38</v>
      </c>
      <c r="O137" s="87"/>
      <c r="P137" s="87"/>
      <c r="Q137" s="151"/>
      <c r="R137" s="87"/>
      <c r="S137" s="87"/>
      <c r="T137" s="87"/>
      <c r="U137" s="367"/>
      <c r="V137" s="367"/>
      <c r="W137" s="86"/>
    </row>
    <row r="138" spans="2:23">
      <c r="B138" s="32">
        <v>5</v>
      </c>
      <c r="C138" s="872"/>
      <c r="D138" s="321">
        <v>2010</v>
      </c>
      <c r="E138" s="321" t="s">
        <v>103</v>
      </c>
      <c r="F138" s="321" t="s">
        <v>92</v>
      </c>
      <c r="G138" s="321"/>
      <c r="H138" s="321" t="s">
        <v>91</v>
      </c>
      <c r="I138" s="321" t="s">
        <v>104</v>
      </c>
      <c r="J138" s="403" t="s">
        <v>227</v>
      </c>
      <c r="K138" s="372"/>
      <c r="L138" s="86"/>
      <c r="M138" s="325" t="s">
        <v>38</v>
      </c>
      <c r="N138" s="417" t="s">
        <v>38</v>
      </c>
      <c r="O138" s="87"/>
      <c r="P138" s="87"/>
      <c r="Q138" s="151"/>
      <c r="R138" s="87"/>
      <c r="S138" s="87"/>
      <c r="T138" s="87"/>
      <c r="U138" s="367"/>
      <c r="V138" s="367"/>
      <c r="W138" s="86"/>
    </row>
    <row r="139" spans="2:23">
      <c r="B139" s="32">
        <v>6</v>
      </c>
      <c r="C139" s="872"/>
      <c r="D139" s="372">
        <v>2010</v>
      </c>
      <c r="E139" s="372" t="s">
        <v>103</v>
      </c>
      <c r="F139" s="321" t="s">
        <v>90</v>
      </c>
      <c r="G139" s="372" t="s">
        <v>29</v>
      </c>
      <c r="H139" s="321" t="s">
        <v>91</v>
      </c>
      <c r="I139" s="372" t="s">
        <v>104</v>
      </c>
      <c r="J139" s="478" t="s">
        <v>406</v>
      </c>
      <c r="K139" s="372"/>
      <c r="L139" s="86"/>
      <c r="M139" s="417" t="s">
        <v>38</v>
      </c>
      <c r="N139" s="87"/>
      <c r="O139" s="87"/>
      <c r="P139" s="87"/>
      <c r="Q139" s="151"/>
      <c r="R139" s="87"/>
      <c r="S139" s="87"/>
      <c r="T139" s="87"/>
      <c r="U139" s="367"/>
      <c r="V139" s="367"/>
      <c r="W139" s="86"/>
    </row>
    <row r="140" spans="2:23">
      <c r="B140" s="32">
        <v>7</v>
      </c>
      <c r="C140" s="872"/>
      <c r="D140" s="321">
        <v>2010</v>
      </c>
      <c r="E140" s="321" t="s">
        <v>103</v>
      </c>
      <c r="F140" s="321" t="s">
        <v>90</v>
      </c>
      <c r="G140" s="321" t="s">
        <v>29</v>
      </c>
      <c r="H140" s="321" t="s">
        <v>91</v>
      </c>
      <c r="I140" s="321" t="s">
        <v>104</v>
      </c>
      <c r="J140" s="403" t="s">
        <v>187</v>
      </c>
      <c r="K140" s="372"/>
      <c r="L140" s="86"/>
      <c r="M140" s="325" t="s">
        <v>38</v>
      </c>
      <c r="N140" s="325" t="s">
        <v>38</v>
      </c>
      <c r="O140" s="417" t="s">
        <v>38</v>
      </c>
      <c r="P140" s="87"/>
      <c r="Q140" s="151"/>
      <c r="R140" s="367"/>
      <c r="S140" s="367"/>
      <c r="T140" s="367"/>
      <c r="U140" s="87"/>
      <c r="V140" s="87"/>
      <c r="W140" s="86"/>
    </row>
    <row r="141" spans="2:23">
      <c r="B141" s="32">
        <v>8</v>
      </c>
      <c r="C141" s="872"/>
      <c r="D141" s="372">
        <v>2009</v>
      </c>
      <c r="E141" s="372" t="s">
        <v>103</v>
      </c>
      <c r="F141" s="372" t="s">
        <v>94</v>
      </c>
      <c r="G141" s="372"/>
      <c r="H141" s="321" t="s">
        <v>91</v>
      </c>
      <c r="I141" s="372" t="s">
        <v>104</v>
      </c>
      <c r="J141" s="478" t="s">
        <v>291</v>
      </c>
      <c r="K141" s="372"/>
      <c r="L141" s="86"/>
      <c r="M141" s="325" t="s">
        <v>38</v>
      </c>
      <c r="N141" s="325" t="s">
        <v>38</v>
      </c>
      <c r="O141" s="367"/>
      <c r="P141" s="498" t="s">
        <v>38</v>
      </c>
      <c r="Q141" s="119"/>
      <c r="R141" s="367"/>
      <c r="S141" s="367"/>
      <c r="T141" s="87"/>
      <c r="U141" s="367"/>
      <c r="V141" s="367"/>
      <c r="W141" s="86"/>
    </row>
    <row r="142" spans="2:23">
      <c r="B142" s="32">
        <v>9</v>
      </c>
      <c r="C142" s="872"/>
      <c r="D142" s="372">
        <v>2010</v>
      </c>
      <c r="E142" s="372" t="s">
        <v>103</v>
      </c>
      <c r="F142" s="321" t="s">
        <v>90</v>
      </c>
      <c r="G142" s="372" t="s">
        <v>29</v>
      </c>
      <c r="H142" s="321" t="s">
        <v>91</v>
      </c>
      <c r="I142" s="372" t="s">
        <v>104</v>
      </c>
      <c r="J142" s="478" t="s">
        <v>271</v>
      </c>
      <c r="K142" s="372"/>
      <c r="L142" s="86"/>
      <c r="M142" s="325" t="s">
        <v>38</v>
      </c>
      <c r="N142" s="325" t="s">
        <v>38</v>
      </c>
      <c r="O142" s="325" t="s">
        <v>38</v>
      </c>
      <c r="P142" s="417" t="s">
        <v>38</v>
      </c>
      <c r="Q142" s="119"/>
      <c r="R142" s="101"/>
      <c r="S142" s="101"/>
      <c r="T142" s="367"/>
      <c r="U142" s="87"/>
      <c r="V142" s="87"/>
      <c r="W142" s="86"/>
    </row>
    <row r="143" spans="2:23">
      <c r="B143" s="32">
        <v>10</v>
      </c>
      <c r="C143" s="872"/>
      <c r="D143" s="372">
        <v>2010</v>
      </c>
      <c r="E143" s="372" t="s">
        <v>103</v>
      </c>
      <c r="F143" s="321" t="s">
        <v>90</v>
      </c>
      <c r="G143" s="372" t="s">
        <v>29</v>
      </c>
      <c r="H143" s="321" t="s">
        <v>91</v>
      </c>
      <c r="I143" s="372" t="s">
        <v>104</v>
      </c>
      <c r="J143" s="478" t="s">
        <v>380</v>
      </c>
      <c r="K143" s="372"/>
      <c r="L143" s="86"/>
      <c r="M143" s="325" t="s">
        <v>38</v>
      </c>
      <c r="N143" s="325" t="s">
        <v>38</v>
      </c>
      <c r="O143" s="325" t="s">
        <v>38</v>
      </c>
      <c r="P143" s="498" t="s">
        <v>38</v>
      </c>
      <c r="Q143" s="119"/>
      <c r="R143" s="325" t="s">
        <v>38</v>
      </c>
      <c r="S143" s="325" t="s">
        <v>38</v>
      </c>
      <c r="T143" s="87"/>
      <c r="U143" s="107"/>
      <c r="V143" s="87"/>
      <c r="W143" s="86"/>
    </row>
    <row r="144" spans="2:23">
      <c r="B144" s="32">
        <v>11</v>
      </c>
      <c r="C144" s="872"/>
      <c r="D144" s="372">
        <v>2010</v>
      </c>
      <c r="E144" s="497" t="s">
        <v>104</v>
      </c>
      <c r="F144" s="321" t="s">
        <v>92</v>
      </c>
      <c r="G144" s="321"/>
      <c r="H144" s="321" t="s">
        <v>91</v>
      </c>
      <c r="I144" s="372" t="s">
        <v>104</v>
      </c>
      <c r="J144" s="478" t="s">
        <v>388</v>
      </c>
      <c r="K144" s="372" t="s">
        <v>481</v>
      </c>
      <c r="L144" s="86"/>
      <c r="M144" s="417" t="s">
        <v>38</v>
      </c>
      <c r="N144" s="87"/>
      <c r="O144" s="367"/>
      <c r="P144" s="87"/>
      <c r="Q144" s="119"/>
      <c r="R144" s="101"/>
      <c r="S144" s="101"/>
      <c r="T144" s="367"/>
      <c r="U144" s="87"/>
      <c r="V144" s="87"/>
      <c r="W144" s="86"/>
    </row>
    <row r="145" spans="2:23">
      <c r="B145" s="32">
        <v>12</v>
      </c>
      <c r="C145" s="872"/>
      <c r="D145" s="526">
        <v>2010</v>
      </c>
      <c r="E145" s="372" t="s">
        <v>103</v>
      </c>
      <c r="F145" s="372" t="s">
        <v>90</v>
      </c>
      <c r="G145" s="372" t="s">
        <v>29</v>
      </c>
      <c r="H145" s="321" t="s">
        <v>91</v>
      </c>
      <c r="I145" s="372" t="s">
        <v>104</v>
      </c>
      <c r="J145" s="478" t="s">
        <v>247</v>
      </c>
      <c r="K145" s="372"/>
      <c r="L145" s="86"/>
      <c r="M145" s="325" t="s">
        <v>38</v>
      </c>
      <c r="N145" s="325" t="s">
        <v>38</v>
      </c>
      <c r="O145" s="325" t="s">
        <v>38</v>
      </c>
      <c r="P145" s="498" t="s">
        <v>38</v>
      </c>
      <c r="Q145" s="119"/>
      <c r="R145" s="325" t="s">
        <v>38</v>
      </c>
      <c r="S145" s="325" t="s">
        <v>38</v>
      </c>
      <c r="T145" s="417"/>
      <c r="U145" s="87"/>
      <c r="V145" s="87"/>
      <c r="W145" s="86"/>
    </row>
    <row r="146" spans="2:23">
      <c r="B146" s="32">
        <v>13</v>
      </c>
      <c r="C146" s="872"/>
      <c r="D146" s="526"/>
      <c r="E146" s="372"/>
      <c r="F146" s="372"/>
      <c r="G146" s="372"/>
      <c r="H146" s="321"/>
      <c r="I146" s="372"/>
      <c r="J146" s="478"/>
      <c r="K146" s="372"/>
      <c r="L146" s="86"/>
      <c r="M146" s="87"/>
      <c r="N146" s="87"/>
      <c r="O146" s="367"/>
      <c r="P146" s="87"/>
      <c r="Q146" s="119"/>
      <c r="R146" s="101"/>
      <c r="S146" s="101"/>
      <c r="T146" s="367"/>
      <c r="U146" s="87"/>
      <c r="V146" s="87"/>
      <c r="W146" s="86"/>
    </row>
    <row r="147" spans="2:23">
      <c r="B147" s="32">
        <v>14</v>
      </c>
      <c r="C147" s="872"/>
      <c r="D147" s="321"/>
      <c r="E147" s="321"/>
      <c r="F147" s="321"/>
      <c r="G147" s="321"/>
      <c r="H147" s="321"/>
      <c r="I147" s="321"/>
      <c r="J147" s="403"/>
      <c r="K147" s="372"/>
      <c r="L147" s="86"/>
      <c r="M147" s="87"/>
      <c r="N147" s="87"/>
      <c r="O147" s="367"/>
      <c r="P147" s="87"/>
      <c r="Q147" s="103"/>
      <c r="R147" s="87"/>
      <c r="S147" s="87"/>
      <c r="T147" s="367"/>
      <c r="U147" s="367"/>
      <c r="V147" s="87"/>
      <c r="W147" s="86"/>
    </row>
    <row r="148" spans="2:23" s="86" customFormat="1" ht="13.5" hidden="1" customHeight="1">
      <c r="B148" s="133"/>
      <c r="C148" s="627"/>
      <c r="D148" s="385"/>
      <c r="E148" s="385"/>
      <c r="F148" s="385"/>
      <c r="G148" s="385"/>
      <c r="H148" s="385"/>
      <c r="I148" s="385"/>
      <c r="J148" s="240"/>
      <c r="K148" s="241"/>
      <c r="M148" s="118"/>
      <c r="N148" s="119"/>
      <c r="O148" s="246"/>
      <c r="P148" s="103"/>
      <c r="Q148" s="103"/>
      <c r="R148" s="118"/>
      <c r="S148" s="118"/>
      <c r="T148" s="119"/>
      <c r="U148" s="119"/>
      <c r="V148" s="103"/>
    </row>
    <row r="149" spans="2:23" ht="13.5" hidden="1" customHeight="1">
      <c r="B149" s="32">
        <v>1</v>
      </c>
      <c r="C149" s="182" t="s">
        <v>37</v>
      </c>
      <c r="D149" s="321"/>
      <c r="E149" s="497"/>
      <c r="F149" s="321"/>
      <c r="G149" s="321"/>
      <c r="H149" s="321"/>
      <c r="I149" s="321"/>
      <c r="J149" s="555"/>
      <c r="K149" s="373"/>
      <c r="L149" s="86"/>
      <c r="M149" s="653">
        <v>2</v>
      </c>
      <c r="N149" s="660"/>
      <c r="O149" s="511"/>
      <c r="P149" s="666"/>
      <c r="Q149" s="662"/>
      <c r="R149" s="657">
        <v>3</v>
      </c>
      <c r="S149" s="695"/>
      <c r="T149" s="660"/>
      <c r="U149" s="660"/>
      <c r="V149" s="666"/>
      <c r="W149" s="675"/>
    </row>
    <row r="150" spans="2:23" ht="13.5" hidden="1" customHeight="1">
      <c r="B150" s="32">
        <v>2</v>
      </c>
      <c r="C150" s="147"/>
      <c r="D150" s="321"/>
      <c r="E150" s="321"/>
      <c r="F150" s="321"/>
      <c r="G150" s="321"/>
      <c r="H150" s="321"/>
      <c r="I150" s="321"/>
      <c r="J150" s="403"/>
      <c r="K150" s="373"/>
      <c r="L150" s="86"/>
      <c r="M150" s="496"/>
      <c r="N150" s="367"/>
      <c r="O150" s="509"/>
      <c r="P150" s="89"/>
      <c r="Q150" s="90"/>
      <c r="R150" s="96"/>
      <c r="S150" s="91"/>
      <c r="T150" s="88"/>
      <c r="U150" s="88"/>
      <c r="V150" s="89"/>
      <c r="W150" s="134"/>
    </row>
    <row r="151" spans="2:23" ht="13.5" hidden="1" customHeight="1">
      <c r="B151" s="32">
        <v>3</v>
      </c>
      <c r="C151" s="147"/>
      <c r="D151" s="321"/>
      <c r="E151" s="321"/>
      <c r="F151" s="321"/>
      <c r="G151" s="321"/>
      <c r="H151" s="321"/>
      <c r="I151" s="321"/>
      <c r="J151" s="403"/>
      <c r="K151" s="373"/>
      <c r="L151" s="86"/>
      <c r="M151" s="361"/>
      <c r="N151" s="266"/>
      <c r="O151" s="461"/>
      <c r="P151" s="89"/>
      <c r="Q151" s="90"/>
      <c r="R151" s="496"/>
      <c r="S151" s="986"/>
      <c r="T151" s="88"/>
      <c r="U151" s="88"/>
      <c r="V151" s="89"/>
      <c r="W151" s="134"/>
    </row>
    <row r="152" spans="2:23" ht="13.5" hidden="1" customHeight="1">
      <c r="B152" s="32">
        <v>4</v>
      </c>
      <c r="C152" s="147"/>
      <c r="D152" s="321"/>
      <c r="E152" s="321"/>
      <c r="F152" s="321"/>
      <c r="G152" s="321"/>
      <c r="H152" s="321"/>
      <c r="I152" s="321"/>
      <c r="J152" s="403"/>
      <c r="K152" s="373"/>
      <c r="L152" s="86"/>
      <c r="M152" s="361"/>
      <c r="N152" s="266"/>
      <c r="O152" s="780"/>
      <c r="P152" s="89"/>
      <c r="Q152" s="90"/>
      <c r="R152" s="113"/>
      <c r="S152" s="361"/>
      <c r="T152" s="512"/>
      <c r="U152" s="88"/>
      <c r="V152" s="89"/>
      <c r="W152" s="134"/>
    </row>
    <row r="153" spans="2:23" ht="13.5" customHeight="1">
      <c r="C153" s="612"/>
      <c r="D153" s="385"/>
      <c r="E153" s="385"/>
      <c r="F153" s="385"/>
      <c r="G153" s="385"/>
      <c r="H153" s="385"/>
      <c r="I153" s="385"/>
      <c r="J153" s="240"/>
      <c r="K153" s="241"/>
      <c r="M153" s="118"/>
      <c r="N153" s="119"/>
      <c r="O153" s="246"/>
      <c r="P153" s="119"/>
      <c r="Q153" s="119"/>
      <c r="R153" s="119"/>
      <c r="S153" s="119"/>
      <c r="T153" s="119"/>
      <c r="U153" s="119"/>
      <c r="V153" s="119"/>
      <c r="W153" s="86"/>
    </row>
    <row r="154" spans="2:23" ht="13.5" customHeight="1">
      <c r="B154" s="32">
        <v>1</v>
      </c>
      <c r="C154" s="957" t="s">
        <v>69</v>
      </c>
      <c r="D154" s="490">
        <v>2010</v>
      </c>
      <c r="E154" s="321" t="s">
        <v>103</v>
      </c>
      <c r="F154" s="321" t="s">
        <v>92</v>
      </c>
      <c r="G154" s="321" t="s">
        <v>69</v>
      </c>
      <c r="H154" s="321" t="s">
        <v>91</v>
      </c>
      <c r="I154" s="321" t="s">
        <v>104</v>
      </c>
      <c r="J154" s="626" t="s">
        <v>503</v>
      </c>
      <c r="K154" s="321" t="s">
        <v>481</v>
      </c>
      <c r="L154" s="86"/>
      <c r="M154" s="87"/>
      <c r="N154" s="87"/>
      <c r="O154" s="87"/>
      <c r="P154" s="95"/>
      <c r="Q154" s="119"/>
      <c r="R154" s="325" t="s">
        <v>38</v>
      </c>
      <c r="S154" s="325" t="s">
        <v>38</v>
      </c>
      <c r="T154" s="417" t="s">
        <v>38</v>
      </c>
      <c r="U154" s="95"/>
      <c r="V154" s="95"/>
      <c r="W154" s="86"/>
    </row>
    <row r="155" spans="2:23" ht="13.5" customHeight="1">
      <c r="B155" s="32">
        <v>2</v>
      </c>
      <c r="C155" s="236"/>
      <c r="D155" s="321">
        <v>2009</v>
      </c>
      <c r="E155" s="321" t="s">
        <v>103</v>
      </c>
      <c r="F155" s="321" t="s">
        <v>91</v>
      </c>
      <c r="G155" s="372" t="s">
        <v>69</v>
      </c>
      <c r="H155" s="321" t="s">
        <v>91</v>
      </c>
      <c r="I155" s="490" t="s">
        <v>104</v>
      </c>
      <c r="J155" s="610" t="s">
        <v>276</v>
      </c>
      <c r="K155" s="372" t="s">
        <v>481</v>
      </c>
      <c r="L155" s="86"/>
      <c r="M155" s="325" t="s">
        <v>38</v>
      </c>
      <c r="N155" s="325" t="s">
        <v>38</v>
      </c>
      <c r="O155" s="325" t="s">
        <v>38</v>
      </c>
      <c r="P155" s="95"/>
      <c r="Q155" s="119"/>
      <c r="R155" s="367"/>
      <c r="S155" s="367"/>
      <c r="T155" s="95"/>
      <c r="U155" s="95"/>
      <c r="V155" s="95"/>
      <c r="W155" s="86"/>
    </row>
    <row r="156" spans="2:23" ht="13.5" customHeight="1">
      <c r="B156" s="32">
        <v>3</v>
      </c>
      <c r="C156" s="236"/>
      <c r="D156" s="321">
        <v>2010</v>
      </c>
      <c r="E156" s="321" t="s">
        <v>103</v>
      </c>
      <c r="F156" s="321" t="s">
        <v>92</v>
      </c>
      <c r="G156" s="321"/>
      <c r="H156" s="321" t="s">
        <v>91</v>
      </c>
      <c r="I156" s="321" t="s">
        <v>104</v>
      </c>
      <c r="J156" s="626" t="s">
        <v>595</v>
      </c>
      <c r="K156" s="321"/>
      <c r="L156" s="86"/>
      <c r="M156" s="417" t="s">
        <v>38</v>
      </c>
      <c r="N156" s="367"/>
      <c r="O156" s="367"/>
      <c r="P156" s="95"/>
      <c r="Q156" s="119"/>
      <c r="R156" s="367"/>
      <c r="S156" s="367"/>
      <c r="T156" s="367"/>
      <c r="U156" s="95"/>
      <c r="V156" s="95"/>
      <c r="W156" s="86"/>
    </row>
    <row r="157" spans="2:23" ht="13.5" customHeight="1">
      <c r="B157" s="32">
        <v>4</v>
      </c>
      <c r="C157" s="236"/>
      <c r="D157" s="321">
        <v>2010</v>
      </c>
      <c r="E157" s="517" t="s">
        <v>104</v>
      </c>
      <c r="F157" s="321" t="s">
        <v>92</v>
      </c>
      <c r="G157" s="321" t="s">
        <v>383</v>
      </c>
      <c r="H157" s="321" t="s">
        <v>91</v>
      </c>
      <c r="I157" s="321" t="s">
        <v>104</v>
      </c>
      <c r="J157" s="626" t="s">
        <v>444</v>
      </c>
      <c r="K157" s="321" t="s">
        <v>481</v>
      </c>
      <c r="L157" s="86"/>
      <c r="M157" s="417" t="s">
        <v>38</v>
      </c>
      <c r="N157" s="87"/>
      <c r="O157" s="87"/>
      <c r="P157" s="95"/>
      <c r="Q157" s="119"/>
      <c r="R157" s="367"/>
      <c r="S157" s="367"/>
      <c r="T157" s="367"/>
      <c r="U157" s="95"/>
      <c r="V157" s="95"/>
      <c r="W157" s="86"/>
    </row>
    <row r="158" spans="2:23" ht="13.5" customHeight="1">
      <c r="B158" s="32">
        <v>5</v>
      </c>
      <c r="C158" s="236"/>
      <c r="D158" s="490">
        <v>2009</v>
      </c>
      <c r="E158" s="490" t="s">
        <v>103</v>
      </c>
      <c r="F158" s="490" t="s">
        <v>94</v>
      </c>
      <c r="G158" s="321" t="s">
        <v>383</v>
      </c>
      <c r="H158" s="321" t="s">
        <v>91</v>
      </c>
      <c r="I158" s="490" t="s">
        <v>104</v>
      </c>
      <c r="J158" s="610" t="s">
        <v>510</v>
      </c>
      <c r="K158" s="610"/>
      <c r="L158" s="86"/>
      <c r="M158" s="325" t="s">
        <v>38</v>
      </c>
      <c r="N158" s="417" t="s">
        <v>38</v>
      </c>
      <c r="O158" s="367"/>
      <c r="P158" s="95"/>
      <c r="Q158" s="119"/>
      <c r="R158" s="367"/>
      <c r="S158" s="367"/>
      <c r="T158" s="367"/>
      <c r="U158" s="95"/>
      <c r="V158" s="95"/>
      <c r="W158" s="86"/>
    </row>
    <row r="159" spans="2:23" ht="13.5" customHeight="1">
      <c r="B159" s="32">
        <v>6</v>
      </c>
      <c r="C159" s="236"/>
      <c r="D159" s="321">
        <v>2009</v>
      </c>
      <c r="E159" s="321" t="s">
        <v>103</v>
      </c>
      <c r="F159" s="321" t="s">
        <v>94</v>
      </c>
      <c r="G159" s="321" t="s">
        <v>69</v>
      </c>
      <c r="H159" s="321" t="s">
        <v>91</v>
      </c>
      <c r="I159" s="321" t="s">
        <v>104</v>
      </c>
      <c r="J159" s="610" t="s">
        <v>484</v>
      </c>
      <c r="K159" s="610"/>
      <c r="L159" s="86"/>
      <c r="M159" s="367"/>
      <c r="N159" s="367"/>
      <c r="O159" s="367"/>
      <c r="P159" s="95"/>
      <c r="Q159" s="119"/>
      <c r="R159" s="367"/>
      <c r="S159" s="367"/>
      <c r="T159" s="367"/>
      <c r="U159" s="95"/>
      <c r="V159" s="95"/>
      <c r="W159" s="86"/>
    </row>
    <row r="160" spans="2:23" ht="13.5" customHeight="1">
      <c r="B160" s="32">
        <v>7</v>
      </c>
      <c r="C160" s="236"/>
      <c r="D160" s="490">
        <v>2009</v>
      </c>
      <c r="E160" s="490" t="s">
        <v>103</v>
      </c>
      <c r="F160" s="321" t="s">
        <v>91</v>
      </c>
      <c r="G160" s="321" t="s">
        <v>345</v>
      </c>
      <c r="H160" s="321" t="s">
        <v>91</v>
      </c>
      <c r="I160" s="321" t="s">
        <v>104</v>
      </c>
      <c r="J160" s="610" t="s">
        <v>724</v>
      </c>
      <c r="K160" s="372" t="s">
        <v>481</v>
      </c>
      <c r="L160" s="86"/>
      <c r="M160" s="417" t="s">
        <v>38</v>
      </c>
      <c r="N160" s="367"/>
      <c r="O160" s="367"/>
      <c r="P160" s="95"/>
      <c r="Q160" s="119"/>
      <c r="R160" s="367"/>
      <c r="S160" s="367"/>
      <c r="T160" s="367"/>
      <c r="U160" s="95"/>
      <c r="V160" s="95"/>
      <c r="W160" s="86"/>
    </row>
    <row r="161" spans="2:23" ht="13.5" customHeight="1">
      <c r="B161" s="32">
        <v>8</v>
      </c>
      <c r="C161" s="236"/>
      <c r="D161" s="490"/>
      <c r="E161" s="490"/>
      <c r="F161" s="321"/>
      <c r="G161" s="321"/>
      <c r="H161" s="321"/>
      <c r="I161" s="490"/>
      <c r="J161" s="610"/>
      <c r="K161" s="478"/>
      <c r="L161" s="86"/>
      <c r="M161" s="367"/>
      <c r="N161" s="367"/>
      <c r="O161" s="367"/>
      <c r="P161" s="95"/>
      <c r="Q161" s="119"/>
      <c r="R161" s="367"/>
      <c r="S161" s="367"/>
      <c r="T161" s="367"/>
      <c r="U161" s="95"/>
      <c r="V161" s="95"/>
      <c r="W161" s="86"/>
    </row>
    <row r="162" spans="2:23" ht="13.5" customHeight="1">
      <c r="D162" s="295"/>
      <c r="E162" s="295"/>
      <c r="F162" s="295"/>
      <c r="G162" s="295"/>
      <c r="H162" s="295"/>
      <c r="I162" s="295"/>
      <c r="J162" s="44"/>
      <c r="K162" s="44"/>
      <c r="M162" s="103"/>
      <c r="N162" s="119"/>
      <c r="O162" s="246"/>
      <c r="P162" s="119"/>
      <c r="Q162" s="119"/>
      <c r="R162" s="119"/>
      <c r="S162" s="119"/>
      <c r="T162" s="119"/>
      <c r="U162" s="119"/>
      <c r="V162" s="119"/>
      <c r="W162" s="86"/>
    </row>
    <row r="163" spans="2:23">
      <c r="M163" s="55"/>
      <c r="N163" s="14"/>
      <c r="O163" s="246"/>
      <c r="P163" s="14"/>
      <c r="Q163" s="14"/>
      <c r="R163" s="14"/>
      <c r="S163" s="14"/>
      <c r="T163" s="14"/>
      <c r="U163" s="14"/>
      <c r="V163" s="14"/>
      <c r="W163" s="10"/>
    </row>
    <row r="164" spans="2:23">
      <c r="D164" s="295"/>
      <c r="E164" s="295"/>
      <c r="F164" s="295"/>
      <c r="G164" s="295"/>
      <c r="H164" s="295"/>
      <c r="I164" s="295"/>
      <c r="J164" s="44"/>
      <c r="K164" s="44"/>
      <c r="M164" s="55"/>
      <c r="N164" s="14"/>
      <c r="O164" s="246"/>
      <c r="P164" s="14"/>
      <c r="Q164" s="14"/>
      <c r="R164" s="14"/>
      <c r="S164" s="14"/>
      <c r="T164" s="14"/>
      <c r="U164" s="14"/>
      <c r="V164" s="14"/>
      <c r="W164" s="10"/>
    </row>
    <row r="165" spans="2:23">
      <c r="D165" s="295"/>
      <c r="E165" s="295"/>
      <c r="F165" s="295"/>
      <c r="G165" s="295"/>
      <c r="H165" s="295"/>
      <c r="I165" s="295"/>
      <c r="J165" s="44"/>
      <c r="K165" s="44"/>
      <c r="M165" s="55"/>
      <c r="N165" s="14"/>
      <c r="O165" s="246"/>
      <c r="P165" s="14"/>
      <c r="Q165" s="14"/>
      <c r="R165" s="14"/>
      <c r="S165" s="14"/>
      <c r="T165" s="14"/>
      <c r="U165" s="14"/>
      <c r="V165" s="14"/>
      <c r="W165" s="10"/>
    </row>
    <row r="166" spans="2:23">
      <c r="D166" s="295"/>
      <c r="E166" s="295"/>
      <c r="F166" s="295"/>
      <c r="G166" s="295"/>
      <c r="H166" s="295"/>
      <c r="I166" s="295"/>
      <c r="J166" s="44"/>
      <c r="K166" s="44"/>
      <c r="M166" s="55"/>
      <c r="N166" s="14"/>
      <c r="O166" s="246"/>
      <c r="P166" s="14"/>
      <c r="Q166" s="14"/>
      <c r="R166" s="14"/>
      <c r="S166" s="14"/>
      <c r="T166" s="14"/>
      <c r="U166" s="14"/>
      <c r="V166" s="14"/>
      <c r="W166" s="10"/>
    </row>
    <row r="167" spans="2:23">
      <c r="D167" s="295"/>
      <c r="E167" s="295"/>
      <c r="F167" s="295"/>
      <c r="G167" s="295"/>
      <c r="H167" s="295"/>
      <c r="I167" s="295"/>
      <c r="J167" s="44"/>
      <c r="K167" s="44"/>
      <c r="M167" s="55"/>
      <c r="N167" s="14"/>
      <c r="O167" s="246"/>
      <c r="P167" s="14"/>
      <c r="Q167" s="14"/>
      <c r="R167" s="14"/>
      <c r="S167" s="14"/>
      <c r="T167" s="14"/>
      <c r="U167" s="14"/>
      <c r="V167" s="14"/>
      <c r="W167" s="10"/>
    </row>
    <row r="168" spans="2:23">
      <c r="D168" s="295"/>
      <c r="E168" s="295"/>
      <c r="F168" s="295"/>
      <c r="G168" s="295"/>
      <c r="H168" s="295"/>
      <c r="I168" s="295"/>
      <c r="J168" s="44"/>
      <c r="K168" s="44"/>
      <c r="M168" s="55"/>
      <c r="N168" s="14"/>
      <c r="O168" s="246"/>
      <c r="P168" s="14"/>
      <c r="Q168" s="14"/>
      <c r="R168" s="14"/>
      <c r="S168" s="14"/>
      <c r="T168" s="14"/>
      <c r="U168" s="14"/>
      <c r="V168" s="14"/>
      <c r="W168" s="10"/>
    </row>
    <row r="169" spans="2:23">
      <c r="D169" s="295"/>
      <c r="E169" s="295"/>
      <c r="F169" s="295"/>
      <c r="G169" s="295"/>
      <c r="H169" s="295"/>
      <c r="I169" s="295"/>
      <c r="J169" s="44"/>
      <c r="K169" s="44"/>
      <c r="M169" s="55"/>
      <c r="N169" s="14"/>
      <c r="O169" s="246"/>
      <c r="P169" s="14"/>
      <c r="Q169" s="14"/>
      <c r="R169" s="14"/>
      <c r="S169" s="14"/>
      <c r="T169" s="14"/>
      <c r="U169" s="14"/>
      <c r="V169" s="14"/>
      <c r="W169" s="10"/>
    </row>
    <row r="170" spans="2:23">
      <c r="D170" s="388"/>
      <c r="E170" s="388"/>
      <c r="F170" s="388"/>
      <c r="G170" s="388"/>
      <c r="H170" s="388"/>
      <c r="I170" s="388"/>
      <c r="J170" s="54"/>
      <c r="K170" s="54"/>
      <c r="M170" s="55"/>
      <c r="N170" s="14"/>
      <c r="O170" s="246"/>
      <c r="P170" s="14"/>
      <c r="Q170" s="14"/>
      <c r="R170" s="14"/>
      <c r="S170" s="14"/>
      <c r="T170" s="14"/>
      <c r="U170" s="14"/>
      <c r="V170" s="14"/>
      <c r="W170" s="10"/>
    </row>
    <row r="171" spans="2:23">
      <c r="D171" s="295"/>
      <c r="E171" s="295"/>
      <c r="F171" s="295"/>
      <c r="G171" s="295"/>
      <c r="H171" s="295"/>
      <c r="I171" s="295"/>
      <c r="J171" s="44"/>
      <c r="K171" s="44"/>
      <c r="M171" s="55"/>
      <c r="N171" s="14"/>
      <c r="O171" s="246"/>
      <c r="P171" s="14"/>
      <c r="Q171" s="14"/>
      <c r="R171" s="14"/>
      <c r="S171" s="14"/>
      <c r="T171" s="14"/>
      <c r="U171" s="14"/>
      <c r="V171" s="14"/>
      <c r="W171" s="10"/>
    </row>
    <row r="172" spans="2:23">
      <c r="D172" s="295"/>
      <c r="E172" s="295"/>
      <c r="F172" s="295"/>
      <c r="G172" s="295"/>
      <c r="H172" s="295"/>
      <c r="I172" s="295"/>
      <c r="J172" s="44"/>
      <c r="K172" s="44"/>
      <c r="M172" s="55"/>
      <c r="N172" s="14"/>
      <c r="O172" s="246"/>
      <c r="P172" s="14"/>
      <c r="Q172" s="14"/>
      <c r="R172" s="14"/>
      <c r="S172" s="14"/>
      <c r="T172" s="14"/>
      <c r="U172" s="14"/>
      <c r="V172" s="14"/>
      <c r="W172" s="10"/>
    </row>
    <row r="173" spans="2:23">
      <c r="D173" s="26"/>
      <c r="E173" s="26"/>
      <c r="F173" s="26"/>
      <c r="G173" s="26"/>
      <c r="H173" s="26"/>
      <c r="I173" s="26"/>
      <c r="J173" s="13"/>
      <c r="K173" s="13"/>
      <c r="M173" s="14"/>
      <c r="N173" s="14"/>
      <c r="O173" s="246"/>
      <c r="P173" s="14"/>
      <c r="Q173" s="14"/>
      <c r="R173" s="14"/>
      <c r="S173" s="14"/>
      <c r="T173" s="14"/>
      <c r="U173" s="14"/>
      <c r="V173" s="14"/>
      <c r="W173" s="10"/>
    </row>
    <row r="174" spans="2:23">
      <c r="D174" s="295"/>
      <c r="E174" s="295"/>
      <c r="F174" s="295"/>
      <c r="G174" s="295"/>
      <c r="H174" s="295"/>
      <c r="I174" s="295"/>
      <c r="J174" s="44"/>
      <c r="K174" s="44"/>
      <c r="M174" s="20"/>
      <c r="N174" s="20"/>
      <c r="O174" s="120"/>
      <c r="P174" s="20"/>
      <c r="Q174" s="20"/>
      <c r="R174" s="20"/>
      <c r="S174" s="20"/>
      <c r="T174" s="20"/>
      <c r="U174" s="20"/>
      <c r="V174" s="20"/>
      <c r="W174" s="14"/>
    </row>
    <row r="175" spans="2:23" s="10" customFormat="1">
      <c r="B175" s="32"/>
      <c r="D175" s="388"/>
      <c r="E175" s="388"/>
      <c r="F175" s="388"/>
      <c r="G175" s="388"/>
      <c r="H175" s="388"/>
      <c r="I175" s="388"/>
      <c r="J175" s="54"/>
      <c r="K175" s="54"/>
      <c r="M175" s="20"/>
      <c r="N175" s="20"/>
      <c r="O175" s="120"/>
      <c r="P175" s="20"/>
      <c r="Q175" s="20"/>
      <c r="R175" s="20"/>
      <c r="S175" s="20"/>
      <c r="T175" s="20"/>
      <c r="U175" s="20"/>
      <c r="V175" s="20"/>
      <c r="W175" s="14"/>
    </row>
    <row r="176" spans="2:23" s="10" customFormat="1">
      <c r="B176" s="32"/>
      <c r="D176" s="295"/>
      <c r="E176" s="295"/>
      <c r="F176" s="295"/>
      <c r="G176" s="295"/>
      <c r="H176" s="295"/>
      <c r="I176" s="295"/>
      <c r="J176" s="44"/>
      <c r="K176" s="44"/>
      <c r="M176" s="20"/>
      <c r="N176" s="20"/>
      <c r="O176" s="120"/>
      <c r="P176" s="20"/>
      <c r="Q176" s="20"/>
      <c r="R176" s="20"/>
      <c r="S176" s="20"/>
      <c r="T176" s="20"/>
      <c r="U176" s="20"/>
      <c r="V176" s="20"/>
      <c r="W176" s="14"/>
    </row>
    <row r="177" spans="2:23" s="10" customFormat="1">
      <c r="B177" s="32"/>
      <c r="D177" s="388"/>
      <c r="E177" s="388"/>
      <c r="F177" s="388"/>
      <c r="G177" s="388"/>
      <c r="H177" s="388"/>
      <c r="I177" s="388"/>
      <c r="J177" s="54"/>
      <c r="K177" s="54"/>
      <c r="M177" s="20"/>
      <c r="N177" s="20"/>
      <c r="O177" s="120"/>
      <c r="P177" s="20"/>
      <c r="Q177" s="20"/>
      <c r="R177" s="20"/>
      <c r="S177" s="20"/>
      <c r="T177" s="20"/>
      <c r="U177" s="20"/>
      <c r="V177" s="20"/>
      <c r="W177" s="14"/>
    </row>
    <row r="178" spans="2:23" s="10" customFormat="1">
      <c r="B178" s="32"/>
      <c r="D178" s="295"/>
      <c r="E178" s="295"/>
      <c r="F178" s="295"/>
      <c r="G178" s="295"/>
      <c r="H178" s="295"/>
      <c r="I178" s="295"/>
      <c r="J178" s="44"/>
      <c r="K178" s="44"/>
      <c r="M178" s="20"/>
      <c r="N178" s="20"/>
      <c r="O178" s="120"/>
      <c r="P178" s="20"/>
      <c r="Q178" s="20"/>
      <c r="R178" s="20"/>
      <c r="S178" s="20"/>
      <c r="T178" s="20"/>
      <c r="U178" s="20"/>
      <c r="V178" s="20"/>
      <c r="W178" s="14"/>
    </row>
    <row r="179" spans="2:23" s="10" customFormat="1">
      <c r="B179" s="32"/>
      <c r="D179" s="26"/>
      <c r="E179" s="26"/>
      <c r="F179" s="26"/>
      <c r="G179" s="26"/>
      <c r="H179" s="26"/>
      <c r="I179" s="26"/>
      <c r="J179" s="13"/>
      <c r="K179" s="13"/>
      <c r="M179" s="20"/>
      <c r="N179" s="20"/>
      <c r="O179" s="120"/>
      <c r="P179" s="20"/>
      <c r="Q179" s="20"/>
      <c r="R179" s="20"/>
      <c r="S179" s="20"/>
      <c r="T179" s="20"/>
      <c r="U179" s="20"/>
      <c r="V179" s="20"/>
      <c r="W179" s="14"/>
    </row>
    <row r="180" spans="2:23" s="10" customFormat="1">
      <c r="B180" s="32"/>
      <c r="D180" s="26"/>
      <c r="E180" s="26"/>
      <c r="F180" s="26"/>
      <c r="G180" s="26"/>
      <c r="H180" s="26"/>
      <c r="I180" s="26"/>
      <c r="J180" s="13"/>
      <c r="K180" s="13"/>
      <c r="M180" s="20"/>
      <c r="N180" s="20"/>
      <c r="O180" s="120"/>
      <c r="P180" s="20"/>
      <c r="Q180" s="20"/>
      <c r="R180" s="20"/>
      <c r="S180" s="20"/>
      <c r="T180" s="20"/>
      <c r="U180" s="20"/>
      <c r="V180" s="20"/>
      <c r="W180" s="14"/>
    </row>
    <row r="181" spans="2:23" s="10" customFormat="1">
      <c r="B181" s="32"/>
      <c r="D181" s="26"/>
      <c r="E181" s="26"/>
      <c r="F181" s="26"/>
      <c r="G181" s="26"/>
      <c r="H181" s="26"/>
      <c r="I181" s="26"/>
      <c r="J181" s="13"/>
      <c r="K181" s="13"/>
      <c r="M181" s="20"/>
      <c r="N181" s="20"/>
      <c r="O181" s="120"/>
      <c r="P181" s="20"/>
      <c r="Q181" s="20"/>
      <c r="R181" s="20"/>
      <c r="S181" s="20"/>
      <c r="T181" s="20"/>
      <c r="U181" s="20"/>
      <c r="V181" s="20"/>
      <c r="W181" s="14"/>
    </row>
    <row r="182" spans="2:23" s="10" customFormat="1">
      <c r="B182" s="32"/>
      <c r="D182" s="26"/>
      <c r="E182" s="26"/>
      <c r="F182" s="26"/>
      <c r="G182" s="26"/>
      <c r="H182" s="26"/>
      <c r="I182" s="26"/>
      <c r="J182" s="13"/>
      <c r="K182" s="13"/>
      <c r="M182" s="20"/>
      <c r="N182" s="20"/>
      <c r="O182" s="120"/>
      <c r="P182" s="20"/>
      <c r="Q182" s="20"/>
      <c r="R182" s="20"/>
      <c r="S182" s="20"/>
      <c r="T182" s="20"/>
      <c r="U182" s="20"/>
      <c r="V182" s="20"/>
      <c r="W182" s="14"/>
    </row>
    <row r="183" spans="2:23" s="10" customFormat="1">
      <c r="B183" s="32"/>
      <c r="D183" s="26"/>
      <c r="E183" s="26"/>
      <c r="F183" s="26"/>
      <c r="G183" s="26"/>
      <c r="H183" s="26"/>
      <c r="I183" s="26"/>
      <c r="J183" s="13"/>
      <c r="K183" s="13"/>
      <c r="M183" s="20"/>
      <c r="N183" s="20"/>
      <c r="O183" s="120"/>
      <c r="P183" s="20"/>
      <c r="Q183" s="20"/>
      <c r="R183" s="20"/>
      <c r="S183" s="20"/>
      <c r="T183" s="20"/>
      <c r="U183" s="20"/>
      <c r="V183" s="20"/>
      <c r="W183" s="14"/>
    </row>
    <row r="184" spans="2:23" s="10" customFormat="1">
      <c r="B184" s="32"/>
      <c r="D184" s="26"/>
      <c r="E184" s="26"/>
      <c r="F184" s="26"/>
      <c r="G184" s="26"/>
      <c r="H184" s="26"/>
      <c r="I184" s="26"/>
      <c r="J184" s="13"/>
      <c r="K184" s="13"/>
      <c r="M184" s="20"/>
      <c r="N184" s="20"/>
      <c r="O184" s="120"/>
      <c r="P184" s="20"/>
      <c r="Q184" s="20"/>
      <c r="R184" s="20"/>
      <c r="S184" s="20"/>
      <c r="T184" s="20"/>
      <c r="U184" s="20"/>
      <c r="V184" s="20"/>
      <c r="W184" s="14"/>
    </row>
    <row r="185" spans="2:23" s="10" customFormat="1">
      <c r="B185" s="32"/>
      <c r="D185" s="26"/>
      <c r="E185" s="26"/>
      <c r="F185" s="26"/>
      <c r="G185" s="26"/>
      <c r="H185" s="26"/>
      <c r="I185" s="26"/>
      <c r="J185" s="13"/>
      <c r="K185" s="13"/>
      <c r="M185" s="20"/>
      <c r="N185" s="20"/>
      <c r="O185" s="120"/>
      <c r="P185" s="20"/>
      <c r="Q185" s="20"/>
      <c r="R185" s="20"/>
      <c r="S185" s="20"/>
      <c r="T185" s="20"/>
      <c r="U185" s="20"/>
      <c r="V185" s="20"/>
      <c r="W185" s="14"/>
    </row>
    <row r="186" spans="2:23" s="10" customFormat="1">
      <c r="B186" s="32"/>
      <c r="D186" s="26"/>
      <c r="E186" s="26"/>
      <c r="F186" s="26"/>
      <c r="G186" s="26"/>
      <c r="H186" s="26"/>
      <c r="I186" s="26"/>
      <c r="J186" s="13"/>
      <c r="K186" s="13"/>
      <c r="M186" s="20"/>
      <c r="N186" s="20"/>
      <c r="O186" s="120"/>
      <c r="P186" s="20"/>
      <c r="Q186" s="20"/>
      <c r="R186" s="20"/>
      <c r="S186" s="20"/>
      <c r="T186" s="20"/>
      <c r="U186" s="20"/>
      <c r="V186" s="20"/>
      <c r="W186" s="14"/>
    </row>
    <row r="187" spans="2:23" s="10" customFormat="1">
      <c r="B187" s="32"/>
      <c r="D187" s="26"/>
      <c r="E187" s="26"/>
      <c r="F187" s="26"/>
      <c r="G187" s="26"/>
      <c r="H187" s="26"/>
      <c r="I187" s="26"/>
      <c r="J187" s="13"/>
      <c r="K187" s="13"/>
      <c r="M187" s="20"/>
      <c r="N187" s="20"/>
      <c r="O187" s="120"/>
      <c r="P187" s="20"/>
      <c r="Q187" s="20"/>
      <c r="R187" s="20"/>
      <c r="S187" s="20"/>
      <c r="T187" s="20"/>
      <c r="U187" s="20"/>
      <c r="V187" s="20"/>
      <c r="W187" s="14"/>
    </row>
    <row r="188" spans="2:23" s="10" customFormat="1">
      <c r="B188" s="32"/>
      <c r="D188" s="26"/>
      <c r="E188" s="26"/>
      <c r="F188" s="26"/>
      <c r="G188" s="26"/>
      <c r="H188" s="26"/>
      <c r="I188" s="26"/>
      <c r="J188" s="13"/>
      <c r="K188" s="13"/>
      <c r="M188" s="20"/>
      <c r="N188" s="20"/>
      <c r="O188" s="120"/>
      <c r="P188" s="20"/>
      <c r="Q188" s="20"/>
      <c r="R188" s="20"/>
      <c r="S188" s="20"/>
      <c r="T188" s="20"/>
      <c r="U188" s="20"/>
      <c r="V188" s="20"/>
      <c r="W188" s="14"/>
    </row>
    <row r="189" spans="2:23" s="10" customFormat="1">
      <c r="B189" s="32"/>
      <c r="D189" s="26"/>
      <c r="E189" s="26"/>
      <c r="F189" s="26"/>
      <c r="G189" s="26"/>
      <c r="H189" s="26"/>
      <c r="I189" s="26"/>
      <c r="J189" s="13"/>
      <c r="K189" s="13"/>
      <c r="M189" s="20"/>
      <c r="N189" s="20"/>
      <c r="O189" s="120"/>
      <c r="P189" s="20"/>
      <c r="Q189" s="20"/>
      <c r="R189" s="20"/>
      <c r="S189" s="20"/>
      <c r="T189" s="20"/>
      <c r="U189" s="20"/>
      <c r="V189" s="20"/>
      <c r="W189" s="14"/>
    </row>
    <row r="190" spans="2:23" s="10" customFormat="1">
      <c r="B190" s="32"/>
      <c r="D190" s="26"/>
      <c r="E190" s="26"/>
      <c r="F190" s="26"/>
      <c r="G190" s="26"/>
      <c r="H190" s="26"/>
      <c r="I190" s="26"/>
      <c r="J190" s="13"/>
      <c r="K190" s="13"/>
      <c r="M190" s="20"/>
      <c r="N190" s="20"/>
      <c r="O190" s="120"/>
      <c r="P190" s="20"/>
      <c r="Q190" s="20"/>
      <c r="R190" s="20"/>
      <c r="S190" s="20"/>
      <c r="T190" s="20"/>
      <c r="U190" s="20"/>
      <c r="V190" s="20"/>
      <c r="W190" s="14"/>
    </row>
    <row r="191" spans="2:23" s="10" customFormat="1">
      <c r="B191" s="32"/>
      <c r="D191" s="26"/>
      <c r="E191" s="26"/>
      <c r="F191" s="26"/>
      <c r="G191" s="26"/>
      <c r="H191" s="26"/>
      <c r="I191" s="26"/>
      <c r="J191" s="13"/>
      <c r="K191" s="13"/>
      <c r="M191" s="20"/>
      <c r="N191" s="20"/>
      <c r="O191" s="120"/>
      <c r="P191" s="20"/>
      <c r="Q191" s="20"/>
      <c r="R191" s="20"/>
      <c r="S191" s="20"/>
      <c r="T191" s="20"/>
      <c r="U191" s="20"/>
      <c r="V191" s="20"/>
      <c r="W191" s="14"/>
    </row>
    <row r="192" spans="2:23" s="10" customFormat="1">
      <c r="B192" s="32"/>
      <c r="D192" s="389"/>
      <c r="E192" s="389"/>
      <c r="F192" s="389"/>
      <c r="G192" s="389"/>
      <c r="H192" s="389"/>
      <c r="I192" s="389"/>
      <c r="J192" s="63"/>
      <c r="K192" s="63"/>
      <c r="M192" s="20"/>
      <c r="N192" s="20"/>
      <c r="O192" s="120"/>
      <c r="P192" s="20"/>
      <c r="Q192" s="20"/>
      <c r="R192" s="20"/>
      <c r="S192" s="20"/>
      <c r="T192" s="20"/>
      <c r="U192" s="20"/>
      <c r="V192" s="20"/>
      <c r="W192" s="14"/>
    </row>
    <row r="193" spans="2:23" s="10" customFormat="1">
      <c r="B193" s="32"/>
      <c r="D193" s="389"/>
      <c r="E193" s="389"/>
      <c r="F193" s="389"/>
      <c r="G193" s="389"/>
      <c r="H193" s="389"/>
      <c r="I193" s="389"/>
      <c r="J193" s="63"/>
      <c r="K193" s="63"/>
      <c r="M193" s="20"/>
      <c r="N193" s="20"/>
      <c r="O193" s="120"/>
      <c r="P193" s="20"/>
      <c r="Q193" s="20"/>
      <c r="R193" s="20"/>
      <c r="S193" s="20"/>
      <c r="T193" s="20"/>
      <c r="U193" s="20"/>
      <c r="V193" s="20"/>
      <c r="W193" s="14"/>
    </row>
    <row r="194" spans="2:23" s="10" customFormat="1">
      <c r="B194" s="32"/>
      <c r="D194" s="389"/>
      <c r="E194" s="389"/>
      <c r="F194" s="389"/>
      <c r="G194" s="389"/>
      <c r="H194" s="389"/>
      <c r="I194" s="389"/>
      <c r="J194" s="63"/>
      <c r="K194" s="63"/>
      <c r="M194" s="20"/>
      <c r="N194" s="20"/>
      <c r="O194" s="120"/>
      <c r="P194" s="20"/>
      <c r="Q194" s="20"/>
      <c r="R194" s="20"/>
      <c r="S194" s="20"/>
      <c r="T194" s="20"/>
      <c r="U194" s="20"/>
      <c r="V194" s="20"/>
      <c r="W194" s="14"/>
    </row>
    <row r="195" spans="2:23" s="10" customFormat="1">
      <c r="B195" s="32"/>
      <c r="D195" s="389"/>
      <c r="E195" s="389"/>
      <c r="F195" s="389"/>
      <c r="G195" s="389"/>
      <c r="H195" s="389"/>
      <c r="I195" s="389"/>
      <c r="J195" s="63"/>
      <c r="K195" s="63"/>
      <c r="M195" s="20"/>
      <c r="N195" s="20"/>
      <c r="O195" s="120"/>
      <c r="P195" s="20"/>
      <c r="Q195" s="20"/>
      <c r="R195" s="20"/>
      <c r="S195" s="20"/>
      <c r="T195" s="20"/>
      <c r="U195" s="20"/>
      <c r="V195" s="20"/>
      <c r="W195" s="14"/>
    </row>
    <row r="196" spans="2:23" s="10" customFormat="1">
      <c r="B196" s="32"/>
      <c r="D196" s="295"/>
      <c r="E196" s="295"/>
      <c r="F196" s="295"/>
      <c r="G196" s="295"/>
      <c r="H196" s="295"/>
      <c r="I196" s="295"/>
      <c r="J196" s="44"/>
      <c r="K196" s="44"/>
      <c r="M196" s="20"/>
      <c r="N196" s="20"/>
      <c r="O196" s="120"/>
      <c r="P196" s="20"/>
      <c r="Q196" s="20"/>
      <c r="R196" s="20"/>
      <c r="S196" s="20"/>
      <c r="T196" s="20"/>
      <c r="U196" s="20"/>
      <c r="V196" s="20"/>
      <c r="W196" s="14"/>
    </row>
    <row r="197" spans="2:23" s="10" customFormat="1">
      <c r="B197" s="32"/>
      <c r="D197" s="295"/>
      <c r="E197" s="295"/>
      <c r="F197" s="295"/>
      <c r="G197" s="295"/>
      <c r="H197" s="295"/>
      <c r="I197" s="295"/>
      <c r="J197" s="44"/>
      <c r="K197" s="44"/>
      <c r="M197" s="20"/>
      <c r="N197" s="20"/>
      <c r="O197" s="120"/>
      <c r="P197" s="20"/>
      <c r="Q197" s="20"/>
      <c r="R197" s="20"/>
      <c r="S197" s="20"/>
      <c r="T197" s="20"/>
      <c r="U197" s="20"/>
      <c r="V197" s="20"/>
      <c r="W197" s="14"/>
    </row>
    <row r="198" spans="2:23" s="10" customFormat="1">
      <c r="B198" s="32"/>
      <c r="D198" s="26"/>
      <c r="E198" s="26"/>
      <c r="F198" s="26"/>
      <c r="G198" s="26"/>
      <c r="H198" s="26"/>
      <c r="I198" s="26"/>
      <c r="J198" s="13"/>
      <c r="K198" s="13"/>
      <c r="M198" s="20"/>
      <c r="N198" s="20"/>
      <c r="O198" s="120"/>
      <c r="P198" s="20"/>
      <c r="Q198" s="20"/>
      <c r="R198" s="20"/>
      <c r="S198" s="20"/>
      <c r="T198" s="20"/>
      <c r="U198" s="20"/>
      <c r="V198" s="20"/>
      <c r="W198" s="14"/>
    </row>
    <row r="199" spans="2:23" s="10" customFormat="1">
      <c r="B199" s="32"/>
      <c r="D199" s="26"/>
      <c r="E199" s="26"/>
      <c r="F199" s="26"/>
      <c r="G199" s="26"/>
      <c r="H199" s="26"/>
      <c r="I199" s="26"/>
      <c r="J199" s="13"/>
      <c r="K199" s="13"/>
      <c r="M199" s="20"/>
      <c r="N199" s="20"/>
      <c r="O199" s="120"/>
      <c r="P199" s="20"/>
      <c r="Q199" s="20"/>
      <c r="R199" s="20"/>
      <c r="S199" s="20"/>
      <c r="T199" s="20"/>
      <c r="U199" s="20"/>
      <c r="V199" s="20"/>
      <c r="W199" s="14"/>
    </row>
    <row r="200" spans="2:23" s="10" customFormat="1">
      <c r="B200" s="32"/>
      <c r="D200" s="26"/>
      <c r="E200" s="26"/>
      <c r="F200" s="26"/>
      <c r="G200" s="26"/>
      <c r="H200" s="26"/>
      <c r="I200" s="26"/>
      <c r="J200" s="13"/>
      <c r="K200" s="13"/>
      <c r="M200" s="20"/>
      <c r="N200" s="20"/>
      <c r="O200" s="120"/>
      <c r="P200" s="20"/>
      <c r="Q200" s="20"/>
      <c r="R200" s="20"/>
      <c r="S200" s="20"/>
      <c r="T200" s="20"/>
      <c r="U200" s="20"/>
      <c r="V200" s="20"/>
      <c r="W200" s="14"/>
    </row>
    <row r="201" spans="2:23" s="10" customFormat="1">
      <c r="B201" s="32"/>
      <c r="D201" s="26"/>
      <c r="E201" s="26"/>
      <c r="F201" s="26"/>
      <c r="G201" s="26"/>
      <c r="H201" s="26"/>
      <c r="I201" s="26"/>
      <c r="J201" s="13"/>
      <c r="K201" s="13"/>
      <c r="M201" s="20"/>
      <c r="N201" s="20"/>
      <c r="O201" s="120"/>
      <c r="P201" s="20"/>
      <c r="Q201" s="20"/>
      <c r="R201" s="20"/>
      <c r="S201" s="20"/>
      <c r="T201" s="20"/>
      <c r="U201" s="20"/>
      <c r="V201" s="20"/>
      <c r="W201" s="14"/>
    </row>
    <row r="202" spans="2:23" s="10" customFormat="1">
      <c r="B202" s="32"/>
      <c r="D202" s="295"/>
      <c r="E202" s="295"/>
      <c r="F202" s="295"/>
      <c r="G202" s="295"/>
      <c r="H202" s="295"/>
      <c r="I202" s="295"/>
      <c r="J202" s="44"/>
      <c r="K202" s="44"/>
      <c r="M202" s="20"/>
      <c r="N202" s="20"/>
      <c r="O202" s="120"/>
      <c r="P202" s="20"/>
      <c r="Q202" s="20"/>
      <c r="R202" s="20"/>
      <c r="S202" s="20"/>
      <c r="T202" s="20"/>
      <c r="U202" s="20"/>
      <c r="V202" s="20"/>
      <c r="W202" s="14"/>
    </row>
    <row r="203" spans="2:23" s="10" customFormat="1">
      <c r="B203" s="32"/>
      <c r="D203" s="295"/>
      <c r="E203" s="295"/>
      <c r="F203" s="295"/>
      <c r="G203" s="295"/>
      <c r="H203" s="295"/>
      <c r="I203" s="295"/>
      <c r="J203" s="44"/>
      <c r="K203" s="44"/>
      <c r="M203" s="14"/>
      <c r="N203" s="14"/>
      <c r="O203" s="246"/>
      <c r="P203" s="14"/>
      <c r="Q203" s="14"/>
      <c r="R203" s="14"/>
      <c r="S203" s="14"/>
      <c r="T203" s="14"/>
      <c r="U203" s="14"/>
      <c r="V203" s="14"/>
      <c r="W203" s="14"/>
    </row>
    <row r="204" spans="2:23" s="10" customFormat="1">
      <c r="B204" s="32"/>
      <c r="D204" s="295"/>
      <c r="E204" s="295"/>
      <c r="F204" s="295"/>
      <c r="G204" s="295"/>
      <c r="H204" s="295"/>
      <c r="I204" s="295"/>
      <c r="J204" s="44"/>
      <c r="K204" s="44"/>
      <c r="M204" s="14"/>
      <c r="N204" s="14"/>
      <c r="O204" s="246"/>
      <c r="P204" s="14"/>
      <c r="Q204" s="14"/>
      <c r="R204" s="14"/>
      <c r="S204" s="14"/>
      <c r="T204" s="14"/>
      <c r="U204" s="14"/>
      <c r="V204" s="14"/>
      <c r="W204" s="14"/>
    </row>
    <row r="205" spans="2:23" s="10" customFormat="1">
      <c r="B205" s="32"/>
      <c r="D205" s="26"/>
      <c r="E205" s="26"/>
      <c r="F205" s="26"/>
      <c r="G205" s="26"/>
      <c r="H205" s="26"/>
      <c r="I205" s="26"/>
      <c r="J205" s="13"/>
      <c r="K205" s="13"/>
      <c r="M205" s="14"/>
      <c r="N205" s="14"/>
      <c r="O205" s="246"/>
      <c r="P205" s="14"/>
      <c r="Q205" s="14"/>
      <c r="R205" s="14"/>
      <c r="S205" s="14"/>
      <c r="T205" s="14"/>
      <c r="U205" s="14"/>
      <c r="V205" s="14"/>
      <c r="W205" s="14"/>
    </row>
    <row r="206" spans="2:23" s="10" customFormat="1">
      <c r="B206" s="32"/>
      <c r="D206" s="26"/>
      <c r="E206" s="26"/>
      <c r="F206" s="26"/>
      <c r="G206" s="26"/>
      <c r="H206" s="26"/>
      <c r="I206" s="26"/>
      <c r="J206" s="13"/>
      <c r="K206" s="13"/>
      <c r="M206" s="14"/>
      <c r="N206" s="14"/>
      <c r="O206" s="246"/>
      <c r="P206" s="14"/>
      <c r="Q206" s="14"/>
      <c r="R206" s="14"/>
      <c r="S206" s="14"/>
      <c r="T206" s="14"/>
      <c r="U206" s="14"/>
      <c r="V206" s="14"/>
      <c r="W206" s="14"/>
    </row>
    <row r="207" spans="2:23" s="10" customFormat="1">
      <c r="B207" s="32"/>
      <c r="D207" s="26"/>
      <c r="E207" s="26"/>
      <c r="F207" s="26"/>
      <c r="G207" s="26"/>
      <c r="H207" s="26"/>
      <c r="I207" s="26"/>
      <c r="J207" s="13"/>
      <c r="K207" s="13"/>
      <c r="M207" s="14"/>
      <c r="N207" s="14"/>
      <c r="O207" s="246"/>
      <c r="P207" s="14"/>
      <c r="Q207" s="14"/>
      <c r="R207" s="14"/>
      <c r="S207" s="14"/>
      <c r="T207" s="14"/>
      <c r="U207" s="14"/>
      <c r="V207" s="14"/>
      <c r="W207" s="14"/>
    </row>
    <row r="208" spans="2:23" s="10" customFormat="1">
      <c r="B208" s="32"/>
      <c r="D208" s="26"/>
      <c r="E208" s="26"/>
      <c r="F208" s="26"/>
      <c r="G208" s="26"/>
      <c r="H208" s="26"/>
      <c r="I208" s="26"/>
      <c r="J208" s="13"/>
      <c r="K208" s="13"/>
      <c r="M208" s="14"/>
      <c r="N208" s="14"/>
      <c r="O208" s="246"/>
      <c r="P208" s="14"/>
      <c r="Q208" s="14"/>
      <c r="R208" s="14"/>
      <c r="S208" s="14"/>
      <c r="T208" s="14"/>
      <c r="U208" s="14"/>
      <c r="V208" s="14"/>
      <c r="W208" s="14"/>
    </row>
    <row r="209" spans="2:23" s="10" customFormat="1">
      <c r="B209" s="32"/>
      <c r="D209" s="26"/>
      <c r="E209" s="26"/>
      <c r="F209" s="26"/>
      <c r="G209" s="26"/>
      <c r="H209" s="26"/>
      <c r="I209" s="26"/>
      <c r="J209" s="13"/>
      <c r="K209" s="13"/>
      <c r="M209" s="14"/>
      <c r="N209" s="14"/>
      <c r="O209" s="246"/>
      <c r="P209" s="14"/>
      <c r="Q209" s="14"/>
      <c r="R209" s="14"/>
      <c r="S209" s="14"/>
      <c r="T209" s="14"/>
      <c r="U209" s="14"/>
      <c r="V209" s="14"/>
      <c r="W209" s="14"/>
    </row>
    <row r="210" spans="2:23" s="10" customFormat="1">
      <c r="B210" s="32"/>
      <c r="D210" s="26"/>
      <c r="E210" s="26"/>
      <c r="F210" s="26"/>
      <c r="G210" s="26"/>
      <c r="H210" s="26"/>
      <c r="I210" s="26"/>
      <c r="J210" s="13"/>
      <c r="K210" s="13"/>
      <c r="M210" s="14"/>
      <c r="N210" s="14"/>
      <c r="O210" s="246"/>
      <c r="P210" s="14"/>
      <c r="Q210" s="14"/>
      <c r="R210" s="14"/>
      <c r="S210" s="14"/>
      <c r="T210" s="14"/>
      <c r="U210" s="14"/>
      <c r="V210" s="14"/>
      <c r="W210" s="14"/>
    </row>
    <row r="211" spans="2:23" s="10" customFormat="1">
      <c r="B211" s="32"/>
      <c r="D211" s="26"/>
      <c r="E211" s="26"/>
      <c r="F211" s="26"/>
      <c r="G211" s="26"/>
      <c r="H211" s="26"/>
      <c r="I211" s="26"/>
      <c r="J211" s="13"/>
      <c r="K211" s="13"/>
      <c r="M211" s="14"/>
      <c r="N211" s="14"/>
      <c r="O211" s="246"/>
      <c r="P211" s="14"/>
      <c r="Q211" s="14"/>
      <c r="R211" s="14"/>
      <c r="S211" s="14"/>
      <c r="T211" s="14"/>
      <c r="U211" s="14"/>
      <c r="V211" s="14"/>
      <c r="W211" s="14"/>
    </row>
    <row r="212" spans="2:23" s="10" customFormat="1">
      <c r="B212" s="32"/>
      <c r="D212" s="26"/>
      <c r="E212" s="26"/>
      <c r="F212" s="26"/>
      <c r="G212" s="26"/>
      <c r="H212" s="26"/>
      <c r="I212" s="26"/>
      <c r="J212" s="13"/>
      <c r="K212" s="13"/>
      <c r="M212" s="14"/>
      <c r="N212" s="14"/>
      <c r="O212" s="246"/>
      <c r="P212" s="14"/>
      <c r="Q212" s="14"/>
      <c r="R212" s="14"/>
      <c r="S212" s="14"/>
      <c r="T212" s="14"/>
      <c r="U212" s="14"/>
      <c r="V212" s="14"/>
      <c r="W212" s="14"/>
    </row>
    <row r="213" spans="2:23" s="10" customFormat="1">
      <c r="B213" s="32"/>
      <c r="D213" s="31"/>
      <c r="E213" s="31"/>
      <c r="F213" s="13"/>
      <c r="G213" s="13"/>
      <c r="H213" s="13"/>
      <c r="I213" s="31"/>
      <c r="J213" s="13"/>
      <c r="K213" s="13"/>
      <c r="M213" s="14"/>
      <c r="N213" s="14"/>
      <c r="O213" s="246"/>
      <c r="P213" s="14"/>
      <c r="Q213" s="14"/>
      <c r="R213" s="14"/>
      <c r="S213" s="14"/>
      <c r="T213" s="14"/>
      <c r="U213" s="14"/>
      <c r="V213" s="14"/>
      <c r="W213" s="14"/>
    </row>
    <row r="214" spans="2:23" s="10" customFormat="1">
      <c r="B214" s="32"/>
      <c r="D214" s="31"/>
      <c r="E214" s="31"/>
      <c r="F214" s="13"/>
      <c r="G214" s="13"/>
      <c r="H214" s="13"/>
      <c r="I214" s="31"/>
      <c r="J214" s="13"/>
      <c r="K214" s="13"/>
      <c r="M214" s="14"/>
      <c r="N214" s="14"/>
      <c r="O214" s="246"/>
      <c r="P214" s="14"/>
      <c r="Q214" s="14"/>
      <c r="R214" s="14"/>
      <c r="S214" s="14"/>
      <c r="T214" s="14"/>
      <c r="U214" s="14"/>
      <c r="V214" s="14"/>
      <c r="W214" s="14"/>
    </row>
    <row r="215" spans="2:23" s="10" customFormat="1">
      <c r="B215" s="32"/>
      <c r="D215" s="31"/>
      <c r="E215" s="31"/>
      <c r="F215" s="13"/>
      <c r="G215" s="13"/>
      <c r="H215" s="13"/>
      <c r="I215" s="31"/>
      <c r="J215" s="13"/>
      <c r="K215" s="13"/>
      <c r="M215" s="14"/>
      <c r="N215" s="14"/>
      <c r="O215" s="246"/>
      <c r="P215" s="14"/>
      <c r="Q215" s="14"/>
      <c r="R215" s="14"/>
      <c r="S215" s="14"/>
      <c r="T215" s="14"/>
      <c r="U215" s="14"/>
      <c r="V215" s="14"/>
      <c r="W215" s="14"/>
    </row>
    <row r="216" spans="2:23" s="10" customFormat="1">
      <c r="B216" s="32"/>
      <c r="D216" s="32"/>
      <c r="E216" s="32"/>
      <c r="F216" s="32"/>
      <c r="G216" s="32"/>
      <c r="H216" s="32"/>
      <c r="I216" s="32"/>
      <c r="J216" s="44"/>
      <c r="K216" s="44"/>
      <c r="M216" s="14"/>
      <c r="N216" s="14"/>
      <c r="O216" s="246"/>
      <c r="P216" s="14"/>
      <c r="Q216" s="14"/>
      <c r="R216" s="14"/>
      <c r="S216" s="14"/>
      <c r="T216" s="14"/>
      <c r="U216" s="14"/>
      <c r="V216" s="14"/>
      <c r="W216" s="14"/>
    </row>
    <row r="217" spans="2:23" s="10" customFormat="1">
      <c r="B217" s="32"/>
      <c r="D217" s="32"/>
      <c r="E217" s="32"/>
      <c r="F217" s="32"/>
      <c r="G217" s="32"/>
      <c r="H217" s="32"/>
      <c r="I217" s="32"/>
      <c r="J217" s="44"/>
      <c r="K217" s="44"/>
      <c r="M217" s="14"/>
      <c r="N217" s="14"/>
      <c r="O217" s="246"/>
      <c r="P217" s="14"/>
      <c r="Q217" s="14"/>
      <c r="R217" s="14"/>
      <c r="S217" s="14"/>
      <c r="T217" s="14"/>
      <c r="U217" s="14"/>
      <c r="V217" s="14"/>
      <c r="W217" s="14"/>
    </row>
    <row r="218" spans="2:23" s="10" customFormat="1">
      <c r="B218" s="32"/>
      <c r="D218" s="32"/>
      <c r="E218" s="32"/>
      <c r="F218" s="32"/>
      <c r="G218" s="32"/>
      <c r="H218" s="32"/>
      <c r="I218" s="32"/>
      <c r="J218" s="44"/>
      <c r="K218" s="44"/>
      <c r="M218" s="14"/>
      <c r="N218" s="14"/>
      <c r="O218" s="246"/>
      <c r="P218" s="14"/>
      <c r="Q218" s="14"/>
      <c r="R218" s="14"/>
      <c r="S218" s="14"/>
      <c r="T218" s="14"/>
      <c r="U218" s="14"/>
      <c r="V218" s="14"/>
      <c r="W218" s="14"/>
    </row>
    <row r="219" spans="2:23" s="10" customFormat="1">
      <c r="B219" s="32"/>
      <c r="D219" s="32"/>
      <c r="E219" s="32"/>
      <c r="F219" s="32"/>
      <c r="G219" s="32"/>
      <c r="H219" s="32"/>
      <c r="I219" s="32"/>
      <c r="J219" s="44"/>
      <c r="K219" s="44"/>
      <c r="M219" s="14"/>
      <c r="N219" s="14"/>
      <c r="O219" s="246"/>
      <c r="P219" s="14"/>
      <c r="Q219" s="14"/>
      <c r="R219" s="14"/>
      <c r="S219" s="14"/>
      <c r="T219" s="14"/>
      <c r="U219" s="14"/>
      <c r="V219" s="14"/>
      <c r="W219" s="14"/>
    </row>
    <row r="220" spans="2:23" s="10" customFormat="1">
      <c r="B220" s="32"/>
      <c r="D220" s="32"/>
      <c r="E220" s="32"/>
      <c r="F220" s="32"/>
      <c r="G220" s="32"/>
      <c r="H220" s="32"/>
      <c r="I220" s="32"/>
      <c r="J220" s="44"/>
      <c r="K220" s="44"/>
      <c r="M220" s="14"/>
      <c r="N220" s="14"/>
      <c r="O220" s="246"/>
      <c r="P220" s="14"/>
      <c r="Q220" s="14"/>
      <c r="R220" s="14"/>
      <c r="S220" s="14"/>
      <c r="T220" s="14"/>
      <c r="U220" s="14"/>
      <c r="V220" s="14"/>
      <c r="W220" s="14"/>
    </row>
    <row r="221" spans="2:23" s="10" customFormat="1">
      <c r="B221" s="32"/>
      <c r="D221" s="32"/>
      <c r="E221" s="32"/>
      <c r="F221" s="32"/>
      <c r="G221" s="32"/>
      <c r="H221" s="32"/>
      <c r="I221" s="32"/>
      <c r="J221" s="44"/>
      <c r="K221" s="44"/>
      <c r="M221" s="14"/>
      <c r="N221" s="14"/>
      <c r="O221" s="246"/>
      <c r="P221" s="14"/>
      <c r="Q221" s="14"/>
      <c r="R221" s="14"/>
      <c r="S221" s="14"/>
      <c r="T221" s="14"/>
      <c r="U221" s="14"/>
      <c r="V221" s="14"/>
      <c r="W221" s="14"/>
    </row>
    <row r="222" spans="2:23" s="10" customFormat="1">
      <c r="B222" s="32"/>
      <c r="D222" s="32"/>
      <c r="E222" s="32"/>
      <c r="F222" s="32"/>
      <c r="G222" s="32"/>
      <c r="H222" s="32"/>
      <c r="I222" s="32"/>
      <c r="J222" s="44"/>
      <c r="K222" s="44"/>
      <c r="M222" s="14"/>
      <c r="N222" s="14"/>
      <c r="O222" s="246"/>
      <c r="P222" s="14"/>
      <c r="Q222" s="14"/>
      <c r="R222" s="14"/>
      <c r="S222" s="14"/>
      <c r="T222" s="14"/>
      <c r="U222" s="14"/>
      <c r="V222" s="14"/>
      <c r="W222" s="14"/>
    </row>
    <row r="223" spans="2:23" s="10" customFormat="1">
      <c r="B223" s="32"/>
      <c r="D223" s="32"/>
      <c r="E223" s="32"/>
      <c r="F223" s="32"/>
      <c r="G223" s="32"/>
      <c r="H223" s="32"/>
      <c r="I223" s="32"/>
      <c r="J223" s="44"/>
      <c r="K223" s="44"/>
      <c r="M223" s="14"/>
      <c r="N223" s="14"/>
      <c r="O223" s="246"/>
      <c r="P223" s="14"/>
      <c r="Q223" s="14"/>
      <c r="R223" s="14"/>
      <c r="S223" s="14"/>
      <c r="T223" s="14"/>
      <c r="U223" s="14"/>
      <c r="V223" s="14"/>
      <c r="W223" s="14"/>
    </row>
    <row r="224" spans="2:23" s="10" customFormat="1">
      <c r="B224" s="32"/>
      <c r="D224" s="32"/>
      <c r="E224" s="32"/>
      <c r="F224" s="32"/>
      <c r="G224" s="32"/>
      <c r="H224" s="32"/>
      <c r="I224" s="32"/>
      <c r="J224" s="44"/>
      <c r="K224" s="44"/>
      <c r="O224" s="340"/>
    </row>
    <row r="225" spans="2:23" s="10" customFormat="1">
      <c r="B225" s="32"/>
      <c r="D225" s="32"/>
      <c r="E225" s="32"/>
      <c r="F225" s="32"/>
      <c r="G225" s="32"/>
      <c r="H225" s="32"/>
      <c r="I225" s="32"/>
      <c r="J225" s="44"/>
      <c r="K225" s="44"/>
      <c r="O225" s="340"/>
    </row>
    <row r="226" spans="2:23" s="10" customFormat="1">
      <c r="B226" s="32"/>
      <c r="D226" s="31"/>
      <c r="E226" s="31"/>
      <c r="F226" s="13"/>
      <c r="G226" s="13"/>
      <c r="H226" s="13"/>
      <c r="I226" s="31"/>
      <c r="J226" s="13"/>
      <c r="K226" s="13"/>
      <c r="O226" s="340"/>
    </row>
    <row r="227" spans="2:23" s="10" customFormat="1">
      <c r="B227" s="32"/>
      <c r="D227" s="31"/>
      <c r="E227" s="31"/>
      <c r="F227" s="13"/>
      <c r="G227" s="13"/>
      <c r="H227" s="64"/>
      <c r="I227" s="31"/>
      <c r="J227" s="13"/>
      <c r="K227" s="13"/>
      <c r="O227" s="340"/>
    </row>
    <row r="228" spans="2:23" s="10" customFormat="1">
      <c r="B228" s="32"/>
      <c r="D228" s="31"/>
      <c r="E228" s="31"/>
      <c r="F228" s="13"/>
      <c r="G228" s="13"/>
      <c r="H228" s="64"/>
      <c r="I228" s="31"/>
      <c r="J228" s="13"/>
      <c r="K228" s="13"/>
      <c r="O228" s="340"/>
    </row>
    <row r="229" spans="2:23" s="10" customFormat="1">
      <c r="B229" s="32"/>
      <c r="D229" s="31"/>
      <c r="E229" s="31"/>
      <c r="F229" s="13"/>
      <c r="G229" s="13"/>
      <c r="H229" s="13"/>
      <c r="I229" s="31"/>
      <c r="J229" s="13"/>
      <c r="K229" s="13"/>
      <c r="O229" s="340"/>
    </row>
    <row r="230" spans="2:23" s="10" customFormat="1">
      <c r="B230" s="32"/>
      <c r="D230" s="52"/>
      <c r="E230" s="52"/>
      <c r="F230" s="13"/>
      <c r="G230" s="13"/>
      <c r="H230" s="64"/>
      <c r="I230" s="52"/>
      <c r="J230" s="64"/>
      <c r="K230" s="64"/>
      <c r="O230" s="340"/>
    </row>
    <row r="231" spans="2:23" s="10" customFormat="1">
      <c r="B231" s="32"/>
      <c r="D231" s="31"/>
      <c r="E231" s="31"/>
      <c r="F231" s="13"/>
      <c r="G231" s="13"/>
      <c r="H231" s="13"/>
      <c r="I231" s="31"/>
      <c r="J231" s="13"/>
      <c r="K231" s="13"/>
      <c r="O231" s="340"/>
    </row>
    <row r="232" spans="2:23" s="10" customFormat="1">
      <c r="B232" s="32"/>
      <c r="D232" s="31"/>
      <c r="E232" s="31"/>
      <c r="F232" s="13"/>
      <c r="G232" s="13"/>
      <c r="H232" s="13"/>
      <c r="I232" s="31"/>
      <c r="J232" s="13"/>
      <c r="K232" s="13"/>
      <c r="O232" s="340"/>
    </row>
    <row r="233" spans="2:23" s="10" customFormat="1">
      <c r="B233" s="32"/>
      <c r="D233" s="31"/>
      <c r="E233" s="31"/>
      <c r="F233" s="13"/>
      <c r="G233" s="13"/>
      <c r="H233" s="64"/>
      <c r="I233" s="31"/>
      <c r="J233" s="13"/>
      <c r="K233" s="13"/>
      <c r="O233" s="340"/>
    </row>
    <row r="234" spans="2:23" s="10" customFormat="1">
      <c r="B234" s="32"/>
      <c r="D234" s="31"/>
      <c r="E234" s="31"/>
      <c r="F234" s="13"/>
      <c r="G234" s="13"/>
      <c r="H234" s="13"/>
      <c r="I234" s="31"/>
      <c r="J234" s="13"/>
      <c r="K234" s="13"/>
      <c r="O234" s="340"/>
    </row>
    <row r="235" spans="2:23" s="10" customFormat="1">
      <c r="B235" s="32"/>
      <c r="D235" s="31"/>
      <c r="E235" s="31"/>
      <c r="F235" s="13"/>
      <c r="G235" s="13"/>
      <c r="H235" s="13"/>
      <c r="I235" s="31"/>
      <c r="J235" s="13"/>
      <c r="K235" s="13"/>
      <c r="O235" s="340"/>
    </row>
    <row r="236" spans="2:23">
      <c r="D236" s="31"/>
      <c r="E236" s="31"/>
      <c r="F236" s="13"/>
      <c r="G236" s="13"/>
      <c r="H236" s="13"/>
      <c r="I236" s="31"/>
      <c r="J236" s="13"/>
      <c r="K236" s="13"/>
      <c r="M236" s="10"/>
      <c r="N236" s="10"/>
      <c r="O236" s="340"/>
      <c r="P236" s="10"/>
      <c r="Q236" s="10"/>
      <c r="R236" s="10"/>
      <c r="S236" s="10"/>
      <c r="T236" s="10"/>
      <c r="U236" s="10"/>
      <c r="V236" s="10"/>
      <c r="W236" s="10"/>
    </row>
    <row r="237" spans="2:23">
      <c r="D237" s="31"/>
      <c r="E237" s="31"/>
      <c r="F237" s="13"/>
      <c r="G237" s="13"/>
      <c r="H237" s="13"/>
      <c r="I237" s="31"/>
      <c r="J237" s="13"/>
      <c r="K237" s="13"/>
      <c r="M237" s="10"/>
      <c r="N237" s="10"/>
      <c r="O237" s="340"/>
      <c r="P237" s="10"/>
      <c r="Q237" s="10"/>
      <c r="R237" s="10"/>
      <c r="S237" s="10"/>
      <c r="T237" s="10"/>
      <c r="U237" s="10"/>
      <c r="V237" s="10"/>
      <c r="W237" s="10"/>
    </row>
    <row r="238" spans="2:23">
      <c r="D238" s="31"/>
      <c r="E238" s="31"/>
      <c r="F238" s="13"/>
      <c r="G238" s="13"/>
      <c r="H238" s="64"/>
      <c r="I238" s="31"/>
      <c r="J238" s="13"/>
      <c r="K238" s="13"/>
      <c r="M238" s="10"/>
      <c r="N238" s="10"/>
      <c r="O238" s="340"/>
      <c r="P238" s="10"/>
      <c r="Q238" s="10"/>
      <c r="R238" s="10"/>
      <c r="S238" s="10"/>
      <c r="T238" s="10"/>
      <c r="U238" s="10"/>
      <c r="V238" s="10"/>
      <c r="W238" s="10"/>
    </row>
    <row r="239" spans="2:23">
      <c r="D239" s="31"/>
      <c r="E239" s="31"/>
      <c r="F239" s="13"/>
      <c r="G239" s="13"/>
      <c r="H239" s="13"/>
      <c r="I239" s="31"/>
      <c r="J239" s="13"/>
      <c r="K239" s="13"/>
      <c r="M239" s="10"/>
      <c r="N239" s="10"/>
      <c r="O239" s="234"/>
      <c r="P239" s="10"/>
      <c r="Q239" s="10"/>
      <c r="R239" s="10"/>
      <c r="S239" s="10"/>
      <c r="T239" s="10"/>
      <c r="U239" s="10"/>
      <c r="V239" s="10"/>
      <c r="W239" s="10"/>
    </row>
    <row r="240" spans="2:23">
      <c r="D240" s="31"/>
      <c r="E240" s="31"/>
      <c r="F240" s="13"/>
      <c r="G240" s="13"/>
      <c r="H240" s="64"/>
      <c r="I240" s="31"/>
      <c r="J240" s="13"/>
      <c r="K240" s="13"/>
      <c r="M240" s="10"/>
      <c r="N240" s="10"/>
      <c r="O240" s="234"/>
      <c r="P240" s="10"/>
      <c r="Q240" s="10"/>
      <c r="R240" s="10"/>
      <c r="S240" s="10"/>
      <c r="T240" s="10"/>
      <c r="U240" s="10"/>
      <c r="V240" s="10"/>
      <c r="W240" s="10"/>
    </row>
    <row r="241" spans="4:23">
      <c r="D241" s="31"/>
      <c r="E241" s="31"/>
      <c r="F241" s="13"/>
      <c r="G241" s="13"/>
      <c r="H241" s="64"/>
      <c r="I241" s="31"/>
      <c r="J241" s="13"/>
      <c r="K241" s="13"/>
      <c r="M241" s="10"/>
      <c r="N241" s="10"/>
      <c r="O241" s="234"/>
      <c r="P241" s="10"/>
      <c r="Q241" s="10"/>
      <c r="R241" s="10"/>
      <c r="S241" s="10"/>
      <c r="T241" s="10"/>
      <c r="U241" s="10"/>
      <c r="V241" s="10"/>
      <c r="W241" s="10"/>
    </row>
    <row r="242" spans="4:23">
      <c r="D242" s="31"/>
      <c r="E242" s="31"/>
      <c r="F242" s="13"/>
      <c r="G242" s="13"/>
      <c r="H242" s="13"/>
      <c r="I242" s="31"/>
      <c r="J242" s="13"/>
      <c r="K242" s="13"/>
      <c r="M242" s="10"/>
      <c r="N242" s="10"/>
      <c r="O242" s="234"/>
      <c r="P242" s="10"/>
      <c r="Q242" s="10"/>
      <c r="R242" s="10"/>
      <c r="S242" s="10"/>
      <c r="T242" s="10"/>
      <c r="U242" s="10"/>
      <c r="V242" s="10"/>
      <c r="W242" s="10"/>
    </row>
    <row r="243" spans="4:23">
      <c r="D243" s="31"/>
      <c r="E243" s="31"/>
      <c r="F243" s="13"/>
      <c r="G243" s="13"/>
      <c r="H243" s="64"/>
      <c r="I243" s="31"/>
      <c r="J243" s="13"/>
      <c r="K243" s="13"/>
      <c r="M243" s="10"/>
      <c r="N243" s="10"/>
      <c r="O243" s="234"/>
      <c r="P243" s="10"/>
      <c r="Q243" s="10"/>
      <c r="R243" s="10"/>
      <c r="S243" s="10"/>
      <c r="T243" s="10"/>
      <c r="U243" s="10"/>
      <c r="V243" s="10"/>
      <c r="W243" s="10"/>
    </row>
    <row r="244" spans="4:23">
      <c r="D244" s="31"/>
      <c r="E244" s="31"/>
      <c r="F244" s="13"/>
      <c r="G244" s="13"/>
      <c r="H244" s="13"/>
      <c r="I244" s="31"/>
      <c r="J244" s="13"/>
      <c r="K244" s="13"/>
      <c r="M244" s="10"/>
      <c r="N244" s="10"/>
      <c r="O244" s="234"/>
      <c r="P244" s="10"/>
      <c r="Q244" s="10"/>
      <c r="R244" s="10"/>
      <c r="S244" s="10"/>
      <c r="T244" s="10"/>
      <c r="U244" s="10"/>
      <c r="V244" s="10"/>
      <c r="W244" s="10"/>
    </row>
    <row r="245" spans="4:23">
      <c r="D245" s="31"/>
      <c r="E245" s="31"/>
      <c r="F245" s="13"/>
      <c r="G245" s="13"/>
      <c r="H245" s="13"/>
      <c r="I245" s="31"/>
      <c r="J245" s="13"/>
      <c r="K245" s="13"/>
      <c r="M245" s="10"/>
      <c r="N245" s="10"/>
      <c r="O245" s="234"/>
      <c r="P245" s="10"/>
      <c r="Q245" s="10"/>
      <c r="R245" s="10"/>
      <c r="S245" s="10"/>
      <c r="T245" s="10"/>
      <c r="U245" s="10"/>
      <c r="V245" s="10"/>
      <c r="W245" s="10"/>
    </row>
    <row r="246" spans="4:23">
      <c r="D246" s="31"/>
      <c r="E246" s="31"/>
      <c r="F246" s="13"/>
      <c r="G246" s="13"/>
      <c r="H246" s="13"/>
      <c r="I246" s="31"/>
      <c r="J246" s="13"/>
      <c r="K246" s="13"/>
      <c r="M246" s="10"/>
      <c r="N246" s="10"/>
      <c r="O246" s="234"/>
      <c r="P246" s="10"/>
      <c r="Q246" s="10"/>
      <c r="R246" s="10"/>
      <c r="S246" s="10"/>
      <c r="T246" s="10"/>
      <c r="U246" s="10"/>
      <c r="V246" s="10"/>
      <c r="W246" s="10"/>
    </row>
    <row r="247" spans="4:23">
      <c r="D247" s="31"/>
      <c r="E247" s="31"/>
      <c r="F247" s="13"/>
      <c r="G247" s="13"/>
      <c r="H247" s="13"/>
      <c r="I247" s="31"/>
      <c r="J247" s="13"/>
      <c r="K247" s="13"/>
      <c r="M247" s="10"/>
      <c r="N247" s="10"/>
      <c r="O247" s="234"/>
      <c r="P247" s="10"/>
      <c r="Q247" s="10"/>
      <c r="R247" s="10"/>
      <c r="S247" s="10"/>
      <c r="T247" s="10"/>
      <c r="U247" s="10"/>
      <c r="V247" s="10"/>
      <c r="W247" s="10"/>
    </row>
    <row r="248" spans="4:23">
      <c r="D248" s="31"/>
      <c r="E248" s="31"/>
      <c r="F248" s="13"/>
      <c r="G248" s="13"/>
      <c r="H248" s="13"/>
      <c r="I248" s="31"/>
      <c r="J248" s="13"/>
      <c r="K248" s="13"/>
      <c r="M248" s="10"/>
      <c r="N248" s="10"/>
      <c r="O248" s="234"/>
      <c r="P248" s="10"/>
      <c r="Q248" s="10"/>
      <c r="R248" s="10"/>
      <c r="S248" s="10"/>
      <c r="T248" s="10"/>
      <c r="U248" s="10"/>
      <c r="V248" s="10"/>
      <c r="W248" s="10"/>
    </row>
    <row r="249" spans="4:23">
      <c r="D249" s="65"/>
      <c r="E249" s="65"/>
      <c r="F249" s="65"/>
      <c r="G249" s="65"/>
      <c r="H249" s="66"/>
      <c r="I249" s="65"/>
      <c r="J249" s="66"/>
      <c r="K249" s="66"/>
      <c r="M249" s="10"/>
      <c r="N249" s="10"/>
      <c r="O249" s="234"/>
      <c r="P249" s="10"/>
      <c r="Q249" s="10"/>
      <c r="R249" s="10"/>
      <c r="S249" s="10"/>
      <c r="T249" s="10"/>
      <c r="U249" s="10"/>
      <c r="V249" s="10"/>
      <c r="W249" s="10"/>
    </row>
    <row r="250" spans="4:23">
      <c r="D250" s="32"/>
      <c r="E250" s="32"/>
      <c r="F250" s="32"/>
      <c r="G250" s="32"/>
      <c r="H250" s="32"/>
      <c r="I250" s="32"/>
      <c r="J250" s="44"/>
      <c r="K250" s="44"/>
      <c r="M250" s="10"/>
      <c r="N250" s="10"/>
      <c r="O250" s="234"/>
      <c r="P250" s="10"/>
      <c r="Q250" s="10"/>
      <c r="R250" s="10"/>
      <c r="S250" s="10"/>
      <c r="T250" s="10"/>
      <c r="U250" s="10"/>
      <c r="V250" s="10"/>
      <c r="W250" s="10"/>
    </row>
    <row r="251" spans="4:23">
      <c r="D251" s="31"/>
      <c r="E251" s="31"/>
      <c r="F251" s="13"/>
      <c r="G251" s="13"/>
      <c r="H251" s="13"/>
      <c r="I251" s="31"/>
      <c r="J251" s="13"/>
      <c r="K251" s="13"/>
      <c r="M251" s="10"/>
      <c r="N251" s="10"/>
      <c r="O251" s="234"/>
      <c r="P251" s="10"/>
      <c r="Q251" s="10"/>
      <c r="R251" s="10"/>
      <c r="S251" s="10"/>
      <c r="T251" s="10"/>
      <c r="U251" s="10"/>
      <c r="V251" s="10"/>
      <c r="W251" s="10"/>
    </row>
    <row r="252" spans="4:23">
      <c r="D252" s="31"/>
      <c r="E252" s="31"/>
      <c r="F252" s="13"/>
      <c r="G252" s="13"/>
      <c r="H252" s="13"/>
      <c r="I252" s="31"/>
      <c r="J252" s="13"/>
      <c r="K252" s="13"/>
      <c r="M252" s="86"/>
      <c r="N252" s="86"/>
      <c r="O252" s="340"/>
      <c r="P252" s="86"/>
      <c r="Q252" s="86"/>
      <c r="R252" s="86"/>
      <c r="S252" s="86"/>
      <c r="T252" s="86"/>
      <c r="U252" s="86"/>
      <c r="V252" s="86"/>
      <c r="W252" s="86"/>
    </row>
    <row r="253" spans="4:23">
      <c r="D253" s="31"/>
      <c r="E253" s="31"/>
      <c r="F253" s="13"/>
      <c r="G253" s="13"/>
      <c r="H253" s="13"/>
      <c r="I253" s="31"/>
      <c r="J253" s="13"/>
      <c r="K253" s="13"/>
      <c r="M253" s="86"/>
      <c r="N253" s="86"/>
      <c r="O253" s="340"/>
      <c r="P253" s="86"/>
      <c r="Q253" s="86"/>
      <c r="R253" s="86"/>
      <c r="S253" s="86"/>
      <c r="T253" s="86"/>
      <c r="U253" s="86"/>
      <c r="V253" s="86"/>
      <c r="W253" s="86"/>
    </row>
    <row r="254" spans="4:23">
      <c r="D254" s="31"/>
      <c r="E254" s="31"/>
      <c r="F254" s="13"/>
      <c r="G254" s="13"/>
      <c r="H254" s="13"/>
      <c r="I254" s="31"/>
      <c r="J254" s="13"/>
      <c r="K254" s="13"/>
      <c r="M254" s="86"/>
      <c r="N254" s="86"/>
      <c r="O254" s="340"/>
      <c r="P254" s="86"/>
      <c r="Q254" s="86"/>
      <c r="R254" s="86"/>
      <c r="S254" s="86"/>
      <c r="T254" s="86"/>
      <c r="U254" s="86"/>
      <c r="V254" s="86"/>
      <c r="W254" s="86"/>
    </row>
    <row r="255" spans="4:23">
      <c r="D255" s="32"/>
      <c r="E255" s="32"/>
      <c r="F255" s="32"/>
      <c r="G255" s="32"/>
      <c r="H255" s="32"/>
      <c r="I255" s="32"/>
      <c r="J255" s="44"/>
      <c r="K255" s="44"/>
      <c r="M255" s="86"/>
      <c r="N255" s="86"/>
      <c r="O255" s="340"/>
      <c r="P255" s="86"/>
      <c r="Q255" s="86"/>
      <c r="R255" s="86"/>
      <c r="S255" s="86"/>
      <c r="T255" s="86"/>
      <c r="U255" s="86"/>
      <c r="V255" s="86"/>
      <c r="W255" s="86"/>
    </row>
    <row r="256" spans="4:23">
      <c r="D256" s="32"/>
      <c r="E256" s="32"/>
      <c r="F256" s="32"/>
      <c r="G256" s="32"/>
      <c r="H256" s="32"/>
      <c r="I256" s="32"/>
      <c r="J256" s="44"/>
      <c r="K256" s="44"/>
      <c r="M256" s="86"/>
      <c r="N256" s="86"/>
      <c r="O256" s="340"/>
      <c r="P256" s="86"/>
      <c r="Q256" s="86"/>
      <c r="R256" s="86"/>
      <c r="S256" s="86"/>
      <c r="T256" s="86"/>
      <c r="U256" s="86"/>
      <c r="V256" s="86"/>
      <c r="W256" s="86"/>
    </row>
    <row r="257" spans="4:23">
      <c r="D257" s="32"/>
      <c r="E257" s="32"/>
      <c r="F257" s="32"/>
      <c r="G257" s="32"/>
      <c r="H257" s="32"/>
      <c r="I257" s="32"/>
      <c r="J257" s="44"/>
      <c r="K257" s="44"/>
      <c r="M257" s="86"/>
      <c r="N257" s="86"/>
      <c r="O257" s="340"/>
      <c r="P257" s="86"/>
      <c r="Q257" s="86"/>
      <c r="R257" s="86"/>
      <c r="S257" s="86"/>
      <c r="T257" s="86"/>
      <c r="U257" s="86"/>
      <c r="V257" s="86"/>
      <c r="W257" s="86"/>
    </row>
    <row r="258" spans="4:23">
      <c r="D258" s="32"/>
      <c r="E258" s="32"/>
      <c r="F258" s="32"/>
      <c r="G258" s="32"/>
      <c r="H258" s="32"/>
      <c r="I258" s="32"/>
      <c r="J258" s="44"/>
      <c r="K258" s="44"/>
      <c r="M258" s="86"/>
      <c r="N258" s="86"/>
      <c r="O258" s="340"/>
      <c r="P258" s="86"/>
      <c r="Q258" s="86"/>
      <c r="R258" s="86"/>
      <c r="S258" s="86"/>
      <c r="T258" s="86"/>
      <c r="U258" s="86"/>
      <c r="V258" s="86"/>
      <c r="W258" s="86"/>
    </row>
    <row r="259" spans="4:23">
      <c r="D259" s="32"/>
      <c r="E259" s="32"/>
      <c r="F259" s="32"/>
      <c r="G259" s="32"/>
      <c r="H259" s="32"/>
      <c r="I259" s="32"/>
      <c r="J259" s="44"/>
      <c r="K259" s="44"/>
      <c r="M259" s="86"/>
      <c r="N259" s="86"/>
      <c r="O259" s="340"/>
      <c r="P259" s="86"/>
      <c r="Q259" s="86"/>
      <c r="R259" s="86"/>
      <c r="S259" s="86"/>
      <c r="T259" s="86"/>
      <c r="U259" s="86"/>
      <c r="V259" s="86"/>
      <c r="W259" s="86"/>
    </row>
    <row r="260" spans="4:23">
      <c r="D260" s="32"/>
      <c r="E260" s="32"/>
      <c r="F260" s="32"/>
      <c r="G260" s="32"/>
      <c r="H260" s="32"/>
      <c r="I260" s="32"/>
      <c r="J260" s="44"/>
      <c r="K260" s="44"/>
      <c r="M260" s="86"/>
      <c r="N260" s="86"/>
      <c r="O260" s="340"/>
      <c r="P260" s="86"/>
      <c r="Q260" s="86"/>
      <c r="R260" s="86"/>
      <c r="S260" s="86"/>
      <c r="T260" s="86"/>
      <c r="U260" s="86"/>
      <c r="V260" s="86"/>
      <c r="W260" s="86"/>
    </row>
    <row r="261" spans="4:23">
      <c r="D261" s="32"/>
      <c r="E261" s="32"/>
      <c r="F261" s="44"/>
      <c r="G261" s="44"/>
      <c r="H261" s="44"/>
      <c r="I261" s="32"/>
      <c r="J261" s="64"/>
      <c r="K261" s="64"/>
      <c r="M261" s="86"/>
      <c r="N261" s="86"/>
      <c r="O261" s="340"/>
      <c r="P261" s="86"/>
      <c r="Q261" s="86"/>
      <c r="R261" s="86"/>
      <c r="S261" s="86"/>
      <c r="T261" s="86"/>
      <c r="U261" s="86"/>
      <c r="V261" s="86"/>
      <c r="W261" s="86"/>
    </row>
    <row r="262" spans="4:23">
      <c r="D262" s="31"/>
      <c r="E262" s="31"/>
      <c r="F262" s="13"/>
      <c r="G262" s="13"/>
      <c r="H262" s="13"/>
      <c r="I262" s="31"/>
      <c r="J262" s="13"/>
      <c r="K262" s="13"/>
      <c r="M262" s="86"/>
      <c r="N262" s="86"/>
      <c r="O262" s="340"/>
      <c r="P262" s="86"/>
      <c r="Q262" s="86"/>
      <c r="R262" s="86"/>
      <c r="S262" s="86"/>
      <c r="T262" s="86"/>
      <c r="U262" s="86"/>
      <c r="V262" s="86"/>
      <c r="W262" s="86"/>
    </row>
    <row r="263" spans="4:23">
      <c r="D263" s="31"/>
      <c r="E263" s="31"/>
      <c r="F263" s="13"/>
      <c r="G263" s="13"/>
      <c r="H263" s="13"/>
      <c r="I263" s="31"/>
      <c r="J263" s="13"/>
      <c r="K263" s="13"/>
      <c r="M263" s="86"/>
      <c r="N263" s="86"/>
      <c r="O263" s="340"/>
      <c r="P263" s="86"/>
      <c r="Q263" s="86"/>
      <c r="R263" s="86"/>
      <c r="S263" s="86"/>
      <c r="T263" s="86"/>
      <c r="U263" s="86"/>
      <c r="V263" s="86"/>
      <c r="W263" s="86"/>
    </row>
    <row r="264" spans="4:23">
      <c r="D264" s="32"/>
      <c r="E264" s="32"/>
      <c r="F264" s="44"/>
      <c r="G264" s="44"/>
      <c r="H264" s="44"/>
      <c r="I264" s="32"/>
      <c r="J264" s="44"/>
      <c r="K264" s="44"/>
      <c r="M264" s="86"/>
      <c r="N264" s="86"/>
      <c r="O264" s="340"/>
      <c r="P264" s="86"/>
      <c r="Q264" s="86"/>
      <c r="R264" s="86"/>
      <c r="S264" s="86"/>
      <c r="T264" s="86"/>
      <c r="U264" s="86"/>
      <c r="V264" s="86"/>
      <c r="W264" s="86"/>
    </row>
    <row r="265" spans="4:23">
      <c r="D265" s="32"/>
      <c r="E265" s="32"/>
      <c r="F265" s="32"/>
      <c r="G265" s="32"/>
      <c r="H265" s="32"/>
      <c r="I265" s="32"/>
      <c r="J265" s="44"/>
      <c r="K265" s="44"/>
      <c r="M265" s="86"/>
      <c r="N265" s="86"/>
      <c r="O265" s="340"/>
      <c r="P265" s="86"/>
      <c r="Q265" s="86"/>
      <c r="R265" s="86"/>
      <c r="S265" s="86"/>
      <c r="T265" s="86"/>
      <c r="U265" s="86"/>
      <c r="V265" s="86"/>
      <c r="W265" s="86"/>
    </row>
    <row r="266" spans="4:23">
      <c r="D266" s="32"/>
      <c r="E266" s="32"/>
      <c r="F266" s="32"/>
      <c r="G266" s="32"/>
      <c r="H266" s="32"/>
      <c r="I266" s="32"/>
      <c r="J266" s="44"/>
      <c r="K266" s="44"/>
      <c r="M266" s="86"/>
      <c r="N266" s="86"/>
      <c r="O266" s="340"/>
      <c r="P266" s="86"/>
      <c r="Q266" s="86"/>
      <c r="R266" s="86"/>
      <c r="S266" s="86"/>
      <c r="T266" s="86"/>
      <c r="U266" s="86"/>
      <c r="V266" s="86"/>
      <c r="W266" s="86"/>
    </row>
    <row r="267" spans="4:23">
      <c r="D267" s="59"/>
      <c r="E267" s="59"/>
      <c r="F267" s="59"/>
      <c r="G267" s="59"/>
      <c r="H267" s="59"/>
      <c r="I267" s="59"/>
      <c r="J267" s="54"/>
      <c r="K267" s="54"/>
      <c r="M267" s="86"/>
      <c r="N267" s="86"/>
      <c r="O267" s="340"/>
      <c r="P267" s="86"/>
      <c r="Q267" s="86"/>
      <c r="R267" s="86"/>
      <c r="S267" s="86"/>
      <c r="T267" s="86"/>
      <c r="U267" s="86"/>
      <c r="V267" s="86"/>
      <c r="W267" s="86"/>
    </row>
    <row r="268" spans="4:23">
      <c r="D268" s="59"/>
      <c r="E268" s="59"/>
      <c r="F268" s="59"/>
      <c r="G268" s="59"/>
      <c r="H268" s="59"/>
      <c r="I268" s="59"/>
      <c r="J268" s="54"/>
      <c r="K268" s="54"/>
      <c r="M268" s="86"/>
      <c r="N268" s="86"/>
      <c r="O268" s="340"/>
      <c r="P268" s="86"/>
      <c r="Q268" s="86"/>
      <c r="R268" s="86"/>
      <c r="S268" s="86"/>
      <c r="T268" s="86"/>
      <c r="U268" s="86"/>
      <c r="V268" s="86"/>
      <c r="W268" s="86"/>
    </row>
    <row r="269" spans="4:23">
      <c r="D269" s="32"/>
      <c r="E269" s="32"/>
      <c r="F269" s="32"/>
      <c r="G269" s="32"/>
      <c r="H269" s="32"/>
      <c r="I269" s="32"/>
      <c r="J269" s="44"/>
      <c r="K269" s="44"/>
      <c r="M269" s="86"/>
      <c r="N269" s="86"/>
      <c r="O269" s="340"/>
      <c r="P269" s="86"/>
      <c r="Q269" s="86"/>
      <c r="R269" s="86"/>
      <c r="S269" s="86"/>
      <c r="T269" s="86"/>
      <c r="U269" s="86"/>
      <c r="V269" s="86"/>
      <c r="W269" s="86"/>
    </row>
    <row r="270" spans="4:23">
      <c r="D270" s="32"/>
      <c r="E270" s="32"/>
      <c r="F270" s="32"/>
      <c r="G270" s="32"/>
      <c r="H270" s="32"/>
      <c r="I270" s="32"/>
      <c r="J270" s="44"/>
      <c r="K270" s="44"/>
      <c r="M270" s="86"/>
      <c r="N270" s="86"/>
      <c r="O270" s="340"/>
      <c r="P270" s="86"/>
      <c r="Q270" s="86"/>
      <c r="R270" s="86"/>
      <c r="S270" s="86"/>
      <c r="T270" s="86"/>
      <c r="U270" s="86"/>
      <c r="V270" s="86"/>
      <c r="W270" s="86"/>
    </row>
    <row r="271" spans="4:23">
      <c r="D271" s="32"/>
      <c r="E271" s="32"/>
      <c r="F271" s="32"/>
      <c r="G271" s="32"/>
      <c r="H271" s="32"/>
      <c r="I271" s="32"/>
      <c r="J271" s="44"/>
      <c r="K271" s="44"/>
      <c r="M271" s="86"/>
      <c r="N271" s="86"/>
      <c r="O271" s="340"/>
      <c r="P271" s="86"/>
      <c r="Q271" s="86"/>
      <c r="R271" s="86"/>
      <c r="S271" s="86"/>
      <c r="T271" s="86"/>
      <c r="U271" s="86"/>
      <c r="V271" s="86"/>
      <c r="W271" s="86"/>
    </row>
    <row r="272" spans="4:23">
      <c r="D272" s="32"/>
      <c r="E272" s="32"/>
      <c r="F272" s="32"/>
      <c r="G272" s="32"/>
      <c r="H272" s="32"/>
      <c r="I272" s="32"/>
      <c r="J272" s="44"/>
      <c r="K272" s="44"/>
      <c r="M272" s="86"/>
      <c r="N272" s="86"/>
      <c r="O272" s="340"/>
      <c r="P272" s="86"/>
      <c r="Q272" s="86"/>
      <c r="R272" s="86"/>
      <c r="S272" s="86"/>
      <c r="T272" s="86"/>
      <c r="U272" s="86"/>
      <c r="V272" s="86"/>
      <c r="W272" s="86"/>
    </row>
    <row r="273" spans="4:23">
      <c r="D273" s="32"/>
      <c r="E273" s="32"/>
      <c r="F273" s="32"/>
      <c r="G273" s="32"/>
      <c r="H273" s="32"/>
      <c r="I273" s="32"/>
      <c r="J273" s="44"/>
      <c r="K273" s="44"/>
      <c r="M273" s="86"/>
      <c r="N273" s="86"/>
      <c r="O273" s="340"/>
      <c r="P273" s="86"/>
      <c r="Q273" s="86"/>
      <c r="R273" s="86"/>
      <c r="S273" s="86"/>
      <c r="T273" s="86"/>
      <c r="U273" s="86"/>
      <c r="V273" s="86"/>
      <c r="W273" s="86"/>
    </row>
    <row r="274" spans="4:23">
      <c r="D274" s="32"/>
      <c r="E274" s="32"/>
      <c r="F274" s="32"/>
      <c r="G274" s="32"/>
      <c r="H274" s="32"/>
      <c r="I274" s="32"/>
      <c r="J274" s="44"/>
      <c r="K274" s="44"/>
      <c r="M274" s="86"/>
      <c r="N274" s="86"/>
      <c r="O274" s="340"/>
      <c r="P274" s="86"/>
      <c r="Q274" s="86"/>
      <c r="R274" s="86"/>
      <c r="S274" s="86"/>
      <c r="T274" s="86"/>
      <c r="U274" s="86"/>
      <c r="V274" s="86"/>
      <c r="W274" s="86"/>
    </row>
    <row r="275" spans="4:23">
      <c r="D275" s="32"/>
      <c r="E275" s="32"/>
      <c r="F275" s="32"/>
      <c r="G275" s="32"/>
      <c r="H275" s="32"/>
      <c r="I275" s="32"/>
      <c r="J275" s="44"/>
      <c r="K275" s="44"/>
      <c r="M275" s="86"/>
      <c r="N275" s="86"/>
      <c r="O275" s="340"/>
      <c r="P275" s="86"/>
      <c r="Q275" s="86"/>
      <c r="R275" s="86"/>
      <c r="S275" s="86"/>
      <c r="T275" s="86"/>
      <c r="U275" s="86"/>
      <c r="V275" s="86"/>
      <c r="W275" s="86"/>
    </row>
    <row r="276" spans="4:23">
      <c r="D276" s="32"/>
      <c r="E276" s="32"/>
      <c r="F276" s="32"/>
      <c r="G276" s="32"/>
      <c r="H276" s="32"/>
      <c r="I276" s="32"/>
      <c r="J276" s="44"/>
      <c r="K276" s="44"/>
      <c r="M276" s="86"/>
      <c r="N276" s="86"/>
      <c r="O276" s="340"/>
      <c r="P276" s="86"/>
      <c r="Q276" s="86"/>
      <c r="R276" s="86"/>
      <c r="S276" s="86"/>
      <c r="T276" s="86"/>
      <c r="U276" s="86"/>
      <c r="V276" s="86"/>
      <c r="W276" s="86"/>
    </row>
    <row r="277" spans="4:23">
      <c r="D277" s="32"/>
      <c r="E277" s="32"/>
      <c r="F277" s="32"/>
      <c r="G277" s="32"/>
      <c r="H277" s="32"/>
      <c r="I277" s="32"/>
      <c r="J277" s="44"/>
      <c r="K277" s="44"/>
      <c r="M277" s="86"/>
      <c r="N277" s="86"/>
      <c r="O277" s="340"/>
      <c r="P277" s="86"/>
      <c r="Q277" s="86"/>
      <c r="R277" s="86"/>
      <c r="S277" s="86"/>
      <c r="T277" s="86"/>
      <c r="U277" s="86"/>
      <c r="V277" s="86"/>
      <c r="W277" s="86"/>
    </row>
    <row r="278" spans="4:23">
      <c r="D278" s="32"/>
      <c r="E278" s="32"/>
      <c r="F278" s="32"/>
      <c r="G278" s="32"/>
      <c r="H278" s="32"/>
      <c r="I278" s="32"/>
      <c r="J278" s="44"/>
      <c r="K278" s="44"/>
      <c r="M278" s="86"/>
      <c r="N278" s="86"/>
      <c r="O278" s="340"/>
      <c r="P278" s="86"/>
      <c r="Q278" s="86"/>
      <c r="R278" s="86"/>
      <c r="S278" s="86"/>
      <c r="T278" s="86"/>
      <c r="U278" s="86"/>
      <c r="V278" s="86"/>
      <c r="W278" s="86"/>
    </row>
    <row r="279" spans="4:23">
      <c r="D279" s="32"/>
      <c r="E279" s="32"/>
      <c r="F279" s="32"/>
      <c r="G279" s="32"/>
      <c r="H279" s="32"/>
      <c r="I279" s="32"/>
      <c r="J279" s="44"/>
      <c r="K279" s="44"/>
      <c r="M279" s="86"/>
      <c r="N279" s="86"/>
      <c r="O279" s="340"/>
      <c r="P279" s="86"/>
      <c r="Q279" s="86"/>
      <c r="R279" s="86"/>
      <c r="S279" s="86"/>
      <c r="T279" s="86"/>
      <c r="U279" s="86"/>
      <c r="V279" s="86"/>
      <c r="W279" s="86"/>
    </row>
    <row r="280" spans="4:23">
      <c r="D280" s="32"/>
      <c r="E280" s="32"/>
      <c r="F280" s="32"/>
      <c r="G280" s="32"/>
      <c r="H280" s="32"/>
      <c r="I280" s="32"/>
      <c r="J280" s="44"/>
      <c r="K280" s="44"/>
      <c r="M280" s="86"/>
      <c r="N280" s="86"/>
      <c r="O280" s="340"/>
      <c r="P280" s="86"/>
      <c r="Q280" s="86"/>
      <c r="R280" s="86"/>
      <c r="S280" s="86"/>
      <c r="T280" s="86"/>
      <c r="U280" s="86"/>
      <c r="V280" s="86"/>
      <c r="W280" s="86"/>
    </row>
    <row r="281" spans="4:23">
      <c r="D281" s="32"/>
      <c r="E281" s="32"/>
      <c r="F281" s="32"/>
      <c r="G281" s="32"/>
      <c r="H281" s="32"/>
      <c r="I281" s="32"/>
      <c r="J281" s="44"/>
      <c r="K281" s="44"/>
      <c r="M281" s="86"/>
      <c r="N281" s="86"/>
      <c r="O281" s="340"/>
      <c r="P281" s="86"/>
      <c r="Q281" s="86"/>
      <c r="R281" s="86"/>
      <c r="S281" s="86"/>
      <c r="T281" s="86"/>
      <c r="U281" s="86"/>
      <c r="V281" s="86"/>
      <c r="W281" s="86"/>
    </row>
    <row r="282" spans="4:23">
      <c r="D282" s="32"/>
      <c r="E282" s="32"/>
      <c r="F282" s="32"/>
      <c r="G282" s="32"/>
      <c r="H282" s="32"/>
      <c r="I282" s="32"/>
      <c r="J282" s="44"/>
      <c r="K282" s="44"/>
      <c r="M282" s="86"/>
      <c r="N282" s="86"/>
      <c r="O282" s="340"/>
      <c r="P282" s="86"/>
      <c r="Q282" s="86"/>
      <c r="R282" s="86"/>
      <c r="S282" s="86"/>
      <c r="T282" s="86"/>
      <c r="U282" s="86"/>
      <c r="V282" s="86"/>
      <c r="W282" s="86"/>
    </row>
    <row r="283" spans="4:23">
      <c r="D283" s="32"/>
      <c r="E283" s="32"/>
      <c r="F283" s="32"/>
      <c r="G283" s="32"/>
      <c r="H283" s="32"/>
      <c r="I283" s="32"/>
      <c r="J283" s="44"/>
      <c r="K283" s="44"/>
      <c r="M283" s="86"/>
      <c r="N283" s="86"/>
      <c r="O283" s="340"/>
      <c r="P283" s="86"/>
      <c r="Q283" s="86"/>
      <c r="R283" s="86"/>
      <c r="S283" s="86"/>
      <c r="T283" s="86"/>
      <c r="U283" s="86"/>
      <c r="V283" s="86"/>
      <c r="W283" s="86"/>
    </row>
    <row r="284" spans="4:23">
      <c r="D284" s="32"/>
      <c r="E284" s="32"/>
      <c r="F284" s="32"/>
      <c r="G284" s="32"/>
      <c r="H284" s="32"/>
      <c r="I284" s="32"/>
      <c r="J284" s="44"/>
      <c r="K284" s="44"/>
      <c r="M284" s="86"/>
      <c r="N284" s="86"/>
      <c r="O284" s="340"/>
      <c r="P284" s="86"/>
      <c r="Q284" s="86"/>
      <c r="R284" s="86"/>
      <c r="S284" s="86"/>
      <c r="T284" s="86"/>
      <c r="U284" s="86"/>
      <c r="V284" s="86"/>
      <c r="W284" s="86"/>
    </row>
    <row r="285" spans="4:23">
      <c r="D285" s="32"/>
      <c r="E285" s="32"/>
      <c r="F285" s="32"/>
      <c r="G285" s="32"/>
      <c r="H285" s="32"/>
      <c r="I285" s="32"/>
      <c r="J285" s="44"/>
      <c r="K285" s="44"/>
      <c r="M285" s="86"/>
      <c r="N285" s="86"/>
      <c r="O285" s="340"/>
      <c r="P285" s="86"/>
      <c r="Q285" s="86"/>
      <c r="R285" s="86"/>
      <c r="S285" s="86"/>
      <c r="T285" s="86"/>
      <c r="U285" s="86"/>
      <c r="V285" s="86"/>
      <c r="W285" s="86"/>
    </row>
    <row r="286" spans="4:23">
      <c r="D286" s="32"/>
      <c r="E286" s="32"/>
      <c r="F286" s="32"/>
      <c r="G286" s="32"/>
      <c r="H286" s="32"/>
      <c r="I286" s="32"/>
      <c r="J286" s="44"/>
      <c r="K286" s="44"/>
      <c r="M286" s="86"/>
      <c r="N286" s="86"/>
      <c r="O286" s="340"/>
      <c r="P286" s="86"/>
      <c r="Q286" s="86"/>
      <c r="R286" s="86"/>
      <c r="S286" s="86"/>
      <c r="T286" s="86"/>
      <c r="U286" s="86"/>
      <c r="V286" s="86"/>
      <c r="W286" s="86"/>
    </row>
    <row r="287" spans="4:23">
      <c r="D287" s="32"/>
      <c r="E287" s="32"/>
      <c r="F287" s="32"/>
      <c r="G287" s="32"/>
      <c r="H287" s="32"/>
      <c r="I287" s="32"/>
      <c r="J287" s="44"/>
      <c r="K287" s="44"/>
      <c r="M287" s="86"/>
      <c r="N287" s="86"/>
      <c r="O287" s="340"/>
      <c r="P287" s="86"/>
      <c r="Q287" s="86"/>
      <c r="R287" s="86"/>
      <c r="S287" s="86"/>
      <c r="T287" s="86"/>
      <c r="U287" s="86"/>
      <c r="V287" s="86"/>
      <c r="W287" s="86"/>
    </row>
    <row r="288" spans="4:23">
      <c r="D288" s="32"/>
      <c r="E288" s="32"/>
      <c r="F288" s="32"/>
      <c r="G288" s="32"/>
      <c r="H288" s="32"/>
      <c r="I288" s="32"/>
      <c r="J288" s="44"/>
      <c r="K288" s="44"/>
      <c r="M288" s="86"/>
      <c r="N288" s="86"/>
      <c r="O288" s="340"/>
      <c r="P288" s="86"/>
      <c r="Q288" s="86"/>
      <c r="R288" s="86"/>
      <c r="S288" s="86"/>
      <c r="T288" s="86"/>
      <c r="U288" s="86"/>
      <c r="V288" s="86"/>
      <c r="W288" s="86"/>
    </row>
    <row r="289" spans="4:23">
      <c r="D289" s="32"/>
      <c r="E289" s="32"/>
      <c r="F289" s="14"/>
      <c r="G289" s="14"/>
      <c r="H289" s="60"/>
      <c r="I289" s="32"/>
      <c r="J289" s="44"/>
      <c r="K289" s="44"/>
      <c r="M289" s="86"/>
      <c r="N289" s="86"/>
      <c r="O289" s="340"/>
      <c r="P289" s="86"/>
      <c r="Q289" s="86"/>
      <c r="R289" s="86"/>
      <c r="S289" s="86"/>
      <c r="T289" s="86"/>
      <c r="U289" s="86"/>
      <c r="V289" s="86"/>
      <c r="W289" s="86"/>
    </row>
    <row r="290" spans="4:23">
      <c r="D290" s="32"/>
      <c r="E290" s="32"/>
      <c r="F290" s="14"/>
      <c r="G290" s="14"/>
      <c r="H290" s="60"/>
      <c r="I290" s="32"/>
      <c r="J290" s="44"/>
      <c r="K290" s="44"/>
      <c r="M290" s="86"/>
      <c r="N290" s="86"/>
      <c r="O290" s="340"/>
      <c r="P290" s="86"/>
      <c r="Q290" s="86"/>
      <c r="R290" s="86"/>
      <c r="S290" s="86"/>
      <c r="T290" s="86"/>
      <c r="U290" s="86"/>
      <c r="V290" s="86"/>
      <c r="W290" s="86"/>
    </row>
    <row r="291" spans="4:23">
      <c r="D291" s="32"/>
      <c r="E291" s="32"/>
      <c r="F291" s="14"/>
      <c r="G291" s="14"/>
      <c r="H291" s="60"/>
      <c r="I291" s="32"/>
      <c r="J291" s="44"/>
      <c r="K291" s="44"/>
      <c r="M291" s="86"/>
      <c r="N291" s="86"/>
      <c r="O291" s="340"/>
      <c r="P291" s="86"/>
      <c r="Q291" s="86"/>
      <c r="R291" s="86"/>
      <c r="S291" s="86"/>
      <c r="T291" s="86"/>
      <c r="U291" s="86"/>
      <c r="V291" s="86"/>
      <c r="W291" s="86"/>
    </row>
    <row r="292" spans="4:23">
      <c r="D292" s="32"/>
      <c r="E292" s="32"/>
      <c r="F292" s="14"/>
      <c r="G292" s="14"/>
      <c r="H292" s="60"/>
      <c r="I292" s="31"/>
      <c r="J292" s="44"/>
      <c r="K292" s="44"/>
      <c r="M292" s="86"/>
      <c r="N292" s="86"/>
      <c r="O292" s="340"/>
      <c r="P292" s="86"/>
      <c r="Q292" s="86"/>
      <c r="R292" s="86"/>
      <c r="S292" s="86"/>
      <c r="T292" s="86"/>
      <c r="U292" s="86"/>
      <c r="V292" s="86"/>
      <c r="W292" s="86"/>
    </row>
    <row r="293" spans="4:23">
      <c r="D293" s="32"/>
      <c r="E293" s="32"/>
      <c r="F293" s="14"/>
      <c r="G293" s="14"/>
      <c r="H293" s="60"/>
      <c r="I293" s="32"/>
      <c r="J293" s="44"/>
      <c r="K293" s="44"/>
      <c r="M293" s="86"/>
      <c r="N293" s="86"/>
      <c r="O293" s="340"/>
      <c r="P293" s="86"/>
      <c r="Q293" s="86"/>
      <c r="R293" s="86"/>
      <c r="S293" s="86"/>
      <c r="T293" s="86"/>
      <c r="U293" s="86"/>
      <c r="V293" s="86"/>
      <c r="W293" s="86"/>
    </row>
    <row r="294" spans="4:23">
      <c r="D294" s="31"/>
      <c r="E294" s="31"/>
      <c r="F294" s="60"/>
      <c r="G294" s="60"/>
      <c r="H294" s="60"/>
      <c r="I294" s="31"/>
      <c r="J294" s="13"/>
      <c r="K294" s="13"/>
      <c r="M294" s="86"/>
      <c r="N294" s="86"/>
      <c r="O294" s="340"/>
      <c r="P294" s="86"/>
      <c r="Q294" s="86"/>
      <c r="R294" s="86"/>
      <c r="S294" s="86"/>
      <c r="T294" s="86"/>
      <c r="U294" s="86"/>
      <c r="V294" s="86"/>
      <c r="W294" s="86"/>
    </row>
    <row r="295" spans="4:23">
      <c r="D295" s="31"/>
      <c r="E295" s="31"/>
      <c r="F295" s="14"/>
      <c r="G295" s="14"/>
      <c r="H295" s="60"/>
      <c r="I295" s="31"/>
      <c r="J295" s="44"/>
      <c r="K295" s="44"/>
      <c r="M295" s="86"/>
      <c r="N295" s="86"/>
      <c r="O295" s="340"/>
      <c r="P295" s="86"/>
      <c r="Q295" s="86"/>
      <c r="R295" s="86"/>
      <c r="S295" s="86"/>
      <c r="T295" s="86"/>
      <c r="U295" s="86"/>
      <c r="V295" s="86"/>
      <c r="W295" s="86"/>
    </row>
    <row r="296" spans="4:23">
      <c r="D296" s="31"/>
      <c r="E296" s="31"/>
      <c r="F296" s="14"/>
      <c r="G296" s="14"/>
      <c r="H296" s="60"/>
      <c r="I296" s="31"/>
      <c r="J296" s="44"/>
      <c r="K296" s="44"/>
      <c r="M296" s="86"/>
      <c r="N296" s="86"/>
      <c r="O296" s="340"/>
      <c r="P296" s="86"/>
      <c r="Q296" s="86"/>
      <c r="R296" s="86"/>
      <c r="S296" s="86"/>
      <c r="T296" s="86"/>
      <c r="U296" s="86"/>
      <c r="V296" s="86"/>
      <c r="W296" s="86"/>
    </row>
    <row r="297" spans="4:23">
      <c r="D297" s="31"/>
      <c r="E297" s="31"/>
      <c r="F297" s="14"/>
      <c r="G297" s="14"/>
      <c r="H297" s="60"/>
      <c r="I297" s="31"/>
      <c r="J297" s="44"/>
      <c r="K297" s="44"/>
      <c r="M297" s="86"/>
      <c r="N297" s="86"/>
      <c r="O297" s="340"/>
      <c r="P297" s="86"/>
      <c r="Q297" s="86"/>
      <c r="R297" s="86"/>
      <c r="S297" s="86"/>
      <c r="T297" s="86"/>
      <c r="U297" s="86"/>
      <c r="V297" s="86"/>
      <c r="W297" s="86"/>
    </row>
    <row r="298" spans="4:23">
      <c r="D298" s="32"/>
      <c r="E298" s="32"/>
      <c r="F298" s="14"/>
      <c r="G298" s="14"/>
      <c r="H298" s="14"/>
      <c r="I298" s="32"/>
      <c r="J298" s="44"/>
      <c r="K298" s="44"/>
      <c r="M298" s="86"/>
      <c r="N298" s="86"/>
      <c r="O298" s="340"/>
      <c r="P298" s="86"/>
      <c r="Q298" s="86"/>
      <c r="R298" s="86"/>
      <c r="S298" s="86"/>
      <c r="T298" s="86"/>
      <c r="U298" s="86"/>
      <c r="V298" s="86"/>
      <c r="W298" s="86"/>
    </row>
    <row r="299" spans="4:23">
      <c r="D299" s="31"/>
      <c r="E299" s="31"/>
      <c r="F299" s="60"/>
      <c r="G299" s="60"/>
      <c r="H299" s="60"/>
      <c r="I299" s="31"/>
      <c r="J299" s="44"/>
      <c r="K299" s="44"/>
      <c r="M299" s="86"/>
      <c r="N299" s="86"/>
      <c r="O299" s="340"/>
      <c r="P299" s="86"/>
      <c r="Q299" s="86"/>
      <c r="R299" s="86"/>
      <c r="S299" s="86"/>
      <c r="T299" s="86"/>
      <c r="U299" s="86"/>
      <c r="V299" s="86"/>
      <c r="W299" s="86"/>
    </row>
    <row r="300" spans="4:23">
      <c r="D300" s="59"/>
      <c r="E300" s="59"/>
      <c r="F300" s="61"/>
      <c r="G300" s="61"/>
      <c r="H300" s="61"/>
      <c r="I300" s="59"/>
      <c r="J300" s="54"/>
      <c r="K300" s="54"/>
      <c r="M300" s="86"/>
      <c r="N300" s="86"/>
      <c r="O300" s="340"/>
      <c r="P300" s="86"/>
      <c r="Q300" s="86"/>
      <c r="R300" s="86"/>
      <c r="S300" s="86"/>
      <c r="T300" s="86"/>
      <c r="U300" s="86"/>
      <c r="V300" s="86"/>
      <c r="W300" s="86"/>
    </row>
    <row r="301" spans="4:23">
      <c r="D301" s="32"/>
      <c r="E301" s="32"/>
      <c r="F301" s="32"/>
      <c r="G301" s="32"/>
      <c r="H301" s="32"/>
      <c r="I301" s="32"/>
      <c r="J301" s="44"/>
      <c r="K301" s="44"/>
      <c r="M301" s="86"/>
      <c r="N301" s="86"/>
      <c r="O301" s="340"/>
      <c r="P301" s="86"/>
      <c r="Q301" s="86"/>
      <c r="R301" s="86"/>
      <c r="S301" s="86"/>
      <c r="T301" s="86"/>
      <c r="U301" s="86"/>
      <c r="V301" s="86"/>
      <c r="W301" s="86"/>
    </row>
    <row r="302" spans="4:23">
      <c r="D302" s="31"/>
      <c r="E302" s="31"/>
      <c r="F302" s="13"/>
      <c r="G302" s="13"/>
      <c r="H302" s="13"/>
      <c r="I302" s="31"/>
      <c r="J302" s="13"/>
      <c r="K302" s="13"/>
      <c r="M302" s="86"/>
      <c r="N302" s="86"/>
      <c r="O302" s="340"/>
      <c r="P302" s="86"/>
      <c r="Q302" s="86"/>
      <c r="R302" s="86"/>
      <c r="S302" s="86"/>
      <c r="T302" s="86"/>
      <c r="U302" s="86"/>
      <c r="V302" s="86"/>
      <c r="W302" s="86"/>
    </row>
    <row r="303" spans="4:23">
      <c r="D303" s="52"/>
      <c r="E303" s="52"/>
      <c r="F303" s="64"/>
      <c r="G303" s="64"/>
      <c r="H303" s="64"/>
      <c r="I303" s="52"/>
      <c r="J303" s="64"/>
      <c r="K303" s="64"/>
      <c r="M303" s="86"/>
      <c r="N303" s="86"/>
      <c r="O303" s="340"/>
      <c r="P303" s="86"/>
      <c r="Q303" s="86"/>
      <c r="R303" s="86"/>
      <c r="S303" s="86"/>
      <c r="T303" s="86"/>
      <c r="U303" s="86"/>
      <c r="V303" s="86"/>
      <c r="W303" s="86"/>
    </row>
    <row r="304" spans="4:23">
      <c r="D304" s="52"/>
      <c r="E304" s="52"/>
      <c r="F304" s="64"/>
      <c r="G304" s="64"/>
      <c r="H304" s="64"/>
      <c r="I304" s="52"/>
      <c r="J304" s="64"/>
      <c r="K304" s="64"/>
      <c r="M304" s="86"/>
      <c r="N304" s="86"/>
      <c r="O304" s="340"/>
      <c r="P304" s="86"/>
      <c r="Q304" s="86"/>
      <c r="R304" s="86"/>
      <c r="S304" s="86"/>
      <c r="T304" s="86"/>
      <c r="U304" s="86"/>
      <c r="V304" s="86"/>
      <c r="W304" s="86"/>
    </row>
    <row r="305" spans="4:23">
      <c r="D305" s="31"/>
      <c r="E305" s="31"/>
      <c r="F305" s="13"/>
      <c r="G305" s="13"/>
      <c r="H305" s="13"/>
      <c r="I305" s="31"/>
      <c r="J305" s="13"/>
      <c r="K305" s="13"/>
      <c r="M305" s="86"/>
      <c r="N305" s="86"/>
      <c r="O305" s="340"/>
      <c r="P305" s="86"/>
      <c r="Q305" s="86"/>
      <c r="R305" s="86"/>
      <c r="S305" s="86"/>
      <c r="T305" s="86"/>
      <c r="U305" s="86"/>
      <c r="V305" s="86"/>
      <c r="W305" s="86"/>
    </row>
    <row r="306" spans="4:23">
      <c r="D306" s="52"/>
      <c r="E306" s="52"/>
      <c r="F306" s="64"/>
      <c r="G306" s="64"/>
      <c r="H306" s="64"/>
      <c r="I306" s="52"/>
      <c r="J306" s="64"/>
      <c r="K306" s="64"/>
      <c r="M306" s="86"/>
      <c r="N306" s="86"/>
      <c r="O306" s="340"/>
      <c r="P306" s="86"/>
      <c r="Q306" s="86"/>
      <c r="R306" s="86"/>
      <c r="S306" s="86"/>
      <c r="T306" s="86"/>
      <c r="U306" s="86"/>
      <c r="V306" s="86"/>
      <c r="W306" s="86"/>
    </row>
    <row r="307" spans="4:23">
      <c r="D307" s="31"/>
      <c r="E307" s="31"/>
      <c r="F307" s="13"/>
      <c r="G307" s="13"/>
      <c r="H307" s="64"/>
      <c r="I307" s="31"/>
      <c r="J307" s="13"/>
      <c r="K307" s="13"/>
      <c r="M307" s="86"/>
      <c r="N307" s="86"/>
      <c r="O307" s="340"/>
      <c r="P307" s="86"/>
      <c r="Q307" s="86"/>
      <c r="R307" s="86"/>
      <c r="S307" s="86"/>
      <c r="T307" s="86"/>
      <c r="U307" s="86"/>
      <c r="V307" s="86"/>
      <c r="W307" s="86"/>
    </row>
    <row r="308" spans="4:23">
      <c r="D308" s="31"/>
      <c r="E308" s="31"/>
      <c r="F308" s="13"/>
      <c r="G308" s="13"/>
      <c r="H308" s="13"/>
      <c r="I308" s="31"/>
      <c r="J308" s="64"/>
      <c r="K308" s="64"/>
      <c r="M308" s="86"/>
      <c r="N308" s="86"/>
      <c r="O308" s="340"/>
      <c r="P308" s="86"/>
      <c r="Q308" s="86"/>
      <c r="R308" s="86"/>
      <c r="S308" s="86"/>
      <c r="T308" s="86"/>
      <c r="U308" s="86"/>
      <c r="V308" s="86"/>
      <c r="W308" s="86"/>
    </row>
    <row r="309" spans="4:23">
      <c r="D309" s="31"/>
      <c r="E309" s="31"/>
      <c r="F309" s="13"/>
      <c r="G309" s="13"/>
      <c r="H309" s="13"/>
      <c r="I309" s="31"/>
      <c r="J309" s="13"/>
      <c r="K309" s="13"/>
      <c r="M309" s="86"/>
      <c r="N309" s="86"/>
      <c r="O309" s="340"/>
      <c r="P309" s="86"/>
      <c r="Q309" s="86"/>
      <c r="R309" s="86"/>
      <c r="S309" s="86"/>
      <c r="T309" s="86"/>
      <c r="U309" s="86"/>
      <c r="V309" s="86"/>
      <c r="W309" s="86"/>
    </row>
    <row r="310" spans="4:23">
      <c r="D310" s="52"/>
      <c r="E310" s="52"/>
      <c r="F310" s="64"/>
      <c r="G310" s="64"/>
      <c r="H310" s="64"/>
      <c r="I310" s="52"/>
      <c r="J310" s="64"/>
      <c r="K310" s="64"/>
      <c r="M310" s="86"/>
      <c r="N310" s="86"/>
      <c r="O310" s="340"/>
      <c r="P310" s="86"/>
      <c r="Q310" s="86"/>
      <c r="R310" s="86"/>
      <c r="S310" s="86"/>
      <c r="T310" s="86"/>
      <c r="U310" s="86"/>
      <c r="V310" s="86"/>
      <c r="W310" s="86"/>
    </row>
    <row r="311" spans="4:23">
      <c r="D311" s="59"/>
      <c r="E311" s="59"/>
      <c r="F311" s="54"/>
      <c r="G311" s="54"/>
      <c r="H311" s="54"/>
      <c r="I311" s="59"/>
      <c r="J311" s="54"/>
      <c r="K311" s="54"/>
      <c r="M311" s="86"/>
      <c r="N311" s="86"/>
      <c r="O311" s="340"/>
      <c r="P311" s="86"/>
      <c r="Q311" s="86"/>
      <c r="R311" s="86"/>
      <c r="S311" s="86"/>
      <c r="T311" s="86"/>
      <c r="U311" s="86"/>
      <c r="V311" s="86"/>
      <c r="W311" s="86"/>
    </row>
    <row r="312" spans="4:23">
      <c r="D312" s="32"/>
      <c r="E312" s="32"/>
      <c r="F312" s="32"/>
      <c r="G312" s="32"/>
      <c r="H312" s="32"/>
      <c r="I312" s="32"/>
      <c r="J312" s="44"/>
      <c r="K312" s="44"/>
      <c r="M312" s="86"/>
      <c r="N312" s="86"/>
      <c r="O312" s="340"/>
      <c r="P312" s="86"/>
      <c r="Q312" s="86"/>
      <c r="R312" s="86"/>
      <c r="S312" s="86"/>
      <c r="T312" s="86"/>
      <c r="U312" s="86"/>
      <c r="V312" s="86"/>
      <c r="W312" s="86"/>
    </row>
    <row r="313" spans="4:23">
      <c r="D313" s="31"/>
      <c r="E313" s="31"/>
      <c r="F313" s="60"/>
      <c r="G313" s="60"/>
      <c r="H313" s="60"/>
      <c r="I313" s="31"/>
      <c r="J313" s="13"/>
      <c r="K313" s="13"/>
      <c r="M313" s="86"/>
      <c r="N313" s="86"/>
      <c r="O313" s="340"/>
      <c r="P313" s="86"/>
      <c r="Q313" s="86"/>
      <c r="R313" s="86"/>
      <c r="S313" s="86"/>
      <c r="T313" s="86"/>
      <c r="U313" s="86"/>
      <c r="V313" s="86"/>
      <c r="W313" s="86"/>
    </row>
    <row r="314" spans="4:23">
      <c r="D314" s="31"/>
      <c r="E314" s="31"/>
      <c r="F314" s="60"/>
      <c r="G314" s="60"/>
      <c r="H314" s="60"/>
      <c r="I314" s="31"/>
      <c r="J314" s="13"/>
      <c r="K314" s="13"/>
      <c r="M314" s="86"/>
      <c r="N314" s="86"/>
      <c r="O314" s="340"/>
      <c r="P314" s="86"/>
      <c r="Q314" s="86"/>
      <c r="R314" s="86"/>
      <c r="S314" s="86"/>
      <c r="T314" s="86"/>
      <c r="U314" s="86"/>
      <c r="V314" s="86"/>
      <c r="W314" s="86"/>
    </row>
    <row r="315" spans="4:23">
      <c r="D315" s="31"/>
      <c r="E315" s="31"/>
      <c r="F315" s="60"/>
      <c r="G315" s="60"/>
      <c r="H315" s="60"/>
      <c r="I315" s="31"/>
      <c r="J315" s="13"/>
      <c r="K315" s="13"/>
      <c r="M315" s="86"/>
      <c r="N315" s="86"/>
      <c r="O315" s="340"/>
      <c r="P315" s="86"/>
      <c r="Q315" s="86"/>
      <c r="R315" s="86"/>
      <c r="S315" s="86"/>
      <c r="T315" s="86"/>
      <c r="U315" s="86"/>
      <c r="V315" s="86"/>
      <c r="W315" s="86"/>
    </row>
    <row r="316" spans="4:23">
      <c r="D316" s="31"/>
      <c r="E316" s="31"/>
      <c r="F316" s="60"/>
      <c r="G316" s="60"/>
      <c r="H316" s="60"/>
      <c r="I316" s="31"/>
      <c r="J316" s="13"/>
      <c r="K316" s="13"/>
      <c r="M316" s="86"/>
      <c r="N316" s="86"/>
      <c r="O316" s="340"/>
      <c r="P316" s="86"/>
      <c r="Q316" s="86"/>
      <c r="R316" s="86"/>
      <c r="S316" s="86"/>
      <c r="T316" s="86"/>
      <c r="U316" s="86"/>
      <c r="V316" s="86"/>
      <c r="W316" s="86"/>
    </row>
    <row r="317" spans="4:23">
      <c r="D317" s="32"/>
      <c r="E317" s="32"/>
      <c r="F317" s="14"/>
      <c r="G317" s="14"/>
      <c r="H317" s="14"/>
      <c r="I317" s="32"/>
      <c r="J317" s="44"/>
      <c r="K317" s="44"/>
      <c r="M317" s="86"/>
      <c r="N317" s="86"/>
      <c r="O317" s="340"/>
      <c r="P317" s="86"/>
      <c r="Q317" s="86"/>
      <c r="R317" s="86"/>
      <c r="S317" s="86"/>
      <c r="T317" s="86"/>
      <c r="U317" s="86"/>
      <c r="V317" s="86"/>
      <c r="W317" s="86"/>
    </row>
    <row r="318" spans="4:23">
      <c r="D318" s="32"/>
      <c r="E318" s="32"/>
      <c r="F318" s="14"/>
      <c r="G318" s="14"/>
      <c r="H318" s="14"/>
      <c r="I318" s="32"/>
      <c r="J318" s="44"/>
      <c r="K318" s="44"/>
      <c r="M318" s="86"/>
      <c r="N318" s="86"/>
      <c r="O318" s="340"/>
      <c r="P318" s="86"/>
      <c r="Q318" s="86"/>
      <c r="R318" s="86"/>
      <c r="S318" s="86"/>
      <c r="T318" s="86"/>
      <c r="U318" s="86"/>
      <c r="V318" s="86"/>
      <c r="W318" s="86"/>
    </row>
    <row r="319" spans="4:23">
      <c r="D319" s="32"/>
      <c r="E319" s="32"/>
      <c r="F319" s="14"/>
      <c r="G319" s="14"/>
      <c r="H319" s="14"/>
      <c r="I319" s="32"/>
      <c r="J319" s="44"/>
      <c r="K319" s="44"/>
      <c r="M319" s="86"/>
      <c r="N319" s="86"/>
      <c r="O319" s="340"/>
      <c r="P319" s="86"/>
      <c r="Q319" s="86"/>
      <c r="R319" s="86"/>
      <c r="S319" s="86"/>
      <c r="T319" s="86"/>
      <c r="U319" s="86"/>
      <c r="V319" s="86"/>
      <c r="W319" s="86"/>
    </row>
    <row r="320" spans="4:23">
      <c r="D320" s="32"/>
      <c r="E320" s="32"/>
      <c r="F320" s="14"/>
      <c r="G320" s="14"/>
      <c r="H320" s="14"/>
      <c r="I320" s="32"/>
      <c r="J320" s="44"/>
      <c r="K320" s="44"/>
      <c r="M320" s="86"/>
      <c r="N320" s="86"/>
      <c r="O320" s="340"/>
      <c r="P320" s="86"/>
      <c r="Q320" s="86"/>
      <c r="R320" s="86"/>
      <c r="S320" s="86"/>
      <c r="T320" s="86"/>
      <c r="U320" s="86"/>
      <c r="V320" s="86"/>
      <c r="W320" s="86"/>
    </row>
    <row r="321" spans="4:23">
      <c r="D321" s="32"/>
      <c r="E321" s="32"/>
      <c r="F321" s="32"/>
      <c r="G321" s="32"/>
      <c r="H321" s="32"/>
      <c r="I321" s="32"/>
      <c r="J321" s="44"/>
      <c r="K321" s="44"/>
      <c r="M321" s="86"/>
      <c r="N321" s="86"/>
      <c r="O321" s="340"/>
      <c r="P321" s="86"/>
      <c r="Q321" s="86"/>
      <c r="R321" s="86"/>
      <c r="S321" s="86"/>
      <c r="T321" s="86"/>
      <c r="U321" s="86"/>
      <c r="V321" s="86"/>
      <c r="W321" s="86"/>
    </row>
    <row r="322" spans="4:23">
      <c r="D322" s="32"/>
      <c r="E322" s="32"/>
      <c r="F322" s="32"/>
      <c r="G322" s="32"/>
      <c r="H322" s="32"/>
      <c r="I322" s="32"/>
      <c r="J322" s="44"/>
      <c r="K322" s="44"/>
      <c r="M322" s="86"/>
      <c r="N322" s="86"/>
      <c r="O322" s="340"/>
      <c r="P322" s="86"/>
      <c r="Q322" s="86"/>
      <c r="R322" s="86"/>
      <c r="S322" s="86"/>
      <c r="T322" s="86"/>
      <c r="U322" s="86"/>
      <c r="V322" s="86"/>
      <c r="W322" s="86"/>
    </row>
    <row r="323" spans="4:23">
      <c r="D323" s="32"/>
      <c r="E323" s="32"/>
      <c r="F323" s="32"/>
      <c r="G323" s="32"/>
      <c r="H323" s="32"/>
      <c r="I323" s="32"/>
      <c r="J323" s="44"/>
      <c r="K323" s="44"/>
      <c r="M323" s="86"/>
      <c r="N323" s="86"/>
      <c r="O323" s="340"/>
      <c r="P323" s="86"/>
      <c r="Q323" s="86"/>
      <c r="R323" s="86"/>
      <c r="S323" s="86"/>
      <c r="T323" s="86"/>
      <c r="U323" s="86"/>
      <c r="V323" s="86"/>
      <c r="W323" s="86"/>
    </row>
    <row r="324" spans="4:23">
      <c r="D324" s="32"/>
      <c r="E324" s="32"/>
      <c r="F324" s="32"/>
      <c r="G324" s="32"/>
      <c r="H324" s="32"/>
      <c r="I324" s="32"/>
      <c r="J324" s="44"/>
      <c r="K324" s="44"/>
      <c r="M324" s="86"/>
      <c r="N324" s="86"/>
      <c r="O324" s="340"/>
      <c r="P324" s="86"/>
      <c r="Q324" s="86"/>
      <c r="R324" s="86"/>
      <c r="S324" s="86"/>
      <c r="T324" s="86"/>
      <c r="U324" s="86"/>
      <c r="V324" s="86"/>
      <c r="W324" s="86"/>
    </row>
    <row r="325" spans="4:23">
      <c r="D325" s="32"/>
      <c r="E325" s="32"/>
      <c r="F325" s="32"/>
      <c r="G325" s="32"/>
      <c r="H325" s="32"/>
      <c r="I325" s="32"/>
      <c r="J325" s="44"/>
      <c r="K325" s="44"/>
      <c r="M325" s="86"/>
      <c r="N325" s="86"/>
      <c r="O325" s="340"/>
      <c r="P325" s="86"/>
      <c r="Q325" s="86"/>
      <c r="R325" s="86"/>
      <c r="S325" s="86"/>
      <c r="T325" s="86"/>
      <c r="U325" s="86"/>
      <c r="V325" s="86"/>
      <c r="W325" s="86"/>
    </row>
    <row r="326" spans="4:23">
      <c r="D326" s="31"/>
      <c r="E326" s="31"/>
      <c r="F326" s="60"/>
      <c r="G326" s="60"/>
      <c r="H326" s="60"/>
      <c r="I326" s="31"/>
      <c r="J326" s="13"/>
      <c r="K326" s="13"/>
      <c r="M326" s="86"/>
      <c r="N326" s="86"/>
      <c r="O326" s="340"/>
      <c r="P326" s="86"/>
      <c r="Q326" s="86"/>
      <c r="R326" s="86"/>
      <c r="S326" s="86"/>
      <c r="T326" s="86"/>
      <c r="U326" s="86"/>
      <c r="V326" s="86"/>
      <c r="W326" s="86"/>
    </row>
    <row r="327" spans="4:23">
      <c r="D327" s="32"/>
      <c r="E327" s="32"/>
      <c r="F327" s="14"/>
      <c r="G327" s="14"/>
      <c r="H327" s="14"/>
      <c r="I327" s="32"/>
      <c r="J327" s="44"/>
      <c r="K327" s="44"/>
      <c r="M327" s="86"/>
      <c r="N327" s="86"/>
      <c r="O327" s="340"/>
      <c r="P327" s="86"/>
      <c r="Q327" s="86"/>
      <c r="R327" s="86"/>
      <c r="S327" s="86"/>
      <c r="T327" s="86"/>
      <c r="U327" s="86"/>
      <c r="V327" s="86"/>
      <c r="W327" s="86"/>
    </row>
    <row r="328" spans="4:23">
      <c r="D328" s="31"/>
      <c r="E328" s="31"/>
      <c r="F328" s="60"/>
      <c r="G328" s="60"/>
      <c r="H328" s="60"/>
      <c r="I328" s="31"/>
      <c r="J328" s="13"/>
      <c r="K328" s="13"/>
      <c r="M328" s="86"/>
      <c r="N328" s="86"/>
      <c r="O328" s="340"/>
      <c r="P328" s="86"/>
      <c r="Q328" s="86"/>
      <c r="R328" s="86"/>
      <c r="S328" s="86"/>
      <c r="T328" s="86"/>
      <c r="U328" s="86"/>
      <c r="V328" s="86"/>
      <c r="W328" s="86"/>
    </row>
    <row r="329" spans="4:23">
      <c r="D329" s="31"/>
      <c r="E329" s="31"/>
      <c r="F329" s="60"/>
      <c r="G329" s="60"/>
      <c r="H329" s="60"/>
      <c r="I329" s="31"/>
      <c r="J329" s="13"/>
      <c r="K329" s="13"/>
      <c r="M329" s="86"/>
      <c r="N329" s="86"/>
      <c r="O329" s="340"/>
      <c r="P329" s="86"/>
      <c r="Q329" s="86"/>
      <c r="R329" s="86"/>
      <c r="S329" s="86"/>
      <c r="T329" s="86"/>
      <c r="U329" s="86"/>
      <c r="V329" s="86"/>
      <c r="W329" s="86"/>
    </row>
    <row r="330" spans="4:23">
      <c r="D330" s="31"/>
      <c r="E330" s="31"/>
      <c r="F330" s="60"/>
      <c r="G330" s="60"/>
      <c r="H330" s="60"/>
      <c r="I330" s="31"/>
      <c r="J330" s="13"/>
      <c r="K330" s="13"/>
      <c r="M330" s="86"/>
      <c r="N330" s="86"/>
      <c r="O330" s="340"/>
      <c r="P330" s="86"/>
      <c r="Q330" s="86"/>
      <c r="R330" s="86"/>
      <c r="S330" s="86"/>
      <c r="T330" s="86"/>
      <c r="U330" s="86"/>
      <c r="V330" s="86"/>
      <c r="W330" s="86"/>
    </row>
    <row r="331" spans="4:23">
      <c r="D331" s="31"/>
      <c r="E331" s="31"/>
      <c r="F331" s="60"/>
      <c r="G331" s="60"/>
      <c r="H331" s="60"/>
      <c r="I331" s="31"/>
      <c r="J331" s="13"/>
      <c r="K331" s="13"/>
      <c r="M331" s="86"/>
      <c r="N331" s="86"/>
      <c r="O331" s="340"/>
      <c r="P331" s="86"/>
      <c r="Q331" s="86"/>
      <c r="R331" s="86"/>
      <c r="S331" s="86"/>
      <c r="T331" s="86"/>
      <c r="U331" s="86"/>
      <c r="V331" s="86"/>
      <c r="W331" s="86"/>
    </row>
    <row r="332" spans="4:23">
      <c r="D332" s="32"/>
      <c r="E332" s="32"/>
      <c r="F332" s="32"/>
      <c r="G332" s="32"/>
      <c r="H332" s="14"/>
      <c r="I332" s="32"/>
      <c r="J332" s="44"/>
      <c r="K332" s="44"/>
      <c r="M332" s="86"/>
      <c r="N332" s="86"/>
      <c r="O332" s="340"/>
      <c r="P332" s="86"/>
      <c r="Q332" s="86"/>
      <c r="R332" s="86"/>
      <c r="S332" s="86"/>
      <c r="T332" s="86"/>
      <c r="U332" s="86"/>
      <c r="V332" s="86"/>
      <c r="W332" s="86"/>
    </row>
    <row r="333" spans="4:23">
      <c r="D333" s="31"/>
      <c r="E333" s="31"/>
      <c r="F333" s="60"/>
      <c r="G333" s="60"/>
      <c r="H333" s="60"/>
      <c r="I333" s="31"/>
      <c r="J333" s="13"/>
      <c r="K333" s="13"/>
      <c r="M333" s="86"/>
      <c r="N333" s="86"/>
      <c r="O333" s="340"/>
      <c r="P333" s="86"/>
      <c r="Q333" s="86"/>
      <c r="R333" s="86"/>
      <c r="S333" s="86"/>
      <c r="T333" s="86"/>
      <c r="U333" s="86"/>
      <c r="V333" s="86"/>
      <c r="W333" s="86"/>
    </row>
    <row r="334" spans="4:23">
      <c r="D334" s="32"/>
      <c r="E334" s="32"/>
      <c r="F334" s="60"/>
      <c r="G334" s="60"/>
      <c r="H334" s="14"/>
      <c r="I334" s="32"/>
      <c r="J334" s="44"/>
      <c r="K334" s="44"/>
      <c r="M334" s="86"/>
      <c r="N334" s="86"/>
      <c r="O334" s="340"/>
      <c r="P334" s="86"/>
      <c r="Q334" s="86"/>
      <c r="R334" s="86"/>
      <c r="S334" s="86"/>
      <c r="T334" s="86"/>
      <c r="U334" s="86"/>
      <c r="V334" s="86"/>
      <c r="W334" s="86"/>
    </row>
    <row r="335" spans="4:23">
      <c r="D335" s="52"/>
      <c r="E335" s="52"/>
      <c r="F335" s="60"/>
      <c r="G335" s="60"/>
      <c r="H335" s="51"/>
      <c r="I335" s="52"/>
      <c r="J335" s="64"/>
      <c r="K335" s="64"/>
      <c r="M335" s="86"/>
      <c r="N335" s="86"/>
      <c r="O335" s="340"/>
      <c r="P335" s="86"/>
      <c r="Q335" s="86"/>
      <c r="R335" s="86"/>
      <c r="S335" s="86"/>
      <c r="T335" s="86"/>
      <c r="U335" s="86"/>
      <c r="V335" s="86"/>
      <c r="W335" s="86"/>
    </row>
    <row r="336" spans="4:23">
      <c r="D336" s="32"/>
      <c r="E336" s="32"/>
      <c r="F336" s="14"/>
      <c r="G336" s="14"/>
      <c r="H336" s="14"/>
      <c r="I336" s="32"/>
      <c r="J336" s="44"/>
      <c r="K336" s="44"/>
    </row>
    <row r="337" spans="4:11">
      <c r="D337" s="32"/>
      <c r="E337" s="32"/>
      <c r="F337" s="14"/>
      <c r="G337" s="14"/>
      <c r="H337" s="14"/>
      <c r="I337" s="32"/>
      <c r="J337" s="44"/>
      <c r="K337" s="44"/>
    </row>
    <row r="338" spans="4:11">
      <c r="D338" s="32"/>
      <c r="E338" s="32"/>
      <c r="F338" s="14"/>
      <c r="G338" s="14"/>
      <c r="H338" s="14"/>
      <c r="I338" s="32"/>
      <c r="J338" s="44"/>
      <c r="K338" s="44"/>
    </row>
    <row r="339" spans="4:11">
      <c r="D339" s="32"/>
      <c r="E339" s="32"/>
      <c r="F339" s="32"/>
      <c r="G339" s="32"/>
      <c r="H339" s="32"/>
      <c r="I339" s="32"/>
      <c r="J339" s="44"/>
      <c r="K339" s="44"/>
    </row>
    <row r="340" spans="4:11">
      <c r="D340" s="31"/>
      <c r="E340" s="31"/>
      <c r="F340" s="13"/>
      <c r="G340" s="13"/>
      <c r="H340" s="13"/>
      <c r="I340" s="31"/>
      <c r="J340" s="13"/>
      <c r="K340" s="13"/>
    </row>
    <row r="341" spans="4:11">
      <c r="D341" s="31"/>
      <c r="E341" s="31"/>
      <c r="F341" s="13"/>
      <c r="G341" s="13"/>
      <c r="H341" s="13"/>
      <c r="I341" s="31"/>
      <c r="J341" s="13"/>
      <c r="K341" s="13"/>
    </row>
    <row r="342" spans="4:11">
      <c r="D342" s="31"/>
      <c r="E342" s="31"/>
      <c r="F342" s="13"/>
      <c r="G342" s="13"/>
      <c r="H342" s="13"/>
      <c r="I342" s="31"/>
      <c r="J342" s="13"/>
      <c r="K342" s="13"/>
    </row>
    <row r="343" spans="4:11">
      <c r="D343" s="31"/>
      <c r="E343" s="31"/>
      <c r="F343" s="13"/>
      <c r="G343" s="13"/>
      <c r="H343" s="13"/>
      <c r="I343" s="31"/>
      <c r="J343" s="13"/>
      <c r="K343" s="13"/>
    </row>
    <row r="344" spans="4:11">
      <c r="D344" s="31"/>
      <c r="E344" s="31"/>
      <c r="F344" s="13"/>
      <c r="G344" s="13"/>
      <c r="H344" s="13"/>
      <c r="I344" s="31"/>
      <c r="J344" s="13"/>
      <c r="K344" s="13"/>
    </row>
    <row r="345" spans="4:11">
      <c r="D345" s="31"/>
      <c r="E345" s="31"/>
      <c r="F345" s="13"/>
      <c r="G345" s="13"/>
      <c r="H345" s="13"/>
      <c r="I345" s="31"/>
      <c r="J345" s="13"/>
      <c r="K345" s="13"/>
    </row>
    <row r="346" spans="4:11">
      <c r="D346" s="31"/>
      <c r="E346" s="31"/>
      <c r="F346" s="13"/>
      <c r="G346" s="13"/>
      <c r="H346" s="13"/>
      <c r="I346" s="31"/>
      <c r="J346" s="13"/>
      <c r="K346" s="13"/>
    </row>
    <row r="347" spans="4:11">
      <c r="D347" s="31"/>
      <c r="E347" s="31"/>
      <c r="F347" s="13"/>
      <c r="G347" s="13"/>
      <c r="H347" s="13"/>
      <c r="I347" s="31"/>
      <c r="J347" s="13"/>
      <c r="K347" s="13"/>
    </row>
    <row r="348" spans="4:11">
      <c r="D348" s="31"/>
      <c r="E348" s="31"/>
      <c r="F348" s="13"/>
      <c r="G348" s="13"/>
      <c r="H348" s="13"/>
      <c r="I348" s="31"/>
      <c r="J348" s="13"/>
      <c r="K348" s="13"/>
    </row>
    <row r="349" spans="4:11">
      <c r="D349" s="31"/>
      <c r="E349" s="31"/>
      <c r="F349" s="13"/>
      <c r="G349" s="13"/>
      <c r="H349" s="13"/>
      <c r="I349" s="31"/>
      <c r="J349" s="13"/>
      <c r="K349" s="13"/>
    </row>
    <row r="350" spans="4:11">
      <c r="D350" s="31"/>
      <c r="E350" s="31"/>
      <c r="F350" s="13"/>
      <c r="G350" s="13"/>
      <c r="H350" s="13"/>
      <c r="I350" s="31"/>
      <c r="J350" s="13"/>
      <c r="K350" s="13"/>
    </row>
    <row r="351" spans="4:11">
      <c r="D351" s="31"/>
      <c r="E351" s="31"/>
      <c r="F351" s="13"/>
      <c r="G351" s="13"/>
      <c r="H351" s="13"/>
      <c r="I351" s="31"/>
      <c r="J351" s="13"/>
      <c r="K351" s="13"/>
    </row>
    <row r="352" spans="4:11">
      <c r="D352" s="31"/>
      <c r="E352" s="31"/>
      <c r="F352" s="13"/>
      <c r="G352" s="13"/>
      <c r="H352" s="13"/>
      <c r="I352" s="31"/>
      <c r="J352" s="13"/>
      <c r="K352" s="13"/>
    </row>
    <row r="353" spans="4:11">
      <c r="D353" s="31"/>
      <c r="E353" s="31"/>
      <c r="F353" s="13"/>
      <c r="G353" s="13"/>
      <c r="H353" s="13"/>
      <c r="I353" s="31"/>
      <c r="J353" s="13"/>
      <c r="K353" s="13"/>
    </row>
    <row r="354" spans="4:11">
      <c r="D354" s="31"/>
      <c r="E354" s="31"/>
      <c r="F354" s="13"/>
      <c r="G354" s="13"/>
      <c r="H354" s="13"/>
      <c r="I354" s="31"/>
      <c r="J354" s="13"/>
      <c r="K354" s="13"/>
    </row>
    <row r="355" spans="4:11">
      <c r="D355" s="31"/>
      <c r="E355" s="31"/>
      <c r="F355" s="13"/>
      <c r="G355" s="13"/>
      <c r="H355" s="13"/>
      <c r="I355" s="31"/>
      <c r="J355" s="13"/>
      <c r="K355" s="13"/>
    </row>
    <row r="356" spans="4:11">
      <c r="D356" s="31"/>
      <c r="E356" s="31"/>
      <c r="F356" s="13"/>
      <c r="G356" s="13"/>
      <c r="H356" s="13"/>
      <c r="I356" s="31"/>
      <c r="J356" s="13"/>
      <c r="K356" s="13"/>
    </row>
    <row r="357" spans="4:11">
      <c r="D357" s="31"/>
      <c r="E357" s="31"/>
      <c r="F357" s="13"/>
      <c r="G357" s="13"/>
      <c r="H357" s="13"/>
      <c r="I357" s="31"/>
      <c r="J357" s="13"/>
      <c r="K357" s="13"/>
    </row>
    <row r="358" spans="4:11">
      <c r="D358" s="52"/>
      <c r="E358" s="52"/>
      <c r="F358" s="52"/>
      <c r="G358" s="52"/>
      <c r="H358" s="13"/>
      <c r="I358" s="52"/>
      <c r="J358" s="64"/>
      <c r="K358" s="64"/>
    </row>
    <row r="359" spans="4:11">
      <c r="D359" s="31"/>
      <c r="E359" s="31"/>
      <c r="F359" s="13"/>
      <c r="G359" s="13"/>
      <c r="H359" s="13"/>
      <c r="I359" s="31"/>
      <c r="J359" s="13"/>
      <c r="K359" s="13"/>
    </row>
    <row r="360" spans="4:11">
      <c r="D360" s="31"/>
      <c r="E360" s="31"/>
      <c r="F360" s="13"/>
      <c r="G360" s="13"/>
      <c r="H360" s="13"/>
      <c r="I360" s="31"/>
      <c r="J360" s="13"/>
      <c r="K360" s="13"/>
    </row>
    <row r="361" spans="4:11">
      <c r="D361" s="31"/>
      <c r="E361" s="31"/>
      <c r="F361" s="13"/>
      <c r="G361" s="13"/>
      <c r="H361" s="13"/>
      <c r="I361" s="31"/>
      <c r="J361" s="13"/>
      <c r="K361" s="13"/>
    </row>
    <row r="362" spans="4:11">
      <c r="D362" s="31"/>
      <c r="E362" s="31"/>
      <c r="F362" s="13"/>
      <c r="G362" s="13"/>
      <c r="H362" s="13"/>
      <c r="I362" s="31"/>
      <c r="J362" s="13"/>
      <c r="K362" s="13"/>
    </row>
    <row r="363" spans="4:11">
      <c r="D363" s="31"/>
      <c r="E363" s="31"/>
      <c r="F363" s="13"/>
      <c r="G363" s="13"/>
      <c r="H363" s="13"/>
      <c r="I363" s="31"/>
      <c r="J363" s="13"/>
      <c r="K363" s="13"/>
    </row>
    <row r="364" spans="4:11">
      <c r="D364" s="31"/>
      <c r="E364" s="31"/>
      <c r="F364" s="13"/>
      <c r="G364" s="13"/>
      <c r="H364" s="13"/>
      <c r="I364" s="31"/>
      <c r="J364" s="13"/>
      <c r="K364" s="13"/>
    </row>
    <row r="365" spans="4:11">
      <c r="D365" s="31"/>
      <c r="E365" s="31"/>
      <c r="F365" s="13"/>
      <c r="G365" s="13"/>
      <c r="H365" s="13"/>
      <c r="I365" s="31"/>
      <c r="J365" s="13"/>
      <c r="K365" s="13"/>
    </row>
    <row r="366" spans="4:11">
      <c r="D366" s="31"/>
      <c r="E366" s="31"/>
      <c r="F366" s="13"/>
      <c r="G366" s="13"/>
      <c r="H366" s="13"/>
      <c r="I366" s="31"/>
      <c r="J366" s="13"/>
      <c r="K366" s="13"/>
    </row>
    <row r="367" spans="4:11">
      <c r="D367" s="32"/>
      <c r="E367" s="32"/>
      <c r="F367" s="32"/>
      <c r="G367" s="32"/>
      <c r="H367" s="32"/>
      <c r="I367" s="32"/>
      <c r="J367" s="44"/>
      <c r="K367" s="44"/>
    </row>
    <row r="368" spans="4:11">
      <c r="D368" s="31"/>
      <c r="E368" s="31"/>
      <c r="F368" s="13"/>
      <c r="G368" s="13"/>
      <c r="H368" s="13"/>
      <c r="I368" s="31"/>
      <c r="J368" s="13"/>
      <c r="K368" s="13"/>
    </row>
    <row r="369" spans="4:11">
      <c r="D369" s="59"/>
      <c r="E369" s="59"/>
      <c r="F369" s="59"/>
      <c r="G369" s="59"/>
      <c r="H369" s="59"/>
      <c r="I369" s="59"/>
      <c r="J369" s="54"/>
      <c r="K369" s="54"/>
    </row>
    <row r="370" spans="4:11">
      <c r="D370" s="59"/>
      <c r="E370" s="59"/>
      <c r="F370" s="59"/>
      <c r="G370" s="59"/>
      <c r="H370" s="59"/>
      <c r="I370" s="59"/>
      <c r="J370" s="54"/>
      <c r="K370" s="54"/>
    </row>
    <row r="371" spans="4:11">
      <c r="D371" s="32"/>
      <c r="E371" s="32"/>
      <c r="F371" s="32"/>
      <c r="G371" s="32"/>
      <c r="H371" s="32"/>
      <c r="I371" s="32"/>
      <c r="J371" s="44"/>
      <c r="K371" s="44"/>
    </row>
    <row r="372" spans="4:11">
      <c r="D372" s="32"/>
      <c r="E372" s="32"/>
      <c r="F372" s="32"/>
      <c r="G372" s="32"/>
      <c r="H372" s="32"/>
      <c r="I372" s="32"/>
      <c r="J372" s="44"/>
      <c r="K372" s="44"/>
    </row>
    <row r="373" spans="4:11">
      <c r="D373" s="59"/>
      <c r="E373" s="59"/>
      <c r="F373" s="59"/>
      <c r="G373" s="59"/>
      <c r="H373" s="59"/>
      <c r="I373" s="59"/>
      <c r="J373" s="54"/>
      <c r="K373" s="54"/>
    </row>
    <row r="374" spans="4:11">
      <c r="D374" s="32"/>
      <c r="E374" s="32"/>
      <c r="F374" s="32"/>
      <c r="G374" s="32"/>
      <c r="H374" s="32"/>
      <c r="I374" s="32"/>
      <c r="J374" s="44"/>
      <c r="K374" s="44"/>
    </row>
    <row r="375" spans="4:11">
      <c r="D375" s="32"/>
      <c r="E375" s="32"/>
      <c r="F375" s="32"/>
      <c r="G375" s="32"/>
      <c r="H375" s="32"/>
      <c r="I375" s="32"/>
      <c r="J375" s="44"/>
      <c r="K375" s="44"/>
    </row>
    <row r="376" spans="4:11">
      <c r="D376" s="32"/>
      <c r="E376" s="32"/>
      <c r="F376" s="32"/>
      <c r="G376" s="32"/>
      <c r="H376" s="32"/>
      <c r="I376" s="32"/>
      <c r="J376" s="44"/>
      <c r="K376" s="44"/>
    </row>
    <row r="377" spans="4:11">
      <c r="D377" s="32"/>
      <c r="E377" s="32"/>
      <c r="F377" s="32"/>
      <c r="G377" s="32"/>
      <c r="H377" s="32"/>
      <c r="I377" s="32"/>
      <c r="J377" s="44"/>
      <c r="K377" s="44"/>
    </row>
    <row r="378" spans="4:11">
      <c r="D378" s="32"/>
      <c r="E378" s="32"/>
      <c r="F378" s="32"/>
      <c r="G378" s="32"/>
      <c r="H378" s="32"/>
      <c r="I378" s="32"/>
      <c r="J378" s="44"/>
      <c r="K378" s="44"/>
    </row>
    <row r="379" spans="4:11">
      <c r="D379" s="32"/>
      <c r="E379" s="32"/>
      <c r="F379" s="32"/>
      <c r="G379" s="32"/>
      <c r="H379" s="32"/>
      <c r="I379" s="32"/>
      <c r="J379" s="44"/>
      <c r="K379" s="44"/>
    </row>
    <row r="380" spans="4:11">
      <c r="D380" s="32"/>
      <c r="E380" s="32"/>
      <c r="F380" s="32"/>
      <c r="G380" s="32"/>
      <c r="H380" s="32"/>
      <c r="I380" s="32"/>
      <c r="J380" s="44"/>
      <c r="K380" s="44"/>
    </row>
    <row r="381" spans="4:11">
      <c r="D381" s="32"/>
      <c r="E381" s="32"/>
      <c r="F381" s="32"/>
      <c r="G381" s="32"/>
      <c r="H381" s="32"/>
      <c r="I381" s="32"/>
      <c r="J381" s="44"/>
      <c r="K381" s="44"/>
    </row>
    <row r="382" spans="4:11">
      <c r="D382" s="32"/>
      <c r="E382" s="32"/>
      <c r="F382" s="32"/>
      <c r="G382" s="32"/>
      <c r="H382" s="32"/>
      <c r="I382" s="32"/>
      <c r="J382" s="44"/>
      <c r="K382" s="44"/>
    </row>
    <row r="383" spans="4:11">
      <c r="D383" s="32"/>
      <c r="E383" s="32"/>
      <c r="F383" s="32"/>
      <c r="G383" s="32"/>
      <c r="H383" s="32"/>
      <c r="I383" s="32"/>
      <c r="J383" s="44"/>
      <c r="K383" s="44"/>
    </row>
    <row r="384" spans="4:11">
      <c r="D384" s="32"/>
      <c r="E384" s="32"/>
      <c r="F384" s="32"/>
      <c r="G384" s="32"/>
      <c r="H384" s="32"/>
      <c r="I384" s="32"/>
      <c r="J384" s="44"/>
      <c r="K384" s="44"/>
    </row>
    <row r="385" spans="4:11">
      <c r="D385" s="33"/>
      <c r="E385" s="33"/>
      <c r="F385" s="33"/>
      <c r="G385" s="33"/>
      <c r="H385" s="33"/>
      <c r="I385" s="11"/>
      <c r="J385" s="34"/>
      <c r="K385" s="34"/>
    </row>
    <row r="386" spans="4:11">
      <c r="D386" s="10"/>
      <c r="E386" s="11"/>
      <c r="F386" s="10"/>
      <c r="G386" s="10"/>
      <c r="H386" s="10"/>
      <c r="I386" s="10"/>
      <c r="J386" s="10"/>
      <c r="K386" s="10"/>
    </row>
    <row r="387" spans="4:11">
      <c r="D387" s="10"/>
      <c r="E387" s="11"/>
      <c r="F387" s="10"/>
      <c r="G387" s="10"/>
      <c r="H387" s="10"/>
      <c r="I387" s="10"/>
      <c r="J387" s="10"/>
      <c r="K387" s="10"/>
    </row>
    <row r="388" spans="4:11">
      <c r="D388" s="10"/>
      <c r="E388" s="11"/>
      <c r="F388" s="10"/>
      <c r="G388" s="10"/>
      <c r="H388" s="10"/>
      <c r="I388" s="10"/>
      <c r="J388" s="10"/>
      <c r="K388" s="10"/>
    </row>
    <row r="389" spans="4:11">
      <c r="D389" s="10"/>
      <c r="E389" s="11"/>
      <c r="F389" s="10"/>
      <c r="G389" s="10"/>
      <c r="H389" s="10"/>
      <c r="I389" s="10"/>
      <c r="J389" s="10"/>
      <c r="K389" s="10"/>
    </row>
    <row r="390" spans="4:11">
      <c r="D390" s="10"/>
      <c r="E390" s="11"/>
      <c r="F390" s="10"/>
      <c r="G390" s="10"/>
      <c r="H390" s="10"/>
      <c r="I390" s="10"/>
      <c r="J390" s="10"/>
      <c r="K390" s="10"/>
    </row>
    <row r="391" spans="4:11">
      <c r="D391" s="10"/>
      <c r="E391" s="11"/>
      <c r="F391" s="10"/>
      <c r="G391" s="10"/>
      <c r="H391" s="10"/>
      <c r="I391" s="10"/>
      <c r="J391" s="10"/>
      <c r="K391" s="10"/>
    </row>
    <row r="392" spans="4:11">
      <c r="D392" s="10"/>
      <c r="E392" s="11"/>
      <c r="F392" s="10"/>
      <c r="G392" s="10"/>
      <c r="H392" s="10"/>
      <c r="I392" s="10"/>
      <c r="J392" s="10"/>
      <c r="K392" s="10"/>
    </row>
    <row r="393" spans="4:11">
      <c r="D393" s="10"/>
      <c r="E393" s="11"/>
      <c r="F393" s="10"/>
      <c r="G393" s="10"/>
      <c r="H393" s="10"/>
      <c r="I393" s="10"/>
      <c r="J393" s="10"/>
      <c r="K393" s="10"/>
    </row>
    <row r="394" spans="4:11">
      <c r="D394" s="10"/>
      <c r="E394" s="11"/>
      <c r="F394" s="10"/>
      <c r="G394" s="10"/>
      <c r="H394" s="10"/>
      <c r="I394" s="10"/>
      <c r="J394" s="10"/>
      <c r="K394" s="10"/>
    </row>
    <row r="395" spans="4:11">
      <c r="D395" s="10"/>
      <c r="E395" s="11"/>
      <c r="F395" s="10"/>
      <c r="G395" s="10"/>
      <c r="H395" s="10"/>
      <c r="I395" s="10"/>
      <c r="J395" s="10"/>
      <c r="K395" s="10"/>
    </row>
    <row r="396" spans="4:11">
      <c r="D396" s="10"/>
      <c r="E396" s="11"/>
      <c r="F396" s="10"/>
      <c r="G396" s="10"/>
      <c r="H396" s="10"/>
      <c r="I396" s="10"/>
      <c r="J396" s="10"/>
      <c r="K396" s="10"/>
    </row>
    <row r="397" spans="4:11">
      <c r="D397" s="10"/>
      <c r="E397" s="11"/>
      <c r="F397" s="10"/>
      <c r="G397" s="10"/>
      <c r="H397" s="10"/>
      <c r="I397" s="10"/>
      <c r="J397" s="10"/>
      <c r="K397" s="10"/>
    </row>
    <row r="398" spans="4:11">
      <c r="D398" s="10"/>
      <c r="E398" s="11"/>
      <c r="F398" s="10"/>
      <c r="G398" s="10"/>
      <c r="H398" s="10"/>
      <c r="I398" s="10"/>
      <c r="J398" s="10"/>
      <c r="K398" s="10"/>
    </row>
    <row r="399" spans="4:11">
      <c r="D399" s="10"/>
      <c r="E399" s="11"/>
      <c r="F399" s="10"/>
      <c r="G399" s="10"/>
      <c r="H399" s="10"/>
      <c r="I399" s="10"/>
      <c r="J399" s="10"/>
      <c r="K399" s="10"/>
    </row>
    <row r="400" spans="4:11">
      <c r="D400" s="10"/>
      <c r="E400" s="11"/>
      <c r="F400" s="10"/>
      <c r="G400" s="10"/>
      <c r="H400" s="10"/>
      <c r="I400" s="10"/>
      <c r="J400" s="10"/>
      <c r="K400" s="10"/>
    </row>
    <row r="401" spans="4:11">
      <c r="D401" s="10"/>
      <c r="E401" s="11"/>
      <c r="F401" s="10"/>
      <c r="G401" s="10"/>
      <c r="H401" s="10"/>
      <c r="I401" s="10"/>
      <c r="J401" s="10"/>
      <c r="K401" s="10"/>
    </row>
    <row r="402" spans="4:11">
      <c r="D402" s="10"/>
      <c r="E402" s="11"/>
      <c r="F402" s="10"/>
      <c r="G402" s="10"/>
      <c r="H402" s="10"/>
      <c r="I402" s="10"/>
      <c r="J402" s="10"/>
      <c r="K402" s="10"/>
    </row>
    <row r="403" spans="4:11">
      <c r="D403" s="10"/>
      <c r="E403" s="11"/>
      <c r="F403" s="10"/>
      <c r="G403" s="10"/>
      <c r="H403" s="10"/>
      <c r="I403" s="10"/>
      <c r="J403" s="10"/>
      <c r="K403" s="10"/>
    </row>
    <row r="404" spans="4:11">
      <c r="D404" s="10"/>
      <c r="E404" s="11"/>
      <c r="F404" s="10"/>
      <c r="G404" s="10"/>
      <c r="H404" s="10"/>
      <c r="I404" s="10"/>
      <c r="J404" s="10"/>
      <c r="K404" s="10"/>
    </row>
    <row r="405" spans="4:11">
      <c r="D405" s="10"/>
      <c r="E405" s="11"/>
      <c r="F405" s="10"/>
      <c r="G405" s="10"/>
      <c r="H405" s="10"/>
      <c r="I405" s="10"/>
      <c r="J405" s="10"/>
      <c r="K405" s="10"/>
    </row>
    <row r="406" spans="4:11">
      <c r="D406" s="10"/>
      <c r="E406" s="11"/>
      <c r="F406" s="10"/>
      <c r="G406" s="10"/>
      <c r="H406" s="10"/>
      <c r="I406" s="10"/>
      <c r="J406" s="10"/>
      <c r="K406" s="10"/>
    </row>
    <row r="407" spans="4:11">
      <c r="D407" s="10"/>
      <c r="E407" s="11"/>
      <c r="F407" s="10"/>
      <c r="G407" s="10"/>
      <c r="H407" s="10"/>
      <c r="I407" s="10"/>
      <c r="J407" s="10"/>
      <c r="K407" s="10"/>
    </row>
    <row r="408" spans="4:11">
      <c r="D408" s="10"/>
      <c r="E408" s="11"/>
      <c r="F408" s="10"/>
      <c r="G408" s="10"/>
      <c r="H408" s="10"/>
      <c r="I408" s="10"/>
      <c r="J408" s="10"/>
      <c r="K408" s="10"/>
    </row>
    <row r="409" spans="4:11">
      <c r="D409" s="10"/>
      <c r="E409" s="11"/>
      <c r="F409" s="10"/>
      <c r="G409" s="10"/>
      <c r="H409" s="10"/>
      <c r="I409" s="10"/>
      <c r="J409" s="10"/>
      <c r="K409" s="10"/>
    </row>
    <row r="410" spans="4:11">
      <c r="D410" s="10"/>
      <c r="E410" s="11"/>
      <c r="F410" s="10"/>
      <c r="G410" s="10"/>
      <c r="H410" s="10"/>
      <c r="I410" s="10"/>
      <c r="J410" s="10"/>
      <c r="K410" s="10"/>
    </row>
    <row r="411" spans="4:11">
      <c r="D411" s="10"/>
      <c r="E411" s="11"/>
      <c r="F411" s="10"/>
      <c r="G411" s="10"/>
      <c r="H411" s="10"/>
      <c r="I411" s="10"/>
      <c r="J411" s="10"/>
      <c r="K411" s="10"/>
    </row>
    <row r="412" spans="4:11">
      <c r="D412" s="10"/>
      <c r="E412" s="11"/>
      <c r="F412" s="10"/>
      <c r="G412" s="10"/>
      <c r="H412" s="10"/>
      <c r="I412" s="10"/>
      <c r="J412" s="10"/>
      <c r="K412" s="10"/>
    </row>
    <row r="413" spans="4:11">
      <c r="D413" s="10"/>
      <c r="E413" s="11"/>
      <c r="F413" s="10"/>
      <c r="G413" s="10"/>
      <c r="H413" s="10"/>
      <c r="I413" s="10"/>
      <c r="J413" s="10"/>
      <c r="K413" s="10"/>
    </row>
    <row r="414" spans="4:11">
      <c r="D414" s="10"/>
      <c r="E414" s="11"/>
      <c r="F414" s="10"/>
      <c r="G414" s="10"/>
      <c r="H414" s="10"/>
      <c r="I414" s="10"/>
      <c r="J414" s="10"/>
      <c r="K414" s="10"/>
    </row>
    <row r="415" spans="4:11">
      <c r="D415" s="10"/>
      <c r="E415" s="11"/>
      <c r="F415" s="10"/>
      <c r="G415" s="10"/>
      <c r="H415" s="10"/>
      <c r="I415" s="10"/>
      <c r="J415" s="10"/>
      <c r="K415" s="10"/>
    </row>
    <row r="416" spans="4:11">
      <c r="E416" s="11"/>
      <c r="F416" s="10"/>
      <c r="G416" s="10"/>
      <c r="H416" s="10"/>
      <c r="I416" s="10"/>
      <c r="J416" s="10"/>
      <c r="K416" s="10"/>
    </row>
    <row r="417" spans="5:11">
      <c r="E417" s="11"/>
      <c r="F417" s="10"/>
      <c r="G417" s="10"/>
      <c r="H417" s="10"/>
      <c r="I417" s="10"/>
      <c r="J417" s="10"/>
      <c r="K417" s="10"/>
    </row>
    <row r="418" spans="5:11">
      <c r="E418" s="11"/>
      <c r="F418" s="10"/>
      <c r="G418" s="10"/>
      <c r="H418" s="10"/>
      <c r="I418" s="10"/>
      <c r="J418" s="10"/>
      <c r="K418" s="10"/>
    </row>
    <row r="419" spans="5:11">
      <c r="E419" s="11"/>
      <c r="F419" s="10"/>
      <c r="G419" s="10"/>
      <c r="H419" s="10"/>
      <c r="I419" s="10"/>
      <c r="J419" s="10"/>
      <c r="K419" s="10"/>
    </row>
    <row r="420" spans="5:11">
      <c r="E420" s="11"/>
      <c r="F420" s="10"/>
      <c r="G420" s="10"/>
      <c r="H420" s="10"/>
      <c r="I420" s="10"/>
      <c r="J420" s="10"/>
      <c r="K420" s="10"/>
    </row>
    <row r="421" spans="5:11">
      <c r="E421" s="11"/>
      <c r="F421" s="10"/>
      <c r="G421" s="10"/>
      <c r="H421" s="10"/>
      <c r="I421" s="10"/>
      <c r="J421" s="10"/>
      <c r="K421" s="10"/>
    </row>
    <row r="422" spans="5:11">
      <c r="E422" s="11"/>
      <c r="F422" s="10"/>
      <c r="G422" s="10"/>
      <c r="H422" s="10"/>
      <c r="I422" s="10"/>
      <c r="J422" s="10"/>
      <c r="K422" s="10"/>
    </row>
    <row r="423" spans="5:11">
      <c r="E423" s="11"/>
      <c r="F423" s="10"/>
      <c r="G423" s="10"/>
      <c r="H423" s="10"/>
      <c r="I423" s="10"/>
      <c r="J423" s="10"/>
      <c r="K423" s="10"/>
    </row>
    <row r="424" spans="5:11">
      <c r="E424" s="11"/>
      <c r="F424" s="10"/>
      <c r="G424" s="10"/>
      <c r="H424" s="10"/>
      <c r="I424" s="10"/>
      <c r="J424" s="10"/>
      <c r="K424" s="10"/>
    </row>
    <row r="425" spans="5:11">
      <c r="E425" s="11"/>
      <c r="F425" s="10"/>
      <c r="G425" s="10"/>
      <c r="H425" s="10"/>
      <c r="I425" s="10"/>
      <c r="J425" s="10"/>
      <c r="K425" s="10"/>
    </row>
    <row r="426" spans="5:11">
      <c r="E426" s="11"/>
      <c r="F426" s="10"/>
      <c r="G426" s="10"/>
      <c r="H426" s="10"/>
      <c r="I426" s="10"/>
      <c r="J426" s="10"/>
      <c r="K426" s="10"/>
    </row>
    <row r="427" spans="5:11">
      <c r="E427" s="11"/>
      <c r="F427" s="10"/>
      <c r="G427" s="10"/>
      <c r="H427" s="10"/>
      <c r="I427" s="10"/>
      <c r="J427" s="10"/>
      <c r="K427" s="10"/>
    </row>
    <row r="428" spans="5:11">
      <c r="E428" s="11"/>
      <c r="F428" s="10"/>
      <c r="G428" s="10"/>
      <c r="H428" s="10"/>
      <c r="I428" s="10"/>
      <c r="J428" s="10"/>
      <c r="K428" s="10"/>
    </row>
    <row r="429" spans="5:11">
      <c r="E429" s="11"/>
      <c r="F429" s="10"/>
      <c r="G429" s="10"/>
      <c r="H429" s="10"/>
      <c r="I429" s="10"/>
      <c r="J429" s="10"/>
      <c r="K429" s="10"/>
    </row>
    <row r="430" spans="5:11">
      <c r="E430" s="11"/>
      <c r="F430" s="10"/>
      <c r="G430" s="10"/>
      <c r="H430" s="10"/>
      <c r="I430" s="10"/>
      <c r="J430" s="10"/>
      <c r="K430" s="10"/>
    </row>
    <row r="431" spans="5:11">
      <c r="E431" s="11"/>
      <c r="F431" s="10"/>
      <c r="G431" s="10"/>
      <c r="H431" s="10"/>
      <c r="I431" s="10"/>
      <c r="J431" s="10"/>
      <c r="K431" s="10"/>
    </row>
    <row r="432" spans="5:11">
      <c r="E432" s="11"/>
      <c r="F432" s="10"/>
      <c r="G432" s="10"/>
      <c r="H432" s="10"/>
      <c r="I432" s="10"/>
      <c r="J432" s="10"/>
      <c r="K432" s="10"/>
    </row>
    <row r="433" spans="5:11">
      <c r="E433" s="11"/>
      <c r="F433" s="10"/>
      <c r="G433" s="10"/>
      <c r="H433" s="10"/>
      <c r="I433" s="10"/>
      <c r="J433" s="10"/>
      <c r="K433" s="10"/>
    </row>
    <row r="434" spans="5:11">
      <c r="E434" s="11"/>
      <c r="F434" s="10"/>
      <c r="G434" s="10"/>
      <c r="H434" s="10"/>
      <c r="I434" s="10"/>
      <c r="J434" s="10"/>
      <c r="K434" s="10"/>
    </row>
    <row r="435" spans="5:11">
      <c r="E435" s="11"/>
      <c r="F435" s="10"/>
      <c r="G435" s="10"/>
      <c r="H435" s="10"/>
      <c r="I435" s="10"/>
      <c r="J435" s="10"/>
      <c r="K435" s="10"/>
    </row>
    <row r="436" spans="5:11">
      <c r="E436" s="11"/>
      <c r="F436" s="10"/>
      <c r="G436" s="10"/>
      <c r="H436" s="10"/>
      <c r="I436" s="10"/>
      <c r="J436" s="10"/>
      <c r="K436" s="10"/>
    </row>
    <row r="437" spans="5:11">
      <c r="E437" s="11"/>
      <c r="F437" s="10"/>
      <c r="G437" s="10"/>
      <c r="H437" s="10"/>
      <c r="I437" s="10"/>
      <c r="J437" s="10"/>
      <c r="K437" s="10"/>
    </row>
    <row r="438" spans="5:11">
      <c r="E438" s="11"/>
      <c r="F438" s="10"/>
      <c r="G438" s="10"/>
      <c r="H438" s="10"/>
      <c r="I438" s="10"/>
      <c r="J438" s="10"/>
      <c r="K438" s="10"/>
    </row>
    <row r="439" spans="5:11">
      <c r="E439" s="11"/>
      <c r="F439" s="10"/>
      <c r="G439" s="10"/>
      <c r="H439" s="10"/>
      <c r="I439" s="10"/>
      <c r="J439" s="10"/>
      <c r="K439" s="10"/>
    </row>
    <row r="440" spans="5:11">
      <c r="E440" s="11"/>
      <c r="F440" s="10"/>
      <c r="G440" s="10"/>
      <c r="H440" s="10"/>
      <c r="I440" s="10"/>
      <c r="J440" s="10"/>
      <c r="K440" s="10"/>
    </row>
    <row r="441" spans="5:11">
      <c r="E441" s="11"/>
      <c r="F441" s="10"/>
      <c r="G441" s="10"/>
      <c r="H441" s="10"/>
      <c r="I441" s="10"/>
      <c r="J441" s="10"/>
      <c r="K441" s="10"/>
    </row>
    <row r="442" spans="5:11">
      <c r="E442" s="11"/>
      <c r="F442" s="10"/>
      <c r="G442" s="10"/>
      <c r="H442" s="10"/>
      <c r="I442" s="10"/>
      <c r="J442" s="10"/>
      <c r="K442" s="10"/>
    </row>
    <row r="443" spans="5:11">
      <c r="E443" s="11"/>
      <c r="F443" s="10"/>
      <c r="G443" s="10"/>
      <c r="H443" s="10"/>
      <c r="I443" s="10"/>
      <c r="J443" s="10"/>
      <c r="K443" s="10"/>
    </row>
    <row r="444" spans="5:11">
      <c r="E444" s="11"/>
      <c r="F444" s="10"/>
      <c r="G444" s="10"/>
      <c r="H444" s="10"/>
      <c r="I444" s="10"/>
      <c r="J444" s="10"/>
      <c r="K444" s="10"/>
    </row>
    <row r="445" spans="5:11">
      <c r="E445" s="11"/>
      <c r="F445" s="10"/>
      <c r="G445" s="10"/>
      <c r="H445" s="10"/>
      <c r="I445" s="10"/>
      <c r="J445" s="10"/>
      <c r="K445" s="10"/>
    </row>
    <row r="446" spans="5:11">
      <c r="E446" s="11"/>
      <c r="F446" s="10"/>
      <c r="G446" s="10"/>
      <c r="H446" s="10"/>
      <c r="I446" s="10"/>
      <c r="J446" s="10"/>
      <c r="K446" s="10"/>
    </row>
    <row r="447" spans="5:11">
      <c r="E447" s="11"/>
      <c r="F447" s="10"/>
      <c r="G447" s="10"/>
      <c r="H447" s="10"/>
      <c r="I447" s="10"/>
      <c r="J447" s="10"/>
      <c r="K447" s="10"/>
    </row>
    <row r="448" spans="5:11">
      <c r="E448" s="11"/>
      <c r="F448" s="10"/>
      <c r="G448" s="10"/>
      <c r="H448" s="10"/>
      <c r="I448" s="10"/>
      <c r="J448" s="10"/>
      <c r="K448" s="10"/>
    </row>
    <row r="449" spans="5:11">
      <c r="E449" s="11"/>
      <c r="F449" s="10"/>
      <c r="G449" s="10"/>
      <c r="H449" s="10"/>
      <c r="I449" s="10"/>
      <c r="J449" s="10"/>
      <c r="K449" s="10"/>
    </row>
    <row r="450" spans="5:11">
      <c r="E450" s="11"/>
      <c r="F450" s="10"/>
      <c r="G450" s="10"/>
      <c r="H450" s="10"/>
      <c r="I450" s="10"/>
      <c r="J450" s="10"/>
      <c r="K450" s="10"/>
    </row>
    <row r="451" spans="5:11">
      <c r="E451" s="11"/>
      <c r="F451" s="10"/>
      <c r="G451" s="10"/>
      <c r="H451" s="10"/>
      <c r="I451" s="10"/>
      <c r="J451" s="10"/>
      <c r="K451" s="10"/>
    </row>
    <row r="452" spans="5:11">
      <c r="E452" s="11"/>
      <c r="F452" s="10"/>
      <c r="G452" s="10"/>
      <c r="H452" s="10"/>
      <c r="I452" s="10"/>
      <c r="J452" s="10"/>
      <c r="K452" s="10"/>
    </row>
    <row r="453" spans="5:11">
      <c r="E453" s="11"/>
      <c r="F453" s="10"/>
      <c r="G453" s="10"/>
      <c r="H453" s="10"/>
      <c r="I453" s="10"/>
      <c r="J453" s="10"/>
      <c r="K453" s="10"/>
    </row>
    <row r="454" spans="5:11">
      <c r="E454" s="11"/>
      <c r="F454" s="10"/>
      <c r="G454" s="10"/>
      <c r="H454" s="10"/>
      <c r="I454" s="10"/>
      <c r="J454" s="10"/>
      <c r="K454" s="10"/>
    </row>
    <row r="455" spans="5:11">
      <c r="E455" s="11"/>
      <c r="F455" s="10"/>
      <c r="G455" s="10"/>
      <c r="H455" s="10"/>
      <c r="I455" s="10"/>
      <c r="J455" s="10"/>
      <c r="K455" s="10"/>
    </row>
    <row r="456" spans="5:11">
      <c r="E456" s="11"/>
      <c r="F456" s="10"/>
      <c r="G456" s="10"/>
      <c r="H456" s="10"/>
      <c r="I456" s="10"/>
      <c r="J456" s="10"/>
      <c r="K456" s="10"/>
    </row>
    <row r="457" spans="5:11">
      <c r="E457" s="11"/>
      <c r="F457" s="10"/>
      <c r="G457" s="10"/>
      <c r="H457" s="10"/>
      <c r="I457" s="10"/>
      <c r="J457" s="10"/>
      <c r="K457" s="10"/>
    </row>
    <row r="458" spans="5:11">
      <c r="E458" s="11"/>
      <c r="F458" s="10"/>
      <c r="G458" s="10"/>
      <c r="H458" s="10"/>
      <c r="I458" s="10"/>
      <c r="J458" s="10"/>
      <c r="K458" s="10"/>
    </row>
    <row r="459" spans="5:11">
      <c r="E459" s="11"/>
      <c r="F459" s="10"/>
      <c r="G459" s="10"/>
      <c r="H459" s="10"/>
      <c r="I459" s="10"/>
      <c r="J459" s="10"/>
      <c r="K459" s="10"/>
    </row>
    <row r="460" spans="5:11">
      <c r="E460" s="11"/>
      <c r="F460" s="10"/>
      <c r="G460" s="10"/>
      <c r="H460" s="10"/>
      <c r="I460" s="10"/>
      <c r="J460" s="10"/>
      <c r="K460" s="10"/>
    </row>
    <row r="461" spans="5:11">
      <c r="E461" s="11"/>
      <c r="F461" s="10"/>
      <c r="G461" s="10"/>
      <c r="H461" s="10"/>
      <c r="I461" s="10"/>
      <c r="J461" s="10"/>
      <c r="K461" s="10"/>
    </row>
    <row r="462" spans="5:11">
      <c r="E462" s="11"/>
      <c r="F462" s="10"/>
      <c r="G462" s="10"/>
      <c r="H462" s="10"/>
      <c r="I462" s="10"/>
      <c r="J462" s="10"/>
      <c r="K462" s="10"/>
    </row>
    <row r="463" spans="5:11">
      <c r="E463" s="11"/>
      <c r="F463" s="10"/>
      <c r="G463" s="10"/>
      <c r="H463" s="10"/>
      <c r="I463" s="10"/>
      <c r="J463" s="10"/>
      <c r="K463" s="10"/>
    </row>
    <row r="464" spans="5:11">
      <c r="E464" s="11"/>
      <c r="F464" s="10"/>
      <c r="G464" s="10"/>
      <c r="H464" s="10"/>
      <c r="I464" s="10"/>
      <c r="J464" s="10"/>
      <c r="K464" s="10"/>
    </row>
    <row r="465" spans="5:11">
      <c r="E465" s="11"/>
      <c r="F465" s="10"/>
      <c r="G465" s="10"/>
      <c r="H465" s="10"/>
      <c r="I465" s="10"/>
      <c r="J465" s="10"/>
      <c r="K465" s="10"/>
    </row>
    <row r="466" spans="5:11">
      <c r="E466" s="11"/>
      <c r="F466" s="10"/>
      <c r="G466" s="10"/>
      <c r="H466" s="10"/>
      <c r="I466" s="10"/>
      <c r="J466" s="10"/>
      <c r="K466" s="10"/>
    </row>
    <row r="467" spans="5:11">
      <c r="E467" s="11"/>
      <c r="F467" s="10"/>
      <c r="G467" s="10"/>
      <c r="H467" s="10"/>
      <c r="I467" s="10"/>
      <c r="J467" s="10"/>
      <c r="K467" s="10"/>
    </row>
    <row r="468" spans="5:11">
      <c r="E468" s="11"/>
      <c r="F468" s="10"/>
      <c r="G468" s="10"/>
      <c r="H468" s="10"/>
      <c r="I468" s="10"/>
      <c r="J468" s="10"/>
      <c r="K468" s="10"/>
    </row>
    <row r="469" spans="5:11">
      <c r="E469" s="11"/>
      <c r="F469" s="10"/>
      <c r="G469" s="10"/>
      <c r="H469" s="10"/>
      <c r="I469" s="10"/>
      <c r="J469" s="10"/>
      <c r="K469" s="10"/>
    </row>
    <row r="470" spans="5:11">
      <c r="E470" s="11"/>
      <c r="F470" s="10"/>
      <c r="G470" s="10"/>
      <c r="H470" s="10"/>
      <c r="I470" s="10"/>
      <c r="J470" s="10"/>
      <c r="K470" s="10"/>
    </row>
    <row r="471" spans="5:11">
      <c r="E471" s="11"/>
      <c r="F471" s="10"/>
      <c r="G471" s="10"/>
      <c r="H471" s="10"/>
      <c r="I471" s="10"/>
      <c r="J471" s="10"/>
      <c r="K471" s="10"/>
    </row>
    <row r="472" spans="5:11">
      <c r="E472" s="11"/>
      <c r="F472" s="10"/>
      <c r="G472" s="10"/>
      <c r="H472" s="10"/>
      <c r="I472" s="10"/>
      <c r="J472" s="10"/>
      <c r="K472" s="10"/>
    </row>
    <row r="473" spans="5:11">
      <c r="E473" s="11"/>
      <c r="F473" s="10"/>
      <c r="G473" s="10"/>
      <c r="H473" s="10"/>
      <c r="I473" s="10"/>
      <c r="J473" s="10"/>
      <c r="K473" s="10"/>
    </row>
    <row r="474" spans="5:11">
      <c r="E474" s="11"/>
      <c r="F474" s="10"/>
      <c r="G474" s="10"/>
      <c r="H474" s="10"/>
      <c r="I474" s="10"/>
      <c r="J474" s="10"/>
      <c r="K474" s="10"/>
    </row>
    <row r="475" spans="5:11">
      <c r="E475" s="11"/>
      <c r="F475" s="10"/>
      <c r="G475" s="10"/>
      <c r="H475" s="10"/>
      <c r="I475" s="10"/>
      <c r="J475" s="10"/>
      <c r="K475" s="10"/>
    </row>
    <row r="476" spans="5:11">
      <c r="E476" s="11"/>
      <c r="F476" s="10"/>
      <c r="G476" s="10"/>
      <c r="H476" s="10"/>
      <c r="I476" s="10"/>
      <c r="J476" s="10"/>
      <c r="K476" s="10"/>
    </row>
    <row r="477" spans="5:11">
      <c r="E477" s="11"/>
      <c r="F477" s="10"/>
      <c r="G477" s="10"/>
      <c r="H477" s="10"/>
      <c r="I477" s="10"/>
      <c r="J477" s="10"/>
      <c r="K477" s="10"/>
    </row>
    <row r="478" spans="5:11">
      <c r="E478" s="11"/>
      <c r="F478" s="10"/>
      <c r="G478" s="10"/>
      <c r="H478" s="10"/>
      <c r="I478" s="10"/>
      <c r="J478" s="10"/>
      <c r="K478" s="10"/>
    </row>
    <row r="479" spans="5:11">
      <c r="E479" s="11"/>
      <c r="F479" s="10"/>
      <c r="G479" s="10"/>
      <c r="H479" s="10"/>
      <c r="I479" s="10"/>
      <c r="J479" s="10"/>
      <c r="K479" s="10"/>
    </row>
    <row r="480" spans="5:11">
      <c r="E480" s="11"/>
      <c r="F480" s="10"/>
      <c r="G480" s="10"/>
      <c r="H480" s="10"/>
      <c r="I480" s="10"/>
      <c r="J480" s="10"/>
      <c r="K480" s="10"/>
    </row>
    <row r="481" spans="5:11">
      <c r="E481" s="11"/>
      <c r="F481" s="10"/>
      <c r="G481" s="10"/>
      <c r="H481" s="10"/>
      <c r="I481" s="10"/>
      <c r="J481" s="10"/>
      <c r="K481" s="10"/>
    </row>
    <row r="482" spans="5:11">
      <c r="E482" s="11"/>
      <c r="F482" s="10"/>
      <c r="G482" s="10"/>
      <c r="H482" s="10"/>
      <c r="I482" s="10"/>
      <c r="J482" s="10"/>
      <c r="K482" s="10"/>
    </row>
    <row r="483" spans="5:11">
      <c r="E483" s="11"/>
      <c r="F483" s="10"/>
      <c r="G483" s="10"/>
      <c r="H483" s="10"/>
      <c r="I483" s="10"/>
      <c r="J483" s="10"/>
      <c r="K483" s="10"/>
    </row>
    <row r="484" spans="5:11">
      <c r="E484" s="11"/>
      <c r="F484" s="10"/>
      <c r="G484" s="10"/>
      <c r="H484" s="10"/>
      <c r="I484" s="10"/>
      <c r="J484" s="10"/>
      <c r="K484" s="10"/>
    </row>
    <row r="485" spans="5:11">
      <c r="E485" s="11"/>
      <c r="F485" s="10"/>
      <c r="G485" s="10"/>
      <c r="H485" s="10"/>
      <c r="I485" s="10"/>
      <c r="J485" s="10"/>
      <c r="K485" s="10"/>
    </row>
    <row r="486" spans="5:11">
      <c r="E486" s="11"/>
      <c r="F486" s="10"/>
      <c r="G486" s="10"/>
      <c r="H486" s="10"/>
      <c r="I486" s="10"/>
      <c r="J486" s="10"/>
      <c r="K486" s="10"/>
    </row>
    <row r="487" spans="5:11">
      <c r="E487" s="11"/>
      <c r="F487" s="10"/>
      <c r="G487" s="10"/>
      <c r="H487" s="10"/>
      <c r="I487" s="10"/>
      <c r="J487" s="10"/>
      <c r="K487" s="10"/>
    </row>
    <row r="488" spans="5:11">
      <c r="E488" s="11"/>
      <c r="F488" s="10"/>
      <c r="G488" s="10"/>
      <c r="H488" s="10"/>
      <c r="I488" s="10"/>
      <c r="J488" s="10"/>
      <c r="K488" s="10"/>
    </row>
    <row r="489" spans="5:11">
      <c r="E489" s="11"/>
      <c r="F489" s="10"/>
      <c r="G489" s="10"/>
      <c r="H489" s="10"/>
      <c r="I489" s="10"/>
      <c r="J489" s="10"/>
      <c r="K489" s="10"/>
    </row>
    <row r="490" spans="5:11">
      <c r="E490" s="11"/>
      <c r="F490" s="10"/>
      <c r="G490" s="10"/>
      <c r="H490" s="10"/>
      <c r="I490" s="10"/>
      <c r="J490" s="10"/>
      <c r="K490" s="10"/>
    </row>
    <row r="491" spans="5:11">
      <c r="E491" s="11"/>
      <c r="F491" s="10"/>
      <c r="G491" s="10"/>
      <c r="H491" s="10"/>
      <c r="I491" s="10"/>
      <c r="J491" s="10"/>
      <c r="K491" s="10"/>
    </row>
    <row r="492" spans="5:11">
      <c r="E492" s="11"/>
      <c r="F492" s="10"/>
      <c r="G492" s="10"/>
      <c r="H492" s="10"/>
      <c r="I492" s="10"/>
      <c r="J492" s="10"/>
      <c r="K492" s="10"/>
    </row>
    <row r="493" spans="5:11">
      <c r="E493" s="11"/>
      <c r="F493" s="10"/>
      <c r="G493" s="10"/>
      <c r="H493" s="10"/>
      <c r="I493" s="10"/>
      <c r="J493" s="10"/>
      <c r="K493" s="10"/>
    </row>
    <row r="494" spans="5:11">
      <c r="E494" s="11"/>
      <c r="F494" s="10"/>
      <c r="G494" s="10"/>
      <c r="H494" s="10"/>
      <c r="I494" s="10"/>
      <c r="J494" s="10"/>
      <c r="K494" s="10"/>
    </row>
    <row r="495" spans="5:11">
      <c r="E495" s="11"/>
      <c r="F495" s="10"/>
      <c r="G495" s="10"/>
      <c r="H495" s="10"/>
      <c r="I495" s="10"/>
      <c r="J495" s="10"/>
      <c r="K495" s="10"/>
    </row>
    <row r="496" spans="5:11">
      <c r="E496" s="11"/>
      <c r="F496" s="10"/>
      <c r="G496" s="10"/>
      <c r="H496" s="10"/>
      <c r="I496" s="10"/>
      <c r="J496" s="10"/>
      <c r="K496" s="10"/>
    </row>
    <row r="497" spans="5:11">
      <c r="E497" s="11"/>
      <c r="F497" s="10"/>
      <c r="G497" s="10"/>
      <c r="H497" s="10"/>
      <c r="I497" s="10"/>
      <c r="J497" s="10"/>
      <c r="K497" s="10"/>
    </row>
    <row r="498" spans="5:11">
      <c r="E498" s="11"/>
      <c r="F498" s="10"/>
      <c r="G498" s="10"/>
      <c r="H498" s="10"/>
      <c r="I498" s="10"/>
      <c r="J498" s="10"/>
      <c r="K498" s="10"/>
    </row>
    <row r="499" spans="5:11">
      <c r="E499" s="11"/>
      <c r="F499" s="10"/>
      <c r="G499" s="10"/>
      <c r="H499" s="10"/>
      <c r="I499" s="10"/>
      <c r="J499" s="10"/>
      <c r="K499" s="10"/>
    </row>
    <row r="500" spans="5:11">
      <c r="E500" s="11"/>
      <c r="F500" s="10"/>
      <c r="G500" s="10"/>
      <c r="H500" s="10"/>
      <c r="I500" s="10"/>
      <c r="J500" s="10"/>
      <c r="K500" s="10"/>
    </row>
    <row r="501" spans="5:11">
      <c r="E501" s="11"/>
      <c r="F501" s="10"/>
      <c r="G501" s="10"/>
      <c r="H501" s="10"/>
      <c r="I501" s="10"/>
      <c r="J501" s="10"/>
      <c r="K501" s="10"/>
    </row>
    <row r="502" spans="5:11">
      <c r="E502" s="11"/>
      <c r="F502" s="10"/>
      <c r="G502" s="10"/>
      <c r="H502" s="10"/>
      <c r="I502" s="10"/>
      <c r="J502" s="10"/>
      <c r="K502" s="10"/>
    </row>
    <row r="503" spans="5:11">
      <c r="E503" s="11"/>
      <c r="F503" s="10"/>
      <c r="G503" s="10"/>
      <c r="H503" s="10"/>
      <c r="I503" s="10"/>
      <c r="J503" s="10"/>
      <c r="K503" s="10"/>
    </row>
    <row r="504" spans="5:11">
      <c r="E504" s="11"/>
      <c r="F504" s="10"/>
      <c r="G504" s="10"/>
      <c r="H504" s="10"/>
      <c r="I504" s="10"/>
      <c r="J504" s="10"/>
      <c r="K504" s="10"/>
    </row>
    <row r="505" spans="5:11">
      <c r="E505" s="11"/>
      <c r="F505" s="10"/>
      <c r="G505" s="10"/>
      <c r="H505" s="10"/>
      <c r="I505" s="10"/>
      <c r="J505" s="10"/>
      <c r="K505" s="10"/>
    </row>
    <row r="506" spans="5:11">
      <c r="E506" s="11"/>
      <c r="F506" s="10"/>
      <c r="G506" s="10"/>
      <c r="H506" s="10"/>
      <c r="I506" s="10"/>
      <c r="J506" s="10"/>
      <c r="K506" s="10"/>
    </row>
    <row r="507" spans="5:11">
      <c r="E507" s="11"/>
      <c r="F507" s="10"/>
      <c r="G507" s="10"/>
      <c r="H507" s="10"/>
      <c r="I507" s="10"/>
      <c r="J507" s="10"/>
      <c r="K507" s="10"/>
    </row>
    <row r="508" spans="5:11">
      <c r="E508" s="11"/>
      <c r="F508" s="10"/>
      <c r="G508" s="10"/>
      <c r="H508" s="10"/>
      <c r="I508" s="10"/>
      <c r="J508" s="10"/>
      <c r="K508" s="10"/>
    </row>
    <row r="509" spans="5:11">
      <c r="E509" s="11"/>
      <c r="F509" s="10"/>
      <c r="G509" s="10"/>
      <c r="H509" s="10"/>
      <c r="I509" s="10"/>
      <c r="J509" s="10"/>
      <c r="K509" s="10"/>
    </row>
    <row r="510" spans="5:11">
      <c r="E510" s="11"/>
      <c r="F510" s="10"/>
      <c r="G510" s="10"/>
      <c r="H510" s="10"/>
      <c r="I510" s="10"/>
      <c r="J510" s="10"/>
      <c r="K510" s="10"/>
    </row>
    <row r="511" spans="5:11">
      <c r="E511" s="11"/>
      <c r="F511" s="10"/>
      <c r="G511" s="10"/>
      <c r="H511" s="10"/>
      <c r="I511" s="10"/>
      <c r="J511" s="10"/>
      <c r="K511" s="10"/>
    </row>
    <row r="512" spans="5:11">
      <c r="E512" s="11"/>
      <c r="F512" s="10"/>
      <c r="G512" s="10"/>
      <c r="H512" s="10"/>
      <c r="I512" s="10"/>
      <c r="J512" s="10"/>
      <c r="K512" s="10"/>
    </row>
    <row r="513" spans="5:11">
      <c r="E513" s="11"/>
      <c r="F513" s="10"/>
      <c r="G513" s="10"/>
      <c r="H513" s="10"/>
      <c r="I513" s="10"/>
      <c r="J513" s="10"/>
      <c r="K513" s="10"/>
    </row>
    <row r="514" spans="5:11">
      <c r="E514" s="11"/>
      <c r="F514" s="10"/>
      <c r="G514" s="10"/>
      <c r="H514" s="10"/>
      <c r="I514" s="10"/>
      <c r="J514" s="10"/>
      <c r="K514" s="10"/>
    </row>
    <row r="515" spans="5:11">
      <c r="E515" s="11"/>
      <c r="F515" s="10"/>
      <c r="G515" s="10"/>
      <c r="H515" s="10"/>
      <c r="I515" s="10"/>
      <c r="J515" s="10"/>
      <c r="K515" s="10"/>
    </row>
    <row r="516" spans="5:11">
      <c r="E516" s="11"/>
      <c r="F516" s="10"/>
      <c r="G516" s="10"/>
      <c r="H516" s="10"/>
      <c r="I516" s="10"/>
      <c r="J516" s="10"/>
      <c r="K516" s="10"/>
    </row>
    <row r="517" spans="5:11">
      <c r="E517" s="11"/>
      <c r="F517" s="10"/>
      <c r="G517" s="10"/>
      <c r="H517" s="10"/>
      <c r="I517" s="10"/>
      <c r="J517" s="10"/>
      <c r="K517" s="10"/>
    </row>
    <row r="518" spans="5:11">
      <c r="E518" s="11"/>
      <c r="F518" s="10"/>
      <c r="G518" s="10"/>
      <c r="H518" s="10"/>
      <c r="I518" s="10"/>
      <c r="J518" s="10"/>
      <c r="K518" s="10"/>
    </row>
    <row r="519" spans="5:11">
      <c r="E519" s="11"/>
      <c r="F519" s="10"/>
      <c r="G519" s="10"/>
      <c r="H519" s="10"/>
      <c r="I519" s="10"/>
      <c r="J519" s="10"/>
      <c r="K519" s="10"/>
    </row>
    <row r="520" spans="5:11">
      <c r="E520" s="11"/>
      <c r="F520" s="10"/>
      <c r="G520" s="10"/>
      <c r="H520" s="10"/>
      <c r="I520" s="10"/>
      <c r="J520" s="10"/>
      <c r="K520" s="10"/>
    </row>
    <row r="521" spans="5:11">
      <c r="E521" s="11"/>
      <c r="F521" s="10"/>
      <c r="G521" s="10"/>
      <c r="H521" s="10"/>
      <c r="I521" s="10"/>
      <c r="J521" s="10"/>
      <c r="K521" s="10"/>
    </row>
    <row r="522" spans="5:11">
      <c r="E522" s="11"/>
      <c r="F522" s="10"/>
      <c r="G522" s="10"/>
      <c r="H522" s="10"/>
      <c r="I522" s="10"/>
      <c r="J522" s="10"/>
      <c r="K522" s="10"/>
    </row>
    <row r="523" spans="5:11">
      <c r="E523" s="11"/>
      <c r="F523" s="10"/>
      <c r="G523" s="10"/>
      <c r="H523" s="10"/>
      <c r="I523" s="10"/>
      <c r="J523" s="10"/>
      <c r="K523" s="10"/>
    </row>
    <row r="524" spans="5:11">
      <c r="E524" s="11"/>
      <c r="F524" s="10"/>
      <c r="G524" s="10"/>
      <c r="H524" s="10"/>
      <c r="I524" s="10"/>
      <c r="J524" s="10"/>
      <c r="K524" s="10"/>
    </row>
    <row r="525" spans="5:11">
      <c r="E525" s="11"/>
      <c r="F525" s="10"/>
      <c r="G525" s="10"/>
      <c r="H525" s="10"/>
      <c r="I525" s="10"/>
      <c r="J525" s="10"/>
      <c r="K525" s="10"/>
    </row>
    <row r="526" spans="5:11">
      <c r="E526" s="11"/>
      <c r="F526" s="10"/>
      <c r="G526" s="10"/>
      <c r="H526" s="10"/>
      <c r="I526" s="10"/>
      <c r="J526" s="10"/>
      <c r="K526" s="10"/>
    </row>
    <row r="527" spans="5:11">
      <c r="E527" s="11"/>
      <c r="F527" s="10"/>
      <c r="G527" s="10"/>
      <c r="H527" s="10"/>
      <c r="I527" s="10"/>
      <c r="J527" s="10"/>
      <c r="K527" s="10"/>
    </row>
    <row r="528" spans="5:11">
      <c r="E528" s="11"/>
      <c r="F528" s="10"/>
      <c r="G528" s="10"/>
      <c r="H528" s="10"/>
      <c r="I528" s="10"/>
      <c r="J528" s="10"/>
      <c r="K528" s="10"/>
    </row>
    <row r="529" spans="5:11">
      <c r="E529" s="11"/>
      <c r="F529" s="10"/>
      <c r="G529" s="10"/>
      <c r="H529" s="10"/>
      <c r="I529" s="10"/>
      <c r="J529" s="10"/>
      <c r="K529" s="10"/>
    </row>
    <row r="530" spans="5:11">
      <c r="E530" s="11"/>
      <c r="F530" s="10"/>
      <c r="G530" s="10"/>
      <c r="H530" s="10"/>
      <c r="I530" s="10"/>
      <c r="J530" s="10"/>
      <c r="K530" s="10"/>
    </row>
    <row r="531" spans="5:11">
      <c r="E531" s="11"/>
      <c r="F531" s="10"/>
      <c r="G531" s="10"/>
      <c r="H531" s="10"/>
      <c r="I531" s="10"/>
      <c r="J531" s="10"/>
      <c r="K531" s="10"/>
    </row>
    <row r="532" spans="5:11">
      <c r="E532" s="11"/>
      <c r="F532" s="10"/>
      <c r="G532" s="10"/>
      <c r="H532" s="10"/>
      <c r="I532" s="10"/>
      <c r="J532" s="10"/>
      <c r="K532" s="10"/>
    </row>
    <row r="533" spans="5:11">
      <c r="E533" s="11"/>
      <c r="F533" s="10"/>
      <c r="G533" s="10"/>
      <c r="H533" s="10"/>
      <c r="I533" s="10"/>
      <c r="J533" s="10"/>
      <c r="K533" s="10"/>
    </row>
    <row r="534" spans="5:11">
      <c r="E534" s="11"/>
      <c r="F534" s="10"/>
      <c r="G534" s="10"/>
      <c r="H534" s="10"/>
      <c r="I534" s="10"/>
      <c r="J534" s="10"/>
      <c r="K534" s="10"/>
    </row>
    <row r="535" spans="5:11">
      <c r="E535" s="11"/>
      <c r="F535" s="10"/>
      <c r="G535" s="10"/>
      <c r="H535" s="10"/>
      <c r="I535" s="10"/>
      <c r="J535" s="10"/>
      <c r="K535" s="10"/>
    </row>
    <row r="536" spans="5:11">
      <c r="E536" s="11"/>
      <c r="F536" s="10"/>
      <c r="G536" s="10"/>
      <c r="H536" s="10"/>
      <c r="I536" s="10"/>
      <c r="J536" s="10"/>
      <c r="K536" s="10"/>
    </row>
    <row r="537" spans="5:11">
      <c r="E537" s="11"/>
      <c r="F537" s="10"/>
      <c r="G537" s="10"/>
      <c r="H537" s="10"/>
      <c r="I537" s="10"/>
      <c r="J537" s="10"/>
      <c r="K537" s="10"/>
    </row>
    <row r="538" spans="5:11">
      <c r="E538" s="11"/>
      <c r="F538" s="10"/>
      <c r="G538" s="10"/>
      <c r="H538" s="10"/>
      <c r="I538" s="10"/>
      <c r="J538" s="10"/>
      <c r="K538" s="10"/>
    </row>
    <row r="539" spans="5:11">
      <c r="E539" s="11"/>
      <c r="F539" s="10"/>
      <c r="G539" s="10"/>
      <c r="H539" s="10"/>
      <c r="I539" s="10"/>
      <c r="J539" s="10"/>
      <c r="K539" s="10"/>
    </row>
    <row r="540" spans="5:11">
      <c r="E540" s="11"/>
      <c r="F540" s="10"/>
      <c r="G540" s="10"/>
      <c r="H540" s="10"/>
      <c r="I540" s="10"/>
      <c r="J540" s="10"/>
      <c r="K540" s="10"/>
    </row>
    <row r="541" spans="5:11">
      <c r="E541" s="11"/>
      <c r="F541" s="10"/>
      <c r="G541" s="10"/>
      <c r="H541" s="10"/>
      <c r="I541" s="10"/>
      <c r="J541" s="10"/>
      <c r="K541" s="10"/>
    </row>
    <row r="542" spans="5:11">
      <c r="E542" s="11"/>
      <c r="F542" s="10"/>
      <c r="G542" s="10"/>
      <c r="H542" s="10"/>
      <c r="I542" s="10"/>
      <c r="J542" s="10"/>
      <c r="K542" s="10"/>
    </row>
    <row r="543" spans="5:11">
      <c r="E543" s="11"/>
      <c r="F543" s="10"/>
      <c r="G543" s="10"/>
      <c r="H543" s="10"/>
      <c r="I543" s="10"/>
      <c r="J543" s="10"/>
      <c r="K543" s="10"/>
    </row>
    <row r="544" spans="5:11">
      <c r="E544" s="11"/>
      <c r="F544" s="10"/>
      <c r="G544" s="10"/>
      <c r="H544" s="10"/>
      <c r="I544" s="10"/>
      <c r="J544" s="10"/>
      <c r="K544" s="10"/>
    </row>
    <row r="545" spans="5:11">
      <c r="E545" s="11"/>
      <c r="F545" s="10"/>
      <c r="G545" s="10"/>
      <c r="H545" s="10"/>
      <c r="I545" s="10"/>
      <c r="J545" s="10"/>
      <c r="K545" s="10"/>
    </row>
    <row r="546" spans="5:11">
      <c r="E546" s="11"/>
      <c r="F546" s="10"/>
      <c r="G546" s="10"/>
      <c r="H546" s="10"/>
      <c r="I546" s="10"/>
      <c r="J546" s="10"/>
      <c r="K546" s="10"/>
    </row>
    <row r="547" spans="5:11">
      <c r="E547" s="11"/>
      <c r="F547" s="10"/>
      <c r="G547" s="10"/>
      <c r="H547" s="10"/>
      <c r="I547" s="10"/>
      <c r="J547" s="10"/>
      <c r="K547" s="10"/>
    </row>
    <row r="548" spans="5:11">
      <c r="E548" s="11"/>
      <c r="F548" s="10"/>
      <c r="G548" s="10"/>
      <c r="H548" s="10"/>
      <c r="I548" s="10"/>
      <c r="J548" s="10"/>
      <c r="K548" s="10"/>
    </row>
    <row r="549" spans="5:11">
      <c r="E549" s="11"/>
      <c r="F549" s="10"/>
      <c r="G549" s="10"/>
      <c r="H549" s="10"/>
      <c r="I549" s="10"/>
      <c r="J549" s="10"/>
      <c r="K549" s="10"/>
    </row>
    <row r="550" spans="5:11">
      <c r="E550" s="11"/>
      <c r="F550" s="10"/>
      <c r="G550" s="10"/>
      <c r="H550" s="10"/>
      <c r="I550" s="10"/>
      <c r="J550" s="10"/>
      <c r="K550" s="10"/>
    </row>
    <row r="551" spans="5:11">
      <c r="E551" s="11"/>
      <c r="F551" s="10"/>
      <c r="G551" s="10"/>
      <c r="H551" s="10"/>
      <c r="I551" s="10"/>
      <c r="J551" s="10"/>
      <c r="K551" s="10"/>
    </row>
    <row r="552" spans="5:11">
      <c r="E552" s="11"/>
      <c r="F552" s="10"/>
      <c r="G552" s="10"/>
      <c r="H552" s="10"/>
      <c r="I552" s="10"/>
      <c r="J552" s="10"/>
      <c r="K552" s="10"/>
    </row>
    <row r="553" spans="5:11">
      <c r="E553" s="11"/>
      <c r="F553" s="10"/>
      <c r="G553" s="10"/>
      <c r="H553" s="10"/>
      <c r="I553" s="10"/>
      <c r="J553" s="10"/>
      <c r="K553" s="10"/>
    </row>
    <row r="554" spans="5:11">
      <c r="E554" s="11"/>
      <c r="F554" s="10"/>
      <c r="G554" s="10"/>
      <c r="H554" s="10"/>
      <c r="I554" s="10"/>
      <c r="J554" s="10"/>
      <c r="K554" s="10"/>
    </row>
    <row r="555" spans="5:11">
      <c r="E555" s="11"/>
      <c r="F555" s="10"/>
      <c r="G555" s="10"/>
      <c r="H555" s="10"/>
      <c r="I555" s="10"/>
      <c r="J555" s="10"/>
      <c r="K555" s="10"/>
    </row>
    <row r="556" spans="5:11">
      <c r="E556" s="11"/>
      <c r="F556" s="10"/>
      <c r="G556" s="10"/>
      <c r="H556" s="10"/>
      <c r="I556" s="10"/>
      <c r="J556" s="10"/>
      <c r="K556" s="10"/>
    </row>
    <row r="557" spans="5:11">
      <c r="E557" s="11"/>
      <c r="F557" s="10"/>
      <c r="G557" s="10"/>
      <c r="H557" s="10"/>
      <c r="I557" s="10"/>
      <c r="J557" s="10"/>
      <c r="K557" s="10"/>
    </row>
    <row r="558" spans="5:11">
      <c r="E558" s="11"/>
      <c r="F558" s="10"/>
      <c r="G558" s="10"/>
      <c r="H558" s="10"/>
      <c r="I558" s="10"/>
      <c r="J558" s="10"/>
      <c r="K558" s="10"/>
    </row>
    <row r="559" spans="5:11">
      <c r="E559" s="11"/>
      <c r="F559" s="10"/>
      <c r="G559" s="10"/>
      <c r="H559" s="10"/>
      <c r="I559" s="10"/>
      <c r="J559" s="10"/>
      <c r="K559" s="10"/>
    </row>
    <row r="560" spans="5:11">
      <c r="E560" s="11"/>
      <c r="F560" s="10"/>
      <c r="G560" s="10"/>
      <c r="H560" s="10"/>
      <c r="I560" s="10"/>
      <c r="J560" s="10"/>
      <c r="K560" s="10"/>
    </row>
    <row r="561" spans="5:11">
      <c r="E561" s="11"/>
      <c r="F561" s="10"/>
      <c r="G561" s="10"/>
      <c r="H561" s="10"/>
      <c r="I561" s="10"/>
      <c r="J561" s="10"/>
      <c r="K561" s="10"/>
    </row>
    <row r="562" spans="5:11">
      <c r="E562" s="11"/>
      <c r="F562" s="10"/>
      <c r="G562" s="10"/>
      <c r="H562" s="10"/>
      <c r="I562" s="10"/>
      <c r="J562" s="10"/>
      <c r="K562" s="10"/>
    </row>
    <row r="563" spans="5:11">
      <c r="E563" s="11"/>
      <c r="F563" s="10"/>
      <c r="G563" s="10"/>
      <c r="H563" s="10"/>
      <c r="I563" s="10"/>
      <c r="J563" s="10"/>
      <c r="K563" s="10"/>
    </row>
    <row r="564" spans="5:11">
      <c r="E564" s="11"/>
      <c r="F564" s="10"/>
      <c r="G564" s="10"/>
      <c r="H564" s="10"/>
      <c r="I564" s="10"/>
      <c r="J564" s="10"/>
      <c r="K564" s="10"/>
    </row>
    <row r="565" spans="5:11">
      <c r="E565" s="11"/>
      <c r="F565" s="10"/>
      <c r="G565" s="10"/>
      <c r="H565" s="10"/>
      <c r="I565" s="10"/>
      <c r="J565" s="10"/>
      <c r="K565" s="10"/>
    </row>
    <row r="566" spans="5:11">
      <c r="E566" s="11"/>
      <c r="F566" s="10"/>
      <c r="G566" s="10"/>
      <c r="H566" s="10"/>
      <c r="I566" s="10"/>
      <c r="J566" s="10"/>
      <c r="K566" s="10"/>
    </row>
    <row r="567" spans="5:11">
      <c r="E567" s="11"/>
      <c r="F567" s="10"/>
      <c r="G567" s="10"/>
      <c r="H567" s="10"/>
      <c r="I567" s="10"/>
      <c r="J567" s="10"/>
      <c r="K567" s="10"/>
    </row>
    <row r="568" spans="5:11">
      <c r="E568" s="11"/>
      <c r="F568" s="10"/>
      <c r="G568" s="10"/>
      <c r="H568" s="10"/>
      <c r="I568" s="10"/>
      <c r="J568" s="10"/>
      <c r="K568" s="10"/>
    </row>
    <row r="569" spans="5:11">
      <c r="E569" s="11"/>
      <c r="F569" s="10"/>
      <c r="G569" s="10"/>
      <c r="H569" s="10"/>
      <c r="I569" s="10"/>
      <c r="J569" s="10"/>
      <c r="K569" s="10"/>
    </row>
    <row r="570" spans="5:11">
      <c r="E570" s="11"/>
      <c r="F570" s="10"/>
      <c r="G570" s="10"/>
      <c r="H570" s="10"/>
      <c r="I570" s="10"/>
      <c r="J570" s="10"/>
      <c r="K570" s="10"/>
    </row>
    <row r="571" spans="5:11">
      <c r="E571" s="11"/>
      <c r="F571" s="10"/>
      <c r="G571" s="10"/>
      <c r="H571" s="10"/>
      <c r="I571" s="10"/>
      <c r="J571" s="10"/>
      <c r="K571" s="10"/>
    </row>
    <row r="572" spans="5:11">
      <c r="E572" s="11"/>
      <c r="F572" s="10"/>
      <c r="G572" s="10"/>
      <c r="H572" s="10"/>
      <c r="I572" s="10"/>
      <c r="J572" s="10"/>
      <c r="K572" s="10"/>
    </row>
    <row r="573" spans="5:11">
      <c r="E573" s="11"/>
      <c r="F573" s="10"/>
      <c r="G573" s="10"/>
      <c r="H573" s="10"/>
      <c r="I573" s="10"/>
      <c r="J573" s="10"/>
      <c r="K573" s="10"/>
    </row>
    <row r="574" spans="5:11">
      <c r="E574" s="11"/>
      <c r="F574" s="10"/>
      <c r="G574" s="10"/>
      <c r="H574" s="10"/>
      <c r="I574" s="10"/>
      <c r="J574" s="10"/>
      <c r="K574" s="10"/>
    </row>
    <row r="575" spans="5:11">
      <c r="E575" s="11"/>
      <c r="F575" s="10"/>
      <c r="G575" s="10"/>
      <c r="H575" s="10"/>
      <c r="I575" s="10"/>
      <c r="J575" s="10"/>
      <c r="K575" s="10"/>
    </row>
    <row r="576" spans="5:11">
      <c r="E576" s="11"/>
      <c r="F576" s="10"/>
      <c r="G576" s="10"/>
      <c r="H576" s="10"/>
      <c r="I576" s="10"/>
      <c r="J576" s="10"/>
      <c r="K576" s="10"/>
    </row>
    <row r="577" spans="5:11">
      <c r="E577" s="11"/>
      <c r="F577" s="10"/>
      <c r="G577" s="10"/>
      <c r="H577" s="10"/>
      <c r="I577" s="10"/>
      <c r="J577" s="10"/>
      <c r="K577" s="10"/>
    </row>
    <row r="578" spans="5:11">
      <c r="E578" s="11"/>
      <c r="F578" s="10"/>
      <c r="G578" s="10"/>
      <c r="H578" s="10"/>
      <c r="I578" s="10"/>
      <c r="J578" s="10"/>
      <c r="K578" s="10"/>
    </row>
    <row r="579" spans="5:11">
      <c r="E579" s="11"/>
      <c r="F579" s="10"/>
      <c r="G579" s="10"/>
      <c r="H579" s="10"/>
      <c r="I579" s="10"/>
      <c r="J579" s="10"/>
      <c r="K579" s="10"/>
    </row>
    <row r="580" spans="5:11">
      <c r="E580" s="11"/>
      <c r="F580" s="10"/>
      <c r="G580" s="10"/>
      <c r="H580" s="10"/>
      <c r="I580" s="10"/>
      <c r="J580" s="10"/>
      <c r="K580" s="10"/>
    </row>
    <row r="581" spans="5:11">
      <c r="E581" s="11"/>
      <c r="F581" s="10"/>
      <c r="G581" s="10"/>
      <c r="H581" s="10"/>
      <c r="I581" s="10"/>
      <c r="J581" s="10"/>
      <c r="K581" s="10"/>
    </row>
    <row r="582" spans="5:11">
      <c r="E582" s="11"/>
      <c r="F582" s="10"/>
      <c r="G582" s="10"/>
      <c r="H582" s="10"/>
      <c r="I582" s="10"/>
      <c r="J582" s="10"/>
      <c r="K582" s="10"/>
    </row>
    <row r="583" spans="5:11">
      <c r="E583" s="11"/>
      <c r="F583" s="10"/>
      <c r="G583" s="10"/>
      <c r="H583" s="10"/>
      <c r="I583" s="10"/>
      <c r="J583" s="10"/>
      <c r="K583" s="10"/>
    </row>
    <row r="584" spans="5:11">
      <c r="E584" s="11"/>
      <c r="F584" s="10"/>
      <c r="G584" s="10"/>
      <c r="H584" s="10"/>
      <c r="I584" s="10"/>
      <c r="J584" s="10"/>
      <c r="K584" s="10"/>
    </row>
    <row r="585" spans="5:11">
      <c r="E585" s="11"/>
      <c r="F585" s="10"/>
      <c r="G585" s="10"/>
      <c r="H585" s="10"/>
      <c r="I585" s="10"/>
      <c r="J585" s="10"/>
      <c r="K585" s="10"/>
    </row>
    <row r="586" spans="5:11">
      <c r="E586" s="11"/>
      <c r="F586" s="10"/>
      <c r="G586" s="10"/>
      <c r="H586" s="10"/>
      <c r="I586" s="10"/>
      <c r="J586" s="10"/>
      <c r="K586" s="10"/>
    </row>
    <row r="587" spans="5:11">
      <c r="E587" s="11"/>
      <c r="F587" s="10"/>
      <c r="G587" s="10"/>
      <c r="H587" s="10"/>
      <c r="I587" s="10"/>
      <c r="J587" s="10"/>
      <c r="K587" s="10"/>
    </row>
    <row r="588" spans="5:11">
      <c r="E588" s="11"/>
      <c r="F588" s="10"/>
      <c r="G588" s="10"/>
      <c r="H588" s="10"/>
      <c r="I588" s="10"/>
      <c r="J588" s="10"/>
      <c r="K588" s="10"/>
    </row>
    <row r="589" spans="5:11">
      <c r="E589" s="11"/>
      <c r="F589" s="10"/>
      <c r="G589" s="10"/>
      <c r="H589" s="10"/>
      <c r="I589" s="10"/>
      <c r="J589" s="10"/>
      <c r="K589" s="10"/>
    </row>
    <row r="590" spans="5:11">
      <c r="E590" s="11"/>
      <c r="F590" s="10"/>
      <c r="G590" s="10"/>
      <c r="H590" s="10"/>
      <c r="I590" s="10"/>
      <c r="J590" s="10"/>
      <c r="K590" s="10"/>
    </row>
    <row r="591" spans="5:11">
      <c r="E591" s="11"/>
      <c r="F591" s="10"/>
      <c r="G591" s="10"/>
      <c r="H591" s="10"/>
      <c r="I591" s="10"/>
      <c r="J591" s="10"/>
      <c r="K591" s="10"/>
    </row>
    <row r="592" spans="5:11">
      <c r="E592" s="11"/>
      <c r="F592" s="10"/>
      <c r="G592" s="10"/>
      <c r="H592" s="10"/>
      <c r="I592" s="10"/>
      <c r="J592" s="10"/>
      <c r="K592" s="10"/>
    </row>
    <row r="593" spans="5:11">
      <c r="E593" s="11"/>
      <c r="F593" s="10"/>
      <c r="G593" s="10"/>
      <c r="H593" s="10"/>
      <c r="I593" s="10"/>
      <c r="J593" s="10"/>
      <c r="K593" s="10"/>
    </row>
    <row r="594" spans="5:11">
      <c r="E594" s="11"/>
      <c r="F594" s="10"/>
      <c r="G594" s="10"/>
      <c r="H594" s="10"/>
      <c r="I594" s="10"/>
      <c r="J594" s="10"/>
      <c r="K594" s="10"/>
    </row>
    <row r="595" spans="5:11">
      <c r="E595" s="11"/>
      <c r="F595" s="10"/>
      <c r="G595" s="10"/>
      <c r="H595" s="10"/>
      <c r="I595" s="10"/>
      <c r="J595" s="10"/>
      <c r="K595" s="10"/>
    </row>
    <row r="596" spans="5:11">
      <c r="E596" s="11"/>
      <c r="F596" s="10"/>
      <c r="G596" s="10"/>
      <c r="H596" s="10"/>
      <c r="I596" s="10"/>
      <c r="J596" s="10"/>
      <c r="K596" s="10"/>
    </row>
    <row r="597" spans="5:11">
      <c r="E597" s="11"/>
      <c r="F597" s="10"/>
      <c r="G597" s="10"/>
      <c r="H597" s="10"/>
      <c r="I597" s="10"/>
      <c r="J597" s="10"/>
      <c r="K597" s="10"/>
    </row>
    <row r="598" spans="5:11">
      <c r="E598" s="11"/>
      <c r="F598" s="10"/>
      <c r="G598" s="10"/>
      <c r="H598" s="10"/>
      <c r="I598" s="10"/>
      <c r="J598" s="10"/>
      <c r="K598" s="10"/>
    </row>
    <row r="599" spans="5:11">
      <c r="E599" s="11"/>
      <c r="F599" s="10"/>
      <c r="G599" s="10"/>
      <c r="H599" s="10"/>
      <c r="I599" s="10"/>
      <c r="J599" s="10"/>
      <c r="K599" s="10"/>
    </row>
    <row r="600" spans="5:11">
      <c r="E600" s="11"/>
      <c r="F600" s="10"/>
      <c r="G600" s="10"/>
      <c r="H600" s="10"/>
      <c r="I600" s="10"/>
      <c r="J600" s="10"/>
      <c r="K600" s="10"/>
    </row>
    <row r="601" spans="5:11">
      <c r="E601" s="11"/>
      <c r="F601" s="10"/>
      <c r="G601" s="10"/>
      <c r="H601" s="10"/>
      <c r="I601" s="10"/>
      <c r="J601" s="10"/>
      <c r="K601" s="10"/>
    </row>
    <row r="602" spans="5:11">
      <c r="E602" s="11"/>
      <c r="F602" s="10"/>
      <c r="G602" s="10"/>
      <c r="H602" s="10"/>
      <c r="I602" s="10"/>
      <c r="J602" s="10"/>
      <c r="K602" s="10"/>
    </row>
    <row r="603" spans="5:11">
      <c r="E603" s="11"/>
      <c r="F603" s="10"/>
      <c r="G603" s="10"/>
      <c r="H603" s="10"/>
      <c r="I603" s="10"/>
      <c r="J603" s="10"/>
      <c r="K603" s="10"/>
    </row>
    <row r="604" spans="5:11">
      <c r="E604" s="11"/>
      <c r="F604" s="10"/>
      <c r="G604" s="10"/>
      <c r="H604" s="10"/>
      <c r="I604" s="10"/>
      <c r="J604" s="10"/>
      <c r="K604" s="10"/>
    </row>
    <row r="605" spans="5:11">
      <c r="E605" s="11"/>
      <c r="F605" s="10"/>
      <c r="G605" s="10"/>
      <c r="H605" s="10"/>
      <c r="I605" s="10"/>
      <c r="J605" s="10"/>
      <c r="K605" s="10"/>
    </row>
    <row r="606" spans="5:11">
      <c r="E606" s="11"/>
      <c r="F606" s="10"/>
      <c r="G606" s="10"/>
      <c r="H606" s="10"/>
      <c r="I606" s="10"/>
      <c r="J606" s="10"/>
      <c r="K606" s="10"/>
    </row>
    <row r="607" spans="5:11">
      <c r="E607" s="11"/>
      <c r="F607" s="10"/>
      <c r="G607" s="10"/>
      <c r="H607" s="10"/>
      <c r="I607" s="10"/>
      <c r="J607" s="10"/>
      <c r="K607" s="10"/>
    </row>
    <row r="608" spans="5:11">
      <c r="E608" s="11"/>
      <c r="F608" s="10"/>
      <c r="G608" s="10"/>
      <c r="H608" s="10"/>
      <c r="I608" s="10"/>
      <c r="J608" s="10"/>
      <c r="K608" s="10"/>
    </row>
    <row r="609" spans="5:11">
      <c r="E609" s="11"/>
      <c r="F609" s="10"/>
      <c r="G609" s="10"/>
      <c r="H609" s="10"/>
      <c r="I609" s="10"/>
      <c r="J609" s="10"/>
      <c r="K609" s="10"/>
    </row>
    <row r="610" spans="5:11">
      <c r="E610" s="11"/>
      <c r="F610" s="10"/>
      <c r="G610" s="10"/>
      <c r="H610" s="10"/>
      <c r="I610" s="10"/>
      <c r="J610" s="10"/>
      <c r="K610" s="10"/>
    </row>
    <row r="611" spans="5:11">
      <c r="E611" s="11"/>
      <c r="F611" s="10"/>
      <c r="G611" s="10"/>
      <c r="H611" s="10"/>
      <c r="I611" s="10"/>
      <c r="J611" s="10"/>
      <c r="K611" s="10"/>
    </row>
    <row r="612" spans="5:11">
      <c r="E612" s="11"/>
      <c r="F612" s="10"/>
      <c r="G612" s="10"/>
      <c r="H612" s="10"/>
      <c r="I612" s="10"/>
      <c r="J612" s="10"/>
      <c r="K612" s="10"/>
    </row>
    <row r="613" spans="5:11">
      <c r="E613" s="11"/>
      <c r="F613" s="10"/>
      <c r="G613" s="10"/>
      <c r="H613" s="10"/>
      <c r="I613" s="10"/>
      <c r="J613" s="10"/>
      <c r="K613" s="10"/>
    </row>
    <row r="614" spans="5:11">
      <c r="E614" s="11"/>
      <c r="F614" s="10"/>
      <c r="G614" s="10"/>
      <c r="H614" s="10"/>
      <c r="I614" s="10"/>
      <c r="J614" s="10"/>
      <c r="K614" s="10"/>
    </row>
    <row r="615" spans="5:11">
      <c r="E615" s="11"/>
      <c r="F615" s="10"/>
      <c r="G615" s="10"/>
      <c r="H615" s="10"/>
      <c r="I615" s="10"/>
      <c r="J615" s="10"/>
      <c r="K615" s="10"/>
    </row>
    <row r="616" spans="5:11">
      <c r="E616" s="11"/>
      <c r="F616" s="10"/>
      <c r="G616" s="10"/>
      <c r="H616" s="10"/>
      <c r="I616" s="10"/>
      <c r="J616" s="10"/>
      <c r="K616" s="10"/>
    </row>
    <row r="617" spans="5:11">
      <c r="E617" s="11"/>
      <c r="F617" s="10"/>
      <c r="G617" s="10"/>
      <c r="H617" s="10"/>
      <c r="I617" s="10"/>
      <c r="J617" s="10"/>
      <c r="K617" s="10"/>
    </row>
    <row r="618" spans="5:11">
      <c r="E618" s="11"/>
      <c r="F618" s="10"/>
      <c r="G618" s="10"/>
      <c r="H618" s="10"/>
      <c r="I618" s="10"/>
      <c r="J618" s="10"/>
      <c r="K618" s="10"/>
    </row>
    <row r="619" spans="5:11">
      <c r="E619" s="11"/>
      <c r="F619" s="10"/>
      <c r="G619" s="10"/>
      <c r="H619" s="10"/>
      <c r="I619" s="10"/>
      <c r="J619" s="10"/>
      <c r="K619" s="10"/>
    </row>
    <row r="620" spans="5:11">
      <c r="E620" s="11"/>
      <c r="F620" s="10"/>
      <c r="G620" s="10"/>
      <c r="H620" s="10"/>
      <c r="I620" s="10"/>
      <c r="J620" s="10"/>
      <c r="K620" s="10"/>
    </row>
    <row r="621" spans="5:11">
      <c r="E621" s="11"/>
      <c r="F621" s="10"/>
      <c r="G621" s="10"/>
      <c r="H621" s="10"/>
      <c r="I621" s="10"/>
      <c r="J621" s="10"/>
      <c r="K621" s="10"/>
    </row>
    <row r="622" spans="5:11">
      <c r="E622" s="11"/>
      <c r="F622" s="10"/>
      <c r="G622" s="10"/>
      <c r="H622" s="10"/>
      <c r="I622" s="10"/>
      <c r="J622" s="10"/>
      <c r="K622" s="10"/>
    </row>
    <row r="623" spans="5:11">
      <c r="E623" s="11"/>
      <c r="F623" s="10"/>
      <c r="G623" s="10"/>
      <c r="H623" s="10"/>
      <c r="I623" s="10"/>
      <c r="J623" s="10"/>
      <c r="K623" s="10"/>
    </row>
    <row r="624" spans="5:11">
      <c r="E624" s="11"/>
      <c r="F624" s="10"/>
      <c r="G624" s="10"/>
      <c r="H624" s="10"/>
      <c r="I624" s="10"/>
      <c r="J624" s="10"/>
      <c r="K624" s="10"/>
    </row>
    <row r="625" spans="5:11">
      <c r="E625" s="11"/>
      <c r="F625" s="10"/>
      <c r="G625" s="10"/>
      <c r="H625" s="10"/>
      <c r="I625" s="10"/>
      <c r="J625" s="10"/>
      <c r="K625" s="10"/>
    </row>
    <row r="626" spans="5:11">
      <c r="E626" s="11"/>
      <c r="F626" s="10"/>
      <c r="G626" s="10"/>
      <c r="H626" s="10"/>
      <c r="I626" s="10"/>
      <c r="J626" s="10"/>
      <c r="K626" s="10"/>
    </row>
    <row r="627" spans="5:11">
      <c r="E627" s="11"/>
      <c r="F627" s="10"/>
      <c r="G627" s="10"/>
      <c r="H627" s="10"/>
      <c r="I627" s="10"/>
      <c r="J627" s="10"/>
      <c r="K627" s="10"/>
    </row>
    <row r="628" spans="5:11">
      <c r="E628" s="11"/>
      <c r="F628" s="10"/>
      <c r="G628" s="10"/>
      <c r="H628" s="10"/>
      <c r="I628" s="10"/>
      <c r="J628" s="10"/>
      <c r="K628" s="10"/>
    </row>
    <row r="629" spans="5:11">
      <c r="E629" s="11"/>
      <c r="F629" s="10"/>
      <c r="G629" s="10"/>
      <c r="H629" s="10"/>
      <c r="I629" s="10"/>
      <c r="J629" s="10"/>
      <c r="K629" s="10"/>
    </row>
    <row r="630" spans="5:11">
      <c r="E630" s="11"/>
      <c r="F630" s="10"/>
      <c r="G630" s="10"/>
      <c r="H630" s="10"/>
      <c r="I630" s="10"/>
      <c r="J630" s="10"/>
      <c r="K630" s="10"/>
    </row>
    <row r="631" spans="5:11">
      <c r="E631" s="11"/>
      <c r="F631" s="10"/>
      <c r="G631" s="10"/>
      <c r="H631" s="10"/>
      <c r="I631" s="10"/>
      <c r="J631" s="10"/>
      <c r="K631" s="10"/>
    </row>
    <row r="632" spans="5:11">
      <c r="E632" s="11"/>
      <c r="F632" s="10"/>
      <c r="G632" s="10"/>
      <c r="H632" s="10"/>
      <c r="I632" s="10"/>
      <c r="J632" s="10"/>
      <c r="K632" s="10"/>
    </row>
    <row r="633" spans="5:11">
      <c r="E633" s="11"/>
      <c r="F633" s="10"/>
      <c r="G633" s="10"/>
      <c r="H633" s="10"/>
      <c r="I633" s="10"/>
      <c r="J633" s="10"/>
      <c r="K633" s="10"/>
    </row>
    <row r="634" spans="5:11">
      <c r="E634" s="11"/>
      <c r="F634" s="10"/>
      <c r="G634" s="10"/>
      <c r="H634" s="10"/>
      <c r="I634" s="10"/>
      <c r="J634" s="10"/>
      <c r="K634" s="10"/>
    </row>
    <row r="635" spans="5:11">
      <c r="E635" s="11"/>
      <c r="F635" s="10"/>
      <c r="G635" s="10"/>
      <c r="H635" s="10"/>
      <c r="I635" s="10"/>
      <c r="J635" s="10"/>
      <c r="K635" s="10"/>
    </row>
    <row r="636" spans="5:11">
      <c r="E636" s="11"/>
      <c r="F636" s="10"/>
      <c r="G636" s="10"/>
      <c r="H636" s="10"/>
      <c r="I636" s="10"/>
      <c r="J636" s="10"/>
      <c r="K636" s="10"/>
    </row>
    <row r="637" spans="5:11">
      <c r="E637" s="11"/>
      <c r="F637" s="10"/>
      <c r="G637" s="10"/>
      <c r="H637" s="10"/>
      <c r="I637" s="10"/>
      <c r="J637" s="10"/>
      <c r="K637" s="10"/>
    </row>
    <row r="638" spans="5:11">
      <c r="E638" s="11"/>
      <c r="F638" s="10"/>
      <c r="G638" s="10"/>
      <c r="H638" s="10"/>
      <c r="I638" s="10"/>
      <c r="J638" s="10"/>
      <c r="K638" s="10"/>
    </row>
    <row r="639" spans="5:11">
      <c r="E639" s="11"/>
      <c r="F639" s="10"/>
      <c r="G639" s="10"/>
      <c r="H639" s="10"/>
      <c r="I639" s="10"/>
      <c r="J639" s="10"/>
      <c r="K639" s="10"/>
    </row>
    <row r="640" spans="5:11">
      <c r="E640" s="11"/>
      <c r="F640" s="10"/>
      <c r="G640" s="10"/>
      <c r="H640" s="10"/>
      <c r="I640" s="10"/>
      <c r="J640" s="10"/>
      <c r="K640" s="10"/>
    </row>
    <row r="641" spans="5:11">
      <c r="E641" s="11"/>
      <c r="F641" s="10"/>
      <c r="G641" s="10"/>
      <c r="H641" s="10"/>
      <c r="I641" s="10"/>
      <c r="J641" s="10"/>
      <c r="K641" s="10"/>
    </row>
    <row r="642" spans="5:11">
      <c r="E642" s="11"/>
      <c r="F642" s="10"/>
      <c r="G642" s="10"/>
      <c r="H642" s="10"/>
      <c r="I642" s="10"/>
      <c r="J642" s="10"/>
      <c r="K642" s="10"/>
    </row>
    <row r="643" spans="5:11">
      <c r="E643" s="11"/>
      <c r="F643" s="10"/>
      <c r="G643" s="10"/>
      <c r="H643" s="10"/>
      <c r="I643" s="10"/>
      <c r="J643" s="10"/>
      <c r="K643" s="10"/>
    </row>
    <row r="644" spans="5:11">
      <c r="E644" s="11"/>
      <c r="F644" s="10"/>
      <c r="G644" s="10"/>
      <c r="H644" s="10"/>
      <c r="I644" s="10"/>
      <c r="J644" s="10"/>
      <c r="K644" s="10"/>
    </row>
    <row r="645" spans="5:11">
      <c r="E645" s="11"/>
      <c r="F645" s="10"/>
      <c r="G645" s="10"/>
      <c r="H645" s="10"/>
      <c r="I645" s="10"/>
      <c r="J645" s="10"/>
      <c r="K645" s="10"/>
    </row>
    <row r="646" spans="5:11">
      <c r="E646" s="11"/>
      <c r="F646" s="10"/>
      <c r="G646" s="10"/>
      <c r="H646" s="10"/>
      <c r="I646" s="10"/>
      <c r="J646" s="10"/>
      <c r="K646" s="10"/>
    </row>
    <row r="647" spans="5:11">
      <c r="E647" s="11"/>
      <c r="F647" s="10"/>
      <c r="G647" s="10"/>
      <c r="H647" s="10"/>
      <c r="I647" s="10"/>
      <c r="J647" s="10"/>
      <c r="K647" s="10"/>
    </row>
    <row r="648" spans="5:11">
      <c r="E648" s="11"/>
      <c r="F648" s="10"/>
      <c r="G648" s="10"/>
      <c r="H648" s="10"/>
      <c r="I648" s="10"/>
      <c r="J648" s="10"/>
      <c r="K648" s="10"/>
    </row>
    <row r="649" spans="5:11">
      <c r="E649" s="11"/>
      <c r="F649" s="10"/>
      <c r="G649" s="10"/>
      <c r="H649" s="10"/>
      <c r="I649" s="10"/>
      <c r="J649" s="10"/>
      <c r="K649" s="10"/>
    </row>
    <row r="650" spans="5:11">
      <c r="E650" s="11"/>
      <c r="F650" s="10"/>
      <c r="G650" s="10"/>
      <c r="H650" s="10"/>
      <c r="I650" s="10"/>
      <c r="J650" s="10"/>
      <c r="K650" s="10"/>
    </row>
    <row r="651" spans="5:11">
      <c r="E651" s="11"/>
      <c r="F651" s="10"/>
      <c r="G651" s="10"/>
      <c r="H651" s="10"/>
      <c r="I651" s="10"/>
      <c r="J651" s="10"/>
      <c r="K651" s="10"/>
    </row>
    <row r="652" spans="5:11">
      <c r="E652" s="11"/>
      <c r="F652" s="10"/>
      <c r="G652" s="10"/>
      <c r="H652" s="10"/>
      <c r="I652" s="10"/>
      <c r="J652" s="10"/>
      <c r="K652" s="10"/>
    </row>
    <row r="653" spans="5:11">
      <c r="E653" s="11"/>
      <c r="F653" s="10"/>
      <c r="G653" s="10"/>
      <c r="H653" s="10"/>
      <c r="I653" s="10"/>
      <c r="J653" s="10"/>
      <c r="K653" s="10"/>
    </row>
    <row r="654" spans="5:11">
      <c r="E654" s="11"/>
      <c r="F654" s="10"/>
      <c r="G654" s="10"/>
      <c r="H654" s="10"/>
      <c r="I654" s="10"/>
      <c r="J654" s="10"/>
      <c r="K654" s="10"/>
    </row>
    <row r="655" spans="5:11">
      <c r="E655" s="11"/>
      <c r="F655" s="10"/>
      <c r="G655" s="10"/>
      <c r="H655" s="10"/>
      <c r="I655" s="10"/>
      <c r="J655" s="10"/>
      <c r="K655" s="10"/>
    </row>
    <row r="656" spans="5:11">
      <c r="E656" s="11"/>
      <c r="F656" s="10"/>
      <c r="G656" s="10"/>
      <c r="H656" s="10"/>
      <c r="I656" s="10"/>
      <c r="J656" s="10"/>
      <c r="K656" s="10"/>
    </row>
    <row r="657" spans="5:11">
      <c r="E657" s="11"/>
      <c r="F657" s="10"/>
      <c r="G657" s="10"/>
      <c r="H657" s="10"/>
      <c r="I657" s="10"/>
      <c r="J657" s="10"/>
      <c r="K657" s="10"/>
    </row>
    <row r="658" spans="5:11">
      <c r="E658" s="11"/>
      <c r="F658" s="10"/>
      <c r="G658" s="10"/>
      <c r="H658" s="10"/>
      <c r="I658" s="10"/>
      <c r="J658" s="10"/>
      <c r="K658" s="10"/>
    </row>
    <row r="659" spans="5:11">
      <c r="E659" s="11"/>
      <c r="F659" s="10"/>
      <c r="G659" s="10"/>
      <c r="H659" s="10"/>
      <c r="I659" s="10"/>
      <c r="J659" s="10"/>
      <c r="K659" s="10"/>
    </row>
    <row r="660" spans="5:11">
      <c r="E660" s="11"/>
      <c r="F660" s="10"/>
      <c r="G660" s="10"/>
      <c r="H660" s="10"/>
      <c r="I660" s="10"/>
      <c r="J660" s="10"/>
      <c r="K660" s="10"/>
    </row>
    <row r="661" spans="5:11">
      <c r="E661" s="11"/>
      <c r="F661" s="10"/>
      <c r="G661" s="10"/>
      <c r="H661" s="10"/>
      <c r="I661" s="10"/>
      <c r="J661" s="10"/>
      <c r="K661" s="10"/>
    </row>
    <row r="662" spans="5:11">
      <c r="E662" s="11"/>
      <c r="F662" s="10"/>
      <c r="G662" s="10"/>
      <c r="H662" s="10"/>
      <c r="I662" s="10"/>
      <c r="J662" s="10"/>
      <c r="K662" s="10"/>
    </row>
    <row r="663" spans="5:11">
      <c r="E663" s="11"/>
      <c r="F663" s="10"/>
      <c r="G663" s="10"/>
      <c r="H663" s="10"/>
      <c r="I663" s="10"/>
      <c r="J663" s="10"/>
      <c r="K663" s="10"/>
    </row>
    <row r="664" spans="5:11">
      <c r="E664" s="11"/>
      <c r="F664" s="10"/>
      <c r="G664" s="10"/>
      <c r="H664" s="10"/>
      <c r="I664" s="10"/>
      <c r="J664" s="10"/>
      <c r="K664" s="10"/>
    </row>
    <row r="665" spans="5:11">
      <c r="E665" s="11"/>
      <c r="F665" s="10"/>
      <c r="G665" s="10"/>
      <c r="H665" s="10"/>
      <c r="I665" s="10"/>
      <c r="J665" s="10"/>
      <c r="K665" s="10"/>
    </row>
    <row r="666" spans="5:11">
      <c r="E666" s="11"/>
      <c r="F666" s="10"/>
      <c r="G666" s="10"/>
      <c r="H666" s="10"/>
      <c r="I666" s="10"/>
      <c r="J666" s="10"/>
      <c r="K666" s="10"/>
    </row>
    <row r="667" spans="5:11">
      <c r="E667" s="11"/>
      <c r="F667" s="10"/>
      <c r="G667" s="10"/>
      <c r="H667" s="10"/>
      <c r="I667" s="10"/>
      <c r="J667" s="10"/>
      <c r="K667" s="10"/>
    </row>
    <row r="668" spans="5:11">
      <c r="E668" s="11"/>
      <c r="F668" s="10"/>
      <c r="G668" s="10"/>
      <c r="H668" s="10"/>
      <c r="I668" s="10"/>
      <c r="J668" s="10"/>
      <c r="K668" s="10"/>
    </row>
    <row r="669" spans="5:11">
      <c r="E669" s="11"/>
      <c r="F669" s="10"/>
      <c r="G669" s="10"/>
      <c r="H669" s="10"/>
      <c r="I669" s="10"/>
      <c r="J669" s="10"/>
      <c r="K669" s="10"/>
    </row>
    <row r="670" spans="5:11">
      <c r="E670" s="11"/>
      <c r="F670" s="10"/>
      <c r="G670" s="10"/>
      <c r="H670" s="10"/>
      <c r="I670" s="10"/>
      <c r="J670" s="10"/>
      <c r="K670" s="10"/>
    </row>
    <row r="671" spans="5:11">
      <c r="E671" s="11"/>
      <c r="F671" s="10"/>
      <c r="G671" s="10"/>
      <c r="H671" s="10"/>
      <c r="I671" s="10"/>
      <c r="J671" s="10"/>
      <c r="K671" s="10"/>
    </row>
    <row r="672" spans="5:11">
      <c r="E672" s="11"/>
      <c r="F672" s="10"/>
      <c r="G672" s="10"/>
      <c r="H672" s="10"/>
      <c r="I672" s="10"/>
      <c r="J672" s="10"/>
      <c r="K672" s="10"/>
    </row>
    <row r="673" spans="5:11">
      <c r="E673" s="11"/>
      <c r="F673" s="10"/>
      <c r="G673" s="10"/>
      <c r="H673" s="10"/>
      <c r="I673" s="10"/>
      <c r="J673" s="10"/>
      <c r="K673" s="10"/>
    </row>
    <row r="674" spans="5:11">
      <c r="E674" s="11"/>
      <c r="F674" s="10"/>
      <c r="G674" s="10"/>
      <c r="H674" s="10"/>
      <c r="I674" s="10"/>
      <c r="J674" s="10"/>
      <c r="K674" s="10"/>
    </row>
    <row r="675" spans="5:11">
      <c r="E675" s="11"/>
      <c r="F675" s="10"/>
      <c r="G675" s="10"/>
      <c r="H675" s="10"/>
      <c r="I675" s="10"/>
      <c r="J675" s="10"/>
      <c r="K675" s="10"/>
    </row>
    <row r="676" spans="5:11">
      <c r="E676" s="11"/>
      <c r="F676" s="10"/>
      <c r="G676" s="10"/>
      <c r="H676" s="10"/>
      <c r="I676" s="10"/>
      <c r="J676" s="10"/>
      <c r="K676" s="10"/>
    </row>
    <row r="677" spans="5:11">
      <c r="E677" s="11"/>
      <c r="F677" s="10"/>
      <c r="G677" s="10"/>
      <c r="H677" s="10"/>
      <c r="I677" s="10"/>
      <c r="J677" s="10"/>
      <c r="K677" s="10"/>
    </row>
    <row r="678" spans="5:11">
      <c r="E678" s="11"/>
      <c r="F678" s="10"/>
      <c r="G678" s="10"/>
      <c r="H678" s="10"/>
      <c r="I678" s="10"/>
      <c r="J678" s="10"/>
      <c r="K678" s="10"/>
    </row>
    <row r="679" spans="5:11">
      <c r="E679" s="11"/>
      <c r="F679" s="10"/>
      <c r="G679" s="10"/>
      <c r="H679" s="10"/>
      <c r="I679" s="10"/>
      <c r="J679" s="10"/>
      <c r="K679" s="10"/>
    </row>
    <row r="680" spans="5:11">
      <c r="E680" s="11"/>
      <c r="F680" s="10"/>
      <c r="G680" s="10"/>
      <c r="H680" s="10"/>
      <c r="I680" s="10"/>
      <c r="J680" s="10"/>
      <c r="K680" s="10"/>
    </row>
    <row r="681" spans="5:11">
      <c r="E681" s="11"/>
      <c r="F681" s="10"/>
      <c r="G681" s="10"/>
      <c r="H681" s="10"/>
      <c r="I681" s="10"/>
      <c r="J681" s="10"/>
      <c r="K681" s="10"/>
    </row>
    <row r="682" spans="5:11">
      <c r="E682" s="11"/>
      <c r="F682" s="10"/>
      <c r="G682" s="10"/>
      <c r="H682" s="10"/>
      <c r="I682" s="10"/>
      <c r="J682" s="10"/>
      <c r="K682" s="10"/>
    </row>
    <row r="683" spans="5:11">
      <c r="E683" s="11"/>
      <c r="F683" s="10"/>
      <c r="G683" s="10"/>
      <c r="H683" s="10"/>
      <c r="I683" s="10"/>
      <c r="J683" s="10"/>
      <c r="K683" s="10"/>
    </row>
    <row r="684" spans="5:11">
      <c r="E684" s="11"/>
      <c r="F684" s="10"/>
      <c r="G684" s="10"/>
      <c r="H684" s="10"/>
      <c r="I684" s="10"/>
      <c r="J684" s="10"/>
      <c r="K684" s="10"/>
    </row>
    <row r="685" spans="5:11">
      <c r="E685" s="11"/>
      <c r="F685" s="10"/>
      <c r="G685" s="10"/>
      <c r="H685" s="10"/>
      <c r="I685" s="10"/>
      <c r="J685" s="10"/>
      <c r="K685" s="10"/>
    </row>
    <row r="686" spans="5:11">
      <c r="E686" s="11"/>
      <c r="F686" s="10"/>
      <c r="G686" s="10"/>
      <c r="H686" s="10"/>
      <c r="I686" s="10"/>
      <c r="J686" s="10"/>
      <c r="K686" s="10"/>
    </row>
    <row r="687" spans="5:11">
      <c r="E687" s="11"/>
      <c r="F687" s="10"/>
      <c r="G687" s="10"/>
      <c r="H687" s="10"/>
      <c r="I687" s="10"/>
      <c r="J687" s="10"/>
      <c r="K687" s="10"/>
    </row>
    <row r="688" spans="5:11">
      <c r="E688" s="11"/>
      <c r="F688" s="10"/>
      <c r="G688" s="10"/>
      <c r="H688" s="10"/>
      <c r="I688" s="10"/>
      <c r="J688" s="10"/>
      <c r="K688" s="10"/>
    </row>
    <row r="689" spans="5:11">
      <c r="E689" s="11"/>
      <c r="F689" s="10"/>
      <c r="G689" s="10"/>
      <c r="H689" s="10"/>
      <c r="I689" s="10"/>
      <c r="J689" s="10"/>
      <c r="K689" s="10"/>
    </row>
    <row r="690" spans="5:11">
      <c r="E690" s="11"/>
      <c r="F690" s="10"/>
      <c r="G690" s="10"/>
      <c r="H690" s="10"/>
      <c r="I690" s="10"/>
      <c r="J690" s="10"/>
      <c r="K690" s="10"/>
    </row>
    <row r="691" spans="5:11">
      <c r="E691" s="11"/>
      <c r="F691" s="10"/>
      <c r="G691" s="10"/>
      <c r="H691" s="10"/>
      <c r="I691" s="10"/>
      <c r="J691" s="10"/>
      <c r="K691" s="10"/>
    </row>
    <row r="692" spans="5:11">
      <c r="E692" s="11"/>
      <c r="F692" s="10"/>
      <c r="G692" s="10"/>
      <c r="H692" s="10"/>
      <c r="I692" s="10"/>
      <c r="J692" s="10"/>
      <c r="K692" s="10"/>
    </row>
    <row r="693" spans="5:11">
      <c r="E693" s="11"/>
      <c r="F693" s="10"/>
      <c r="G693" s="10"/>
      <c r="H693" s="10"/>
      <c r="I693" s="10"/>
      <c r="J693" s="10"/>
      <c r="K693" s="10"/>
    </row>
    <row r="694" spans="5:11">
      <c r="E694" s="11"/>
      <c r="F694" s="10"/>
      <c r="G694" s="10"/>
      <c r="H694" s="10"/>
      <c r="I694" s="10"/>
      <c r="J694" s="10"/>
      <c r="K694" s="10"/>
    </row>
    <row r="695" spans="5:11">
      <c r="E695" s="11"/>
      <c r="F695" s="10"/>
      <c r="G695" s="10"/>
      <c r="H695" s="10"/>
      <c r="I695" s="10"/>
      <c r="J695" s="10"/>
      <c r="K695" s="10"/>
    </row>
    <row r="696" spans="5:11">
      <c r="E696" s="11"/>
      <c r="F696" s="10"/>
      <c r="G696" s="10"/>
      <c r="H696" s="10"/>
      <c r="I696" s="10"/>
      <c r="J696" s="10"/>
      <c r="K696" s="10"/>
    </row>
    <row r="697" spans="5:11">
      <c r="E697" s="11"/>
      <c r="F697" s="10"/>
      <c r="G697" s="10"/>
      <c r="H697" s="10"/>
      <c r="I697" s="10"/>
      <c r="J697" s="10"/>
      <c r="K697" s="10"/>
    </row>
    <row r="698" spans="5:11">
      <c r="E698" s="11"/>
      <c r="F698" s="10"/>
      <c r="G698" s="10"/>
      <c r="H698" s="10"/>
      <c r="I698" s="10"/>
      <c r="J698" s="10"/>
      <c r="K698" s="10"/>
    </row>
    <row r="699" spans="5:11">
      <c r="E699" s="11"/>
      <c r="F699" s="10"/>
      <c r="G699" s="10"/>
      <c r="H699" s="10"/>
      <c r="I699" s="10"/>
      <c r="J699" s="10"/>
      <c r="K699" s="10"/>
    </row>
    <row r="700" spans="5:11">
      <c r="E700" s="11"/>
      <c r="F700" s="10"/>
      <c r="G700" s="10"/>
      <c r="H700" s="10"/>
      <c r="I700" s="10"/>
      <c r="J700" s="10"/>
      <c r="K700" s="10"/>
    </row>
    <row r="701" spans="5:11">
      <c r="E701" s="11"/>
      <c r="F701" s="10"/>
      <c r="G701" s="10"/>
      <c r="H701" s="10"/>
      <c r="I701" s="10"/>
      <c r="J701" s="10"/>
      <c r="K701" s="10"/>
    </row>
    <row r="702" spans="5:11">
      <c r="E702" s="11"/>
      <c r="F702" s="10"/>
      <c r="G702" s="10"/>
      <c r="H702" s="10"/>
      <c r="I702" s="10"/>
      <c r="J702" s="10"/>
      <c r="K702" s="10"/>
    </row>
    <row r="703" spans="5:11">
      <c r="E703" s="11"/>
      <c r="F703" s="10"/>
      <c r="G703" s="10"/>
      <c r="H703" s="10"/>
      <c r="I703" s="10"/>
      <c r="J703" s="10"/>
      <c r="K703" s="10"/>
    </row>
    <row r="704" spans="5:11">
      <c r="E704" s="11"/>
      <c r="F704" s="10"/>
      <c r="G704" s="10"/>
      <c r="H704" s="10"/>
      <c r="I704" s="10"/>
      <c r="J704" s="10"/>
      <c r="K704" s="10"/>
    </row>
    <row r="705" spans="5:11">
      <c r="E705" s="11"/>
      <c r="F705" s="10"/>
      <c r="G705" s="10"/>
      <c r="H705" s="10"/>
      <c r="I705" s="10"/>
      <c r="J705" s="10"/>
      <c r="K705" s="10"/>
    </row>
    <row r="706" spans="5:11">
      <c r="E706" s="11"/>
      <c r="F706" s="10"/>
      <c r="G706" s="10"/>
      <c r="H706" s="10"/>
      <c r="I706" s="10"/>
      <c r="J706" s="10"/>
      <c r="K706" s="10"/>
    </row>
    <row r="707" spans="5:11">
      <c r="E707" s="11"/>
      <c r="F707" s="10"/>
      <c r="G707" s="10"/>
      <c r="H707" s="10"/>
      <c r="I707" s="10"/>
      <c r="J707" s="10"/>
      <c r="K707" s="10"/>
    </row>
    <row r="708" spans="5:11">
      <c r="E708" s="11"/>
      <c r="F708" s="10"/>
      <c r="G708" s="10"/>
      <c r="H708" s="10"/>
      <c r="I708" s="10"/>
      <c r="J708" s="10"/>
      <c r="K708" s="10"/>
    </row>
    <row r="709" spans="5:11">
      <c r="E709" s="11"/>
      <c r="F709" s="10"/>
      <c r="G709" s="10"/>
      <c r="H709" s="10"/>
      <c r="I709" s="10"/>
      <c r="J709" s="10"/>
      <c r="K709" s="10"/>
    </row>
    <row r="710" spans="5:11">
      <c r="E710" s="11"/>
      <c r="F710" s="10"/>
      <c r="G710" s="10"/>
      <c r="H710" s="10"/>
      <c r="I710" s="10"/>
      <c r="J710" s="10"/>
      <c r="K710" s="10"/>
    </row>
    <row r="711" spans="5:11">
      <c r="E711" s="11"/>
      <c r="F711" s="10"/>
      <c r="G711" s="10"/>
      <c r="H711" s="10"/>
      <c r="I711" s="10"/>
      <c r="J711" s="10"/>
      <c r="K711" s="10"/>
    </row>
    <row r="712" spans="5:11">
      <c r="E712" s="11"/>
      <c r="F712" s="10"/>
      <c r="G712" s="10"/>
      <c r="H712" s="10"/>
      <c r="I712" s="10"/>
      <c r="J712" s="10"/>
      <c r="K712" s="10"/>
    </row>
    <row r="713" spans="5:11">
      <c r="E713" s="11"/>
      <c r="F713" s="10"/>
      <c r="G713" s="10"/>
      <c r="H713" s="10"/>
      <c r="I713" s="10"/>
      <c r="J713" s="10"/>
      <c r="K713" s="10"/>
    </row>
    <row r="714" spans="5:11">
      <c r="E714" s="11"/>
      <c r="F714" s="10"/>
      <c r="G714" s="10"/>
      <c r="H714" s="10"/>
      <c r="I714" s="10"/>
      <c r="J714" s="10"/>
      <c r="K714" s="10"/>
    </row>
    <row r="715" spans="5:11">
      <c r="E715" s="11"/>
      <c r="F715" s="10"/>
      <c r="G715" s="10"/>
      <c r="H715" s="10"/>
      <c r="I715" s="10"/>
      <c r="J715" s="10"/>
      <c r="K715" s="10"/>
    </row>
    <row r="716" spans="5:11">
      <c r="E716" s="11"/>
      <c r="F716" s="10"/>
      <c r="G716" s="10"/>
      <c r="H716" s="10"/>
      <c r="I716" s="10"/>
      <c r="J716" s="10"/>
      <c r="K716" s="10"/>
    </row>
    <row r="717" spans="5:11">
      <c r="E717" s="11"/>
      <c r="F717" s="10"/>
      <c r="G717" s="10"/>
      <c r="H717" s="10"/>
      <c r="I717" s="10"/>
      <c r="J717" s="10"/>
      <c r="K717" s="10"/>
    </row>
    <row r="718" spans="5:11">
      <c r="E718" s="11"/>
      <c r="F718" s="10"/>
      <c r="G718" s="10"/>
      <c r="H718" s="10"/>
      <c r="I718" s="10"/>
      <c r="J718" s="10"/>
      <c r="K718" s="10"/>
    </row>
    <row r="719" spans="5:11">
      <c r="E719" s="11"/>
      <c r="F719" s="10"/>
      <c r="G719" s="10"/>
      <c r="H719" s="10"/>
      <c r="I719" s="10"/>
      <c r="J719" s="10"/>
      <c r="K719" s="10"/>
    </row>
    <row r="720" spans="5:11">
      <c r="E720" s="11"/>
      <c r="F720" s="10"/>
      <c r="G720" s="10"/>
      <c r="H720" s="10"/>
      <c r="I720" s="10"/>
      <c r="J720" s="10"/>
      <c r="K720" s="10"/>
    </row>
    <row r="721" spans="5:11">
      <c r="E721" s="11"/>
      <c r="F721" s="10"/>
      <c r="G721" s="10"/>
      <c r="H721" s="10"/>
      <c r="I721" s="10"/>
      <c r="J721" s="10"/>
      <c r="K721" s="10"/>
    </row>
    <row r="722" spans="5:11">
      <c r="E722" s="11"/>
      <c r="F722" s="10"/>
      <c r="G722" s="10"/>
      <c r="H722" s="10"/>
      <c r="I722" s="10"/>
      <c r="J722" s="10"/>
      <c r="K722" s="10"/>
    </row>
    <row r="723" spans="5:11">
      <c r="E723" s="11"/>
      <c r="F723" s="10"/>
      <c r="G723" s="10"/>
      <c r="H723" s="10"/>
      <c r="I723" s="10"/>
      <c r="J723" s="10"/>
      <c r="K723" s="10"/>
    </row>
    <row r="724" spans="5:11">
      <c r="E724" s="11"/>
      <c r="F724" s="10"/>
      <c r="G724" s="10"/>
      <c r="H724" s="10"/>
      <c r="I724" s="10"/>
      <c r="J724" s="10"/>
      <c r="K724" s="10"/>
    </row>
    <row r="725" spans="5:11">
      <c r="E725" s="11"/>
      <c r="F725" s="10"/>
      <c r="G725" s="10"/>
      <c r="H725" s="10"/>
      <c r="I725" s="10"/>
      <c r="J725" s="10"/>
      <c r="K725" s="10"/>
    </row>
    <row r="726" spans="5:11">
      <c r="E726" s="11"/>
      <c r="F726" s="10"/>
      <c r="G726" s="10"/>
      <c r="H726" s="10"/>
      <c r="I726" s="10"/>
      <c r="J726" s="10"/>
      <c r="K726" s="10"/>
    </row>
    <row r="727" spans="5:11">
      <c r="E727" s="11"/>
      <c r="F727" s="10"/>
      <c r="G727" s="10"/>
      <c r="H727" s="10"/>
      <c r="I727" s="10"/>
      <c r="J727" s="10"/>
      <c r="K727" s="10"/>
    </row>
    <row r="728" spans="5:11">
      <c r="E728" s="11"/>
      <c r="F728" s="10"/>
      <c r="G728" s="10"/>
      <c r="H728" s="10"/>
      <c r="I728" s="10"/>
      <c r="J728" s="10"/>
      <c r="K728" s="10"/>
    </row>
    <row r="729" spans="5:11">
      <c r="E729" s="11"/>
      <c r="F729" s="10"/>
      <c r="G729" s="10"/>
      <c r="H729" s="10"/>
      <c r="I729" s="10"/>
      <c r="J729" s="10"/>
      <c r="K729" s="10"/>
    </row>
    <row r="730" spans="5:11">
      <c r="E730" s="11"/>
      <c r="F730" s="10"/>
      <c r="G730" s="10"/>
      <c r="H730" s="10"/>
      <c r="I730" s="10"/>
      <c r="J730" s="10"/>
      <c r="K730" s="10"/>
    </row>
    <row r="731" spans="5:11">
      <c r="E731" s="11"/>
      <c r="F731" s="10"/>
      <c r="G731" s="10"/>
      <c r="H731" s="10"/>
      <c r="I731" s="10"/>
      <c r="J731" s="10"/>
      <c r="K731" s="10"/>
    </row>
    <row r="732" spans="5:11">
      <c r="E732" s="11"/>
      <c r="F732" s="10"/>
      <c r="G732" s="10"/>
      <c r="H732" s="10"/>
      <c r="I732" s="10"/>
      <c r="J732" s="10"/>
      <c r="K732" s="10"/>
    </row>
    <row r="733" spans="5:11">
      <c r="E733" s="11"/>
      <c r="F733" s="10"/>
      <c r="G733" s="10"/>
      <c r="H733" s="10"/>
      <c r="I733" s="10"/>
      <c r="J733" s="10"/>
      <c r="K733" s="10"/>
    </row>
    <row r="734" spans="5:11">
      <c r="E734" s="11"/>
      <c r="F734" s="10"/>
      <c r="G734" s="10"/>
      <c r="H734" s="10"/>
      <c r="I734" s="10"/>
      <c r="J734" s="10"/>
      <c r="K734" s="10"/>
    </row>
    <row r="735" spans="5:11">
      <c r="E735" s="11"/>
      <c r="F735" s="10"/>
      <c r="G735" s="10"/>
      <c r="H735" s="10"/>
      <c r="I735" s="10"/>
      <c r="J735" s="10"/>
      <c r="K735" s="10"/>
    </row>
    <row r="736" spans="5:11">
      <c r="E736" s="11"/>
      <c r="F736" s="10"/>
      <c r="G736" s="10"/>
      <c r="H736" s="10"/>
      <c r="I736" s="10"/>
      <c r="J736" s="10"/>
      <c r="K736" s="10"/>
    </row>
    <row r="737" spans="5:11">
      <c r="E737" s="11"/>
      <c r="F737" s="10"/>
      <c r="G737" s="10"/>
      <c r="H737" s="10"/>
      <c r="I737" s="10"/>
      <c r="J737" s="10"/>
      <c r="K737" s="10"/>
    </row>
    <row r="738" spans="5:11">
      <c r="E738" s="11"/>
      <c r="F738" s="10"/>
      <c r="G738" s="10"/>
      <c r="H738" s="10"/>
      <c r="I738" s="10"/>
      <c r="J738" s="10"/>
      <c r="K738" s="10"/>
    </row>
    <row r="739" spans="5:11">
      <c r="E739" s="11"/>
      <c r="F739" s="10"/>
      <c r="G739" s="10"/>
      <c r="H739" s="10"/>
      <c r="I739" s="10"/>
      <c r="J739" s="10"/>
      <c r="K739" s="10"/>
    </row>
    <row r="740" spans="5:11">
      <c r="E740" s="11"/>
      <c r="F740" s="10"/>
      <c r="G740" s="10"/>
      <c r="H740" s="10"/>
      <c r="I740" s="10"/>
      <c r="J740" s="10"/>
      <c r="K740" s="10"/>
    </row>
    <row r="741" spans="5:11">
      <c r="E741" s="11"/>
      <c r="F741" s="10"/>
      <c r="G741" s="10"/>
      <c r="H741" s="10"/>
      <c r="I741" s="10"/>
      <c r="J741" s="10"/>
      <c r="K741" s="10"/>
    </row>
    <row r="742" spans="5:11">
      <c r="E742" s="11"/>
      <c r="F742" s="10"/>
      <c r="G742" s="10"/>
      <c r="H742" s="10"/>
      <c r="I742" s="10"/>
      <c r="J742" s="10"/>
      <c r="K742" s="10"/>
    </row>
    <row r="743" spans="5:11">
      <c r="E743" s="11"/>
      <c r="F743" s="10"/>
      <c r="G743" s="10"/>
      <c r="H743" s="10"/>
      <c r="I743" s="10"/>
      <c r="J743" s="10"/>
      <c r="K743" s="10"/>
    </row>
    <row r="744" spans="5:11">
      <c r="E744" s="11"/>
      <c r="F744" s="10"/>
      <c r="G744" s="10"/>
      <c r="H744" s="10"/>
      <c r="I744" s="10"/>
      <c r="J744" s="10"/>
      <c r="K744" s="10"/>
    </row>
    <row r="745" spans="5:11">
      <c r="E745" s="11"/>
      <c r="F745" s="10"/>
      <c r="G745" s="10"/>
      <c r="H745" s="10"/>
      <c r="I745" s="10"/>
      <c r="J745" s="10"/>
      <c r="K745" s="10"/>
    </row>
    <row r="746" spans="5:11">
      <c r="E746" s="11"/>
      <c r="F746" s="10"/>
      <c r="G746" s="10"/>
      <c r="H746" s="10"/>
      <c r="I746" s="10"/>
      <c r="J746" s="10"/>
      <c r="K746" s="10"/>
    </row>
    <row r="747" spans="5:11">
      <c r="E747" s="11"/>
      <c r="F747" s="10"/>
      <c r="G747" s="10"/>
      <c r="H747" s="10"/>
      <c r="I747" s="10"/>
      <c r="J747" s="10"/>
      <c r="K747" s="10"/>
    </row>
    <row r="748" spans="5:11">
      <c r="E748" s="11"/>
      <c r="F748" s="10"/>
      <c r="G748" s="10"/>
      <c r="H748" s="10"/>
      <c r="I748" s="10"/>
      <c r="J748" s="10"/>
      <c r="K748" s="10"/>
    </row>
    <row r="749" spans="5:11">
      <c r="E749" s="11"/>
      <c r="F749" s="10"/>
      <c r="G749" s="10"/>
      <c r="H749" s="10"/>
      <c r="I749" s="10"/>
      <c r="J749" s="10"/>
      <c r="K749" s="10"/>
    </row>
    <row r="750" spans="5:11">
      <c r="E750" s="11"/>
      <c r="F750" s="10"/>
      <c r="G750" s="10"/>
      <c r="H750" s="10"/>
      <c r="I750" s="10"/>
      <c r="J750" s="10"/>
      <c r="K750" s="10"/>
    </row>
    <row r="751" spans="5:11">
      <c r="E751" s="11"/>
      <c r="F751" s="10"/>
      <c r="G751" s="10"/>
      <c r="H751" s="10"/>
      <c r="I751" s="10"/>
      <c r="J751" s="10"/>
      <c r="K751" s="10"/>
    </row>
    <row r="752" spans="5:11">
      <c r="E752" s="11"/>
      <c r="F752" s="10"/>
      <c r="G752" s="10"/>
      <c r="H752" s="10"/>
      <c r="I752" s="10"/>
      <c r="J752" s="10"/>
      <c r="K752" s="10"/>
    </row>
    <row r="753" spans="5:11">
      <c r="E753" s="11"/>
      <c r="F753" s="10"/>
      <c r="G753" s="10"/>
      <c r="H753" s="10"/>
      <c r="I753" s="10"/>
      <c r="J753" s="10"/>
      <c r="K753" s="10"/>
    </row>
    <row r="754" spans="5:11">
      <c r="E754" s="11"/>
      <c r="F754" s="10"/>
      <c r="G754" s="10"/>
      <c r="H754" s="10"/>
      <c r="I754" s="10"/>
      <c r="J754" s="10"/>
      <c r="K754" s="10"/>
    </row>
    <row r="755" spans="5:11">
      <c r="E755" s="11"/>
      <c r="F755" s="10"/>
      <c r="G755" s="10"/>
      <c r="H755" s="10"/>
      <c r="I755" s="10"/>
      <c r="J755" s="10"/>
      <c r="K755" s="10"/>
    </row>
    <row r="756" spans="5:11">
      <c r="E756" s="11"/>
      <c r="F756" s="10"/>
      <c r="G756" s="10"/>
      <c r="H756" s="10"/>
      <c r="I756" s="10"/>
      <c r="J756" s="10"/>
      <c r="K756" s="10"/>
    </row>
    <row r="757" spans="5:11">
      <c r="E757" s="11"/>
      <c r="F757" s="10"/>
      <c r="G757" s="10"/>
      <c r="H757" s="10"/>
      <c r="I757" s="10"/>
      <c r="J757" s="10"/>
      <c r="K757" s="10"/>
    </row>
    <row r="758" spans="5:11">
      <c r="E758" s="11"/>
      <c r="F758" s="10"/>
      <c r="G758" s="10"/>
      <c r="H758" s="10"/>
      <c r="I758" s="10"/>
      <c r="J758" s="10"/>
      <c r="K758" s="10"/>
    </row>
    <row r="759" spans="5:11">
      <c r="E759" s="11"/>
      <c r="F759" s="10"/>
      <c r="G759" s="10"/>
      <c r="H759" s="10"/>
      <c r="I759" s="10"/>
      <c r="J759" s="10"/>
      <c r="K759" s="10"/>
    </row>
    <row r="760" spans="5:11">
      <c r="E760" s="11"/>
      <c r="F760" s="10"/>
      <c r="G760" s="10"/>
      <c r="H760" s="10"/>
      <c r="I760" s="10"/>
      <c r="J760" s="10"/>
      <c r="K760" s="10"/>
    </row>
    <row r="761" spans="5:11">
      <c r="E761" s="11"/>
      <c r="F761" s="10"/>
      <c r="G761" s="10"/>
      <c r="H761" s="10"/>
      <c r="I761" s="10"/>
      <c r="J761" s="10"/>
      <c r="K761" s="10"/>
    </row>
    <row r="762" spans="5:11">
      <c r="E762" s="11"/>
      <c r="F762" s="10"/>
      <c r="G762" s="10"/>
      <c r="H762" s="10"/>
      <c r="I762" s="10"/>
      <c r="J762" s="10"/>
      <c r="K762" s="10"/>
    </row>
    <row r="763" spans="5:11">
      <c r="E763" s="11"/>
      <c r="F763" s="10"/>
      <c r="G763" s="10"/>
      <c r="H763" s="10"/>
      <c r="I763" s="10"/>
      <c r="J763" s="10"/>
      <c r="K763" s="10"/>
    </row>
    <row r="764" spans="5:11">
      <c r="E764" s="11"/>
      <c r="F764" s="10"/>
      <c r="G764" s="10"/>
      <c r="H764" s="10"/>
      <c r="I764" s="10"/>
      <c r="J764" s="10"/>
      <c r="K764" s="10"/>
    </row>
    <row r="765" spans="5:11">
      <c r="E765" s="11"/>
      <c r="F765" s="10"/>
      <c r="G765" s="10"/>
      <c r="H765" s="10"/>
      <c r="I765" s="10"/>
      <c r="J765" s="10"/>
      <c r="K765" s="10"/>
    </row>
    <row r="766" spans="5:11">
      <c r="E766" s="11"/>
      <c r="F766" s="10"/>
      <c r="G766" s="10"/>
      <c r="H766" s="10"/>
      <c r="I766" s="10"/>
      <c r="J766" s="10"/>
      <c r="K766" s="10"/>
    </row>
    <row r="767" spans="5:11">
      <c r="E767" s="11"/>
      <c r="F767" s="10"/>
      <c r="G767" s="10"/>
      <c r="H767" s="10"/>
      <c r="I767" s="10"/>
      <c r="J767" s="10"/>
      <c r="K767" s="10"/>
    </row>
    <row r="768" spans="5:11">
      <c r="E768" s="11"/>
      <c r="F768" s="10"/>
      <c r="G768" s="10"/>
      <c r="H768" s="10"/>
      <c r="I768" s="10"/>
      <c r="J768" s="10"/>
      <c r="K768" s="10"/>
    </row>
    <row r="769" spans="5:11">
      <c r="E769" s="11"/>
      <c r="F769" s="10"/>
      <c r="G769" s="10"/>
      <c r="H769" s="10"/>
      <c r="I769" s="10"/>
      <c r="J769" s="10"/>
      <c r="K769" s="10"/>
    </row>
    <row r="770" spans="5:11">
      <c r="E770" s="11"/>
      <c r="F770" s="10"/>
      <c r="G770" s="10"/>
      <c r="H770" s="10"/>
      <c r="I770" s="10"/>
      <c r="J770" s="10"/>
      <c r="K770" s="10"/>
    </row>
    <row r="771" spans="5:11">
      <c r="E771" s="11"/>
      <c r="F771" s="10"/>
      <c r="G771" s="10"/>
      <c r="H771" s="10"/>
      <c r="I771" s="10"/>
      <c r="J771" s="10"/>
      <c r="K771" s="10"/>
    </row>
    <row r="772" spans="5:11">
      <c r="E772" s="11"/>
      <c r="F772" s="10"/>
      <c r="G772" s="10"/>
      <c r="H772" s="10"/>
      <c r="I772" s="10"/>
      <c r="J772" s="10"/>
      <c r="K772" s="10"/>
    </row>
    <row r="773" spans="5:11">
      <c r="E773" s="11"/>
      <c r="F773" s="10"/>
      <c r="G773" s="10"/>
      <c r="H773" s="10"/>
      <c r="I773" s="10"/>
      <c r="J773" s="10"/>
      <c r="K773" s="10"/>
    </row>
    <row r="774" spans="5:11">
      <c r="E774" s="11"/>
      <c r="F774" s="10"/>
      <c r="G774" s="10"/>
      <c r="H774" s="10"/>
      <c r="I774" s="10"/>
      <c r="J774" s="10"/>
      <c r="K774" s="10"/>
    </row>
    <row r="775" spans="5:11">
      <c r="E775" s="11"/>
      <c r="F775" s="10"/>
      <c r="G775" s="10"/>
      <c r="H775" s="10"/>
      <c r="I775" s="10"/>
      <c r="J775" s="10"/>
      <c r="K775" s="10"/>
    </row>
    <row r="776" spans="5:11">
      <c r="E776" s="11"/>
      <c r="F776" s="10"/>
      <c r="G776" s="10"/>
      <c r="H776" s="10"/>
      <c r="I776" s="10"/>
      <c r="J776" s="10"/>
      <c r="K776" s="10"/>
    </row>
    <row r="777" spans="5:11">
      <c r="E777" s="11"/>
      <c r="F777" s="10"/>
      <c r="G777" s="10"/>
      <c r="H777" s="10"/>
      <c r="I777" s="10"/>
      <c r="J777" s="10"/>
      <c r="K777" s="10"/>
    </row>
    <row r="778" spans="5:11">
      <c r="E778" s="11"/>
      <c r="F778" s="10"/>
      <c r="G778" s="10"/>
      <c r="H778" s="10"/>
      <c r="I778" s="10"/>
      <c r="J778" s="10"/>
      <c r="K778" s="10"/>
    </row>
    <row r="779" spans="5:11">
      <c r="E779" s="11"/>
      <c r="F779" s="10"/>
      <c r="G779" s="10"/>
      <c r="H779" s="10"/>
      <c r="I779" s="10"/>
      <c r="J779" s="10"/>
      <c r="K779" s="10"/>
    </row>
    <row r="780" spans="5:11">
      <c r="E780" s="11"/>
      <c r="F780" s="10"/>
      <c r="G780" s="10"/>
      <c r="H780" s="10"/>
      <c r="I780" s="10"/>
      <c r="J780" s="10"/>
      <c r="K780" s="10"/>
    </row>
    <row r="781" spans="5:11">
      <c r="E781" s="11"/>
      <c r="F781" s="10"/>
      <c r="G781" s="10"/>
      <c r="H781" s="10"/>
      <c r="I781" s="10"/>
      <c r="J781" s="10"/>
      <c r="K781" s="10"/>
    </row>
    <row r="782" spans="5:11">
      <c r="E782" s="11"/>
      <c r="F782" s="10"/>
      <c r="G782" s="10"/>
      <c r="H782" s="10"/>
      <c r="I782" s="10"/>
      <c r="J782" s="10"/>
      <c r="K782" s="10"/>
    </row>
    <row r="783" spans="5:11">
      <c r="E783" s="11"/>
      <c r="F783" s="10"/>
      <c r="G783" s="10"/>
      <c r="H783" s="10"/>
      <c r="I783" s="10"/>
      <c r="J783" s="10"/>
      <c r="K783" s="10"/>
    </row>
    <row r="784" spans="5:11">
      <c r="E784" s="11"/>
      <c r="F784" s="10"/>
      <c r="G784" s="10"/>
      <c r="H784" s="10"/>
      <c r="I784" s="10"/>
      <c r="J784" s="10"/>
      <c r="K784" s="10"/>
    </row>
    <row r="785" spans="5:11">
      <c r="E785" s="11"/>
      <c r="F785" s="10"/>
      <c r="G785" s="10"/>
      <c r="H785" s="10"/>
      <c r="I785" s="10"/>
      <c r="J785" s="10"/>
      <c r="K785" s="10"/>
    </row>
    <row r="786" spans="5:11">
      <c r="E786" s="11"/>
      <c r="F786" s="10"/>
      <c r="G786" s="10"/>
      <c r="H786" s="10"/>
      <c r="I786" s="10"/>
      <c r="J786" s="10"/>
      <c r="K786" s="10"/>
    </row>
    <row r="787" spans="5:11">
      <c r="E787" s="11"/>
      <c r="F787" s="10"/>
      <c r="G787" s="10"/>
      <c r="H787" s="10"/>
      <c r="I787" s="10"/>
      <c r="J787" s="10"/>
      <c r="K787" s="10"/>
    </row>
    <row r="788" spans="5:11">
      <c r="E788" s="11"/>
      <c r="F788" s="10"/>
      <c r="G788" s="10"/>
      <c r="H788" s="10"/>
      <c r="I788" s="10"/>
      <c r="J788" s="10"/>
      <c r="K788" s="10"/>
    </row>
    <row r="789" spans="5:11">
      <c r="E789" s="11"/>
      <c r="F789" s="10"/>
      <c r="G789" s="10"/>
      <c r="H789" s="10"/>
      <c r="I789" s="10"/>
      <c r="J789" s="10"/>
      <c r="K789" s="10"/>
    </row>
    <row r="790" spans="5:11">
      <c r="E790" s="11"/>
      <c r="F790" s="10"/>
      <c r="G790" s="10"/>
      <c r="H790" s="10"/>
      <c r="I790" s="10"/>
      <c r="J790" s="10"/>
      <c r="K790" s="10"/>
    </row>
    <row r="791" spans="5:11">
      <c r="E791" s="11"/>
      <c r="F791" s="10"/>
      <c r="G791" s="10"/>
      <c r="H791" s="10"/>
      <c r="I791" s="10"/>
      <c r="J791" s="10"/>
      <c r="K791" s="10"/>
    </row>
    <row r="792" spans="5:11">
      <c r="E792" s="11"/>
      <c r="F792" s="10"/>
      <c r="G792" s="10"/>
      <c r="H792" s="10"/>
      <c r="I792" s="10"/>
      <c r="J792" s="10"/>
      <c r="K792" s="10"/>
    </row>
    <row r="793" spans="5:11">
      <c r="E793" s="11"/>
      <c r="F793" s="10"/>
      <c r="G793" s="10"/>
      <c r="H793" s="10"/>
      <c r="I793" s="10"/>
      <c r="J793" s="10"/>
      <c r="K793" s="10"/>
    </row>
    <row r="794" spans="5:11">
      <c r="E794" s="11"/>
      <c r="F794" s="10"/>
      <c r="G794" s="10"/>
      <c r="H794" s="10"/>
      <c r="I794" s="10"/>
      <c r="J794" s="10"/>
      <c r="K794" s="10"/>
    </row>
    <row r="795" spans="5:11">
      <c r="E795" s="11"/>
      <c r="F795" s="10"/>
      <c r="G795" s="10"/>
      <c r="H795" s="10"/>
      <c r="I795" s="10"/>
      <c r="J795" s="10"/>
      <c r="K795" s="10"/>
    </row>
    <row r="796" spans="5:11">
      <c r="E796" s="11"/>
      <c r="F796" s="10"/>
      <c r="G796" s="10"/>
      <c r="H796" s="10"/>
      <c r="I796" s="10"/>
      <c r="J796" s="10"/>
      <c r="K796" s="10"/>
    </row>
    <row r="797" spans="5:11">
      <c r="E797" s="11"/>
      <c r="F797" s="10"/>
      <c r="G797" s="10"/>
      <c r="H797" s="10"/>
      <c r="I797" s="10"/>
      <c r="J797" s="10"/>
      <c r="K797" s="10"/>
    </row>
    <row r="798" spans="5:11">
      <c r="E798" s="11"/>
      <c r="F798" s="10"/>
      <c r="G798" s="10"/>
      <c r="H798" s="10"/>
      <c r="I798" s="10"/>
      <c r="J798" s="10"/>
      <c r="K798" s="10"/>
    </row>
    <row r="799" spans="5:11">
      <c r="E799" s="11"/>
      <c r="F799" s="10"/>
      <c r="G799" s="10"/>
      <c r="H799" s="10"/>
      <c r="I799" s="10"/>
      <c r="J799" s="10"/>
      <c r="K799" s="10"/>
    </row>
    <row r="800" spans="5:11">
      <c r="E800" s="11"/>
      <c r="F800" s="10"/>
      <c r="G800" s="10"/>
      <c r="H800" s="10"/>
      <c r="I800" s="10"/>
      <c r="J800" s="10"/>
      <c r="K800" s="10"/>
    </row>
    <row r="801" spans="5:11">
      <c r="E801" s="11"/>
      <c r="F801" s="10"/>
      <c r="G801" s="10"/>
      <c r="H801" s="10"/>
      <c r="I801" s="10"/>
      <c r="J801" s="10"/>
      <c r="K801" s="10"/>
    </row>
    <row r="802" spans="5:11">
      <c r="E802" s="11"/>
      <c r="F802" s="10"/>
      <c r="G802" s="10"/>
      <c r="H802" s="10"/>
      <c r="I802" s="10"/>
      <c r="J802" s="10"/>
      <c r="K802" s="10"/>
    </row>
    <row r="803" spans="5:11">
      <c r="E803" s="11"/>
      <c r="F803" s="10"/>
      <c r="G803" s="10"/>
      <c r="H803" s="10"/>
      <c r="I803" s="10"/>
      <c r="J803" s="10"/>
      <c r="K803" s="10"/>
    </row>
    <row r="804" spans="5:11">
      <c r="E804" s="11"/>
      <c r="F804" s="10"/>
      <c r="G804" s="10"/>
      <c r="H804" s="10"/>
      <c r="I804" s="10"/>
      <c r="J804" s="10"/>
      <c r="K804" s="10"/>
    </row>
    <row r="805" spans="5:11">
      <c r="E805" s="11"/>
      <c r="F805" s="10"/>
      <c r="G805" s="10"/>
      <c r="H805" s="10"/>
      <c r="I805" s="10"/>
      <c r="J805" s="10"/>
      <c r="K805" s="10"/>
    </row>
    <row r="806" spans="5:11">
      <c r="E806" s="11"/>
      <c r="F806" s="10"/>
      <c r="G806" s="10"/>
      <c r="H806" s="10"/>
      <c r="I806" s="10"/>
      <c r="J806" s="10"/>
      <c r="K806" s="10"/>
    </row>
    <row r="807" spans="5:11">
      <c r="E807" s="11"/>
      <c r="F807" s="10"/>
      <c r="G807" s="10"/>
      <c r="H807" s="10"/>
      <c r="I807" s="10"/>
      <c r="J807" s="10"/>
      <c r="K807" s="10"/>
    </row>
    <row r="808" spans="5:11">
      <c r="E808" s="11"/>
      <c r="F808" s="10"/>
      <c r="G808" s="10"/>
      <c r="H808" s="10"/>
      <c r="I808" s="10"/>
      <c r="J808" s="10"/>
      <c r="K808" s="10"/>
    </row>
    <row r="809" spans="5:11">
      <c r="E809" s="11"/>
      <c r="F809" s="10"/>
      <c r="G809" s="10"/>
      <c r="H809" s="10"/>
      <c r="I809" s="10"/>
      <c r="J809" s="10"/>
      <c r="K809" s="10"/>
    </row>
    <row r="810" spans="5:11">
      <c r="E810" s="11"/>
      <c r="F810" s="10"/>
      <c r="G810" s="10"/>
      <c r="H810" s="10"/>
      <c r="I810" s="10"/>
      <c r="J810" s="10"/>
      <c r="K810" s="10"/>
    </row>
    <row r="811" spans="5:11">
      <c r="E811" s="11"/>
      <c r="F811" s="10"/>
      <c r="G811" s="10"/>
      <c r="H811" s="10"/>
      <c r="I811" s="10"/>
      <c r="J811" s="10"/>
      <c r="K811" s="10"/>
    </row>
    <row r="812" spans="5:11">
      <c r="E812" s="11"/>
      <c r="F812" s="10"/>
      <c r="G812" s="10"/>
      <c r="H812" s="10"/>
      <c r="I812" s="10"/>
      <c r="J812" s="10"/>
      <c r="K812" s="10"/>
    </row>
    <row r="813" spans="5:11">
      <c r="E813" s="11"/>
      <c r="F813" s="10"/>
      <c r="G813" s="10"/>
      <c r="H813" s="10"/>
      <c r="I813" s="10"/>
      <c r="J813" s="10"/>
      <c r="K813" s="10"/>
    </row>
    <row r="814" spans="5:11">
      <c r="E814" s="11"/>
      <c r="F814" s="10"/>
      <c r="G814" s="10"/>
      <c r="H814" s="10"/>
      <c r="I814" s="10"/>
      <c r="J814" s="10"/>
      <c r="K814" s="10"/>
    </row>
    <row r="815" spans="5:11">
      <c r="E815" s="11"/>
      <c r="F815" s="10"/>
      <c r="G815" s="10"/>
      <c r="H815" s="10"/>
      <c r="I815" s="10"/>
      <c r="J815" s="10"/>
      <c r="K815" s="10"/>
    </row>
    <row r="816" spans="5:11">
      <c r="E816" s="11"/>
      <c r="F816" s="10"/>
      <c r="G816" s="10"/>
      <c r="H816" s="10"/>
      <c r="I816" s="10"/>
      <c r="J816" s="10"/>
      <c r="K816" s="10"/>
    </row>
    <row r="817" spans="5:11">
      <c r="E817" s="11"/>
      <c r="F817" s="10"/>
      <c r="G817" s="10"/>
      <c r="H817" s="10"/>
      <c r="I817" s="10"/>
      <c r="J817" s="10"/>
      <c r="K817" s="10"/>
    </row>
    <row r="818" spans="5:11">
      <c r="E818" s="11"/>
      <c r="F818" s="10"/>
      <c r="G818" s="10"/>
      <c r="H818" s="10"/>
      <c r="I818" s="10"/>
      <c r="J818" s="10"/>
      <c r="K818" s="10"/>
    </row>
    <row r="819" spans="5:11">
      <c r="E819" s="11"/>
      <c r="F819" s="10"/>
      <c r="G819" s="10"/>
      <c r="H819" s="10"/>
      <c r="I819" s="10"/>
      <c r="J819" s="10"/>
      <c r="K819" s="10"/>
    </row>
    <row r="820" spans="5:11">
      <c r="E820" s="11"/>
      <c r="F820" s="10"/>
      <c r="G820" s="10"/>
      <c r="H820" s="10"/>
      <c r="I820" s="10"/>
      <c r="J820" s="10"/>
      <c r="K820" s="10"/>
    </row>
    <row r="821" spans="5:11">
      <c r="E821" s="11"/>
      <c r="F821" s="10"/>
      <c r="G821" s="10"/>
      <c r="H821" s="10"/>
      <c r="I821" s="10"/>
      <c r="J821" s="10"/>
      <c r="K821" s="10"/>
    </row>
    <row r="822" spans="5:11">
      <c r="E822" s="11"/>
      <c r="F822" s="10"/>
      <c r="G822" s="10"/>
      <c r="H822" s="10"/>
      <c r="I822" s="10"/>
      <c r="J822" s="10"/>
      <c r="K822" s="10"/>
    </row>
    <row r="823" spans="5:11">
      <c r="E823" s="11"/>
      <c r="F823" s="10"/>
      <c r="G823" s="10"/>
      <c r="H823" s="10"/>
      <c r="I823" s="10"/>
      <c r="J823" s="10"/>
      <c r="K823" s="10"/>
    </row>
    <row r="824" spans="5:11">
      <c r="E824" s="11"/>
      <c r="F824" s="10"/>
      <c r="G824" s="10"/>
      <c r="H824" s="10"/>
      <c r="I824" s="10"/>
      <c r="J824" s="10"/>
      <c r="K824" s="10"/>
    </row>
    <row r="825" spans="5:11">
      <c r="E825" s="11"/>
      <c r="F825" s="10"/>
      <c r="G825" s="10"/>
      <c r="H825" s="10"/>
      <c r="I825" s="10"/>
      <c r="J825" s="10"/>
      <c r="K825" s="10"/>
    </row>
    <row r="826" spans="5:11">
      <c r="E826" s="11"/>
      <c r="F826" s="10"/>
      <c r="G826" s="10"/>
      <c r="H826" s="10"/>
      <c r="I826" s="10"/>
      <c r="J826" s="10"/>
      <c r="K826" s="10"/>
    </row>
    <row r="827" spans="5:11">
      <c r="E827" s="11"/>
      <c r="F827" s="10"/>
      <c r="G827" s="10"/>
      <c r="H827" s="10"/>
      <c r="I827" s="10"/>
      <c r="J827" s="10"/>
      <c r="K827" s="10"/>
    </row>
    <row r="828" spans="5:11">
      <c r="E828" s="11"/>
      <c r="F828" s="10"/>
      <c r="G828" s="10"/>
      <c r="H828" s="10"/>
      <c r="I828" s="10"/>
      <c r="J828" s="10"/>
      <c r="K828" s="10"/>
    </row>
    <row r="829" spans="5:11">
      <c r="E829" s="11"/>
      <c r="F829" s="10"/>
      <c r="G829" s="10"/>
      <c r="H829" s="10"/>
      <c r="I829" s="10"/>
      <c r="J829" s="10"/>
      <c r="K829" s="10"/>
    </row>
    <row r="830" spans="5:11">
      <c r="E830" s="11"/>
      <c r="F830" s="10"/>
      <c r="G830" s="10"/>
      <c r="H830" s="10"/>
      <c r="I830" s="10"/>
      <c r="J830" s="10"/>
      <c r="K830" s="10"/>
    </row>
    <row r="831" spans="5:11">
      <c r="E831" s="11"/>
      <c r="F831" s="10"/>
      <c r="G831" s="10"/>
      <c r="H831" s="10"/>
      <c r="I831" s="10"/>
      <c r="J831" s="10"/>
      <c r="K831" s="10"/>
    </row>
    <row r="832" spans="5:11">
      <c r="E832" s="11"/>
      <c r="F832" s="10"/>
      <c r="G832" s="10"/>
      <c r="H832" s="10"/>
      <c r="I832" s="10"/>
      <c r="J832" s="10"/>
      <c r="K832" s="10"/>
    </row>
    <row r="833" spans="5:11">
      <c r="E833" s="11"/>
      <c r="F833" s="10"/>
      <c r="G833" s="10"/>
      <c r="H833" s="10"/>
      <c r="I833" s="10"/>
      <c r="J833" s="10"/>
      <c r="K833" s="10"/>
    </row>
    <row r="834" spans="5:11">
      <c r="E834" s="11"/>
      <c r="F834" s="10"/>
      <c r="G834" s="10"/>
      <c r="H834" s="10"/>
      <c r="I834" s="10"/>
      <c r="J834" s="10"/>
      <c r="K834" s="10"/>
    </row>
    <row r="835" spans="5:11">
      <c r="E835" s="11"/>
      <c r="F835" s="10"/>
      <c r="G835" s="10"/>
      <c r="H835" s="10"/>
      <c r="I835" s="10"/>
      <c r="J835" s="10"/>
      <c r="K835" s="10"/>
    </row>
    <row r="836" spans="5:11">
      <c r="E836" s="11"/>
      <c r="F836" s="10"/>
      <c r="G836" s="10"/>
      <c r="H836" s="10"/>
      <c r="I836" s="10"/>
      <c r="J836" s="10"/>
      <c r="K836" s="10"/>
    </row>
    <row r="837" spans="5:11">
      <c r="E837" s="11"/>
      <c r="F837" s="10"/>
      <c r="G837" s="10"/>
      <c r="H837" s="10"/>
      <c r="I837" s="10"/>
      <c r="J837" s="10"/>
      <c r="K837" s="10"/>
    </row>
    <row r="838" spans="5:11">
      <c r="E838" s="11"/>
      <c r="F838" s="10"/>
      <c r="G838" s="10"/>
      <c r="H838" s="10"/>
      <c r="I838" s="10"/>
      <c r="J838" s="10"/>
      <c r="K838" s="10"/>
    </row>
    <row r="839" spans="5:11">
      <c r="E839" s="11"/>
      <c r="F839" s="10"/>
      <c r="G839" s="10"/>
      <c r="H839" s="10"/>
      <c r="I839" s="10"/>
      <c r="J839" s="10"/>
      <c r="K839" s="10"/>
    </row>
    <row r="840" spans="5:11">
      <c r="E840" s="11"/>
      <c r="F840" s="10"/>
      <c r="G840" s="10"/>
      <c r="H840" s="10"/>
      <c r="I840" s="10"/>
      <c r="J840" s="10"/>
      <c r="K840" s="10"/>
    </row>
    <row r="841" spans="5:11">
      <c r="E841" s="11"/>
      <c r="F841" s="10"/>
      <c r="G841" s="10"/>
      <c r="H841" s="10"/>
      <c r="I841" s="10"/>
      <c r="J841" s="10"/>
      <c r="K841" s="10"/>
    </row>
    <row r="842" spans="5:11">
      <c r="E842" s="11"/>
      <c r="F842" s="10"/>
      <c r="G842" s="10"/>
      <c r="H842" s="10"/>
      <c r="I842" s="10"/>
      <c r="J842" s="10"/>
      <c r="K842" s="10"/>
    </row>
    <row r="843" spans="5:11">
      <c r="E843" s="11"/>
      <c r="F843" s="10"/>
      <c r="G843" s="10"/>
      <c r="H843" s="10"/>
      <c r="I843" s="10"/>
      <c r="J843" s="10"/>
      <c r="K843" s="10"/>
    </row>
    <row r="844" spans="5:11">
      <c r="E844" s="11"/>
      <c r="F844" s="10"/>
      <c r="G844" s="10"/>
      <c r="H844" s="10"/>
      <c r="I844" s="10"/>
      <c r="J844" s="10"/>
      <c r="K844" s="10"/>
    </row>
    <row r="845" spans="5:11">
      <c r="E845" s="11"/>
      <c r="F845" s="10"/>
      <c r="G845" s="10"/>
      <c r="H845" s="10"/>
      <c r="I845" s="10"/>
      <c r="J845" s="10"/>
      <c r="K845" s="10"/>
    </row>
    <row r="846" spans="5:11">
      <c r="E846" s="11"/>
      <c r="F846" s="10"/>
      <c r="G846" s="10"/>
      <c r="H846" s="10"/>
      <c r="I846" s="10"/>
      <c r="J846" s="10"/>
      <c r="K846" s="10"/>
    </row>
    <row r="847" spans="5:11">
      <c r="E847" s="11"/>
      <c r="F847" s="10"/>
      <c r="G847" s="10"/>
      <c r="H847" s="10"/>
      <c r="I847" s="10"/>
      <c r="J847" s="10"/>
      <c r="K847" s="10"/>
    </row>
    <row r="848" spans="5:11">
      <c r="E848" s="11"/>
      <c r="F848" s="10"/>
      <c r="G848" s="10"/>
      <c r="H848" s="10"/>
      <c r="I848" s="10"/>
      <c r="J848" s="10"/>
      <c r="K848" s="10"/>
    </row>
    <row r="849" spans="5:11">
      <c r="E849" s="11"/>
      <c r="F849" s="10"/>
      <c r="G849" s="10"/>
      <c r="H849" s="10"/>
      <c r="I849" s="10"/>
      <c r="J849" s="10"/>
      <c r="K849" s="10"/>
    </row>
    <row r="850" spans="5:11">
      <c r="E850" s="11"/>
      <c r="F850" s="10"/>
      <c r="G850" s="10"/>
      <c r="H850" s="10"/>
      <c r="I850" s="10"/>
      <c r="J850" s="10"/>
      <c r="K850" s="10"/>
    </row>
    <row r="851" spans="5:11">
      <c r="E851" s="11"/>
      <c r="F851" s="10"/>
      <c r="G851" s="10"/>
      <c r="H851" s="10"/>
      <c r="I851" s="10"/>
      <c r="J851" s="10"/>
      <c r="K851" s="10"/>
    </row>
    <row r="852" spans="5:11">
      <c r="E852" s="11"/>
      <c r="F852" s="10"/>
      <c r="G852" s="10"/>
      <c r="H852" s="10"/>
      <c r="I852" s="10"/>
      <c r="J852" s="10"/>
      <c r="K852" s="10"/>
    </row>
    <row r="853" spans="5:11">
      <c r="E853" s="11"/>
      <c r="F853" s="10"/>
      <c r="G853" s="10"/>
      <c r="H853" s="10"/>
      <c r="I853" s="10"/>
      <c r="J853" s="10"/>
      <c r="K853" s="10"/>
    </row>
    <row r="854" spans="5:11">
      <c r="E854" s="11"/>
      <c r="F854" s="10"/>
      <c r="G854" s="10"/>
      <c r="H854" s="10"/>
      <c r="I854" s="10"/>
      <c r="J854" s="10"/>
      <c r="K854" s="10"/>
    </row>
    <row r="855" spans="5:11">
      <c r="E855" s="11"/>
      <c r="F855" s="10"/>
      <c r="G855" s="10"/>
      <c r="H855" s="10"/>
      <c r="I855" s="10"/>
      <c r="J855" s="10"/>
      <c r="K855" s="10"/>
    </row>
    <row r="856" spans="5:11">
      <c r="E856" s="11"/>
      <c r="F856" s="10"/>
      <c r="G856" s="10"/>
      <c r="H856" s="10"/>
      <c r="I856" s="10"/>
      <c r="J856" s="10"/>
      <c r="K856" s="10"/>
    </row>
    <row r="857" spans="5:11">
      <c r="E857" s="11"/>
      <c r="F857" s="10"/>
      <c r="G857" s="10"/>
      <c r="H857" s="10"/>
      <c r="I857" s="10"/>
      <c r="J857" s="10"/>
      <c r="K857" s="10"/>
    </row>
    <row r="858" spans="5:11">
      <c r="E858" s="11"/>
      <c r="F858" s="10"/>
      <c r="G858" s="10"/>
      <c r="H858" s="10"/>
      <c r="I858" s="10"/>
      <c r="J858" s="10"/>
      <c r="K858" s="10"/>
    </row>
    <row r="859" spans="5:11">
      <c r="E859" s="11"/>
      <c r="F859" s="10"/>
      <c r="G859" s="10"/>
      <c r="H859" s="10"/>
      <c r="I859" s="10"/>
      <c r="J859" s="10"/>
      <c r="K859" s="10"/>
    </row>
    <row r="860" spans="5:11">
      <c r="E860" s="11"/>
      <c r="F860" s="10"/>
      <c r="G860" s="10"/>
      <c r="H860" s="10"/>
      <c r="I860" s="10"/>
      <c r="J860" s="10"/>
      <c r="K860" s="10"/>
    </row>
    <row r="861" spans="5:11">
      <c r="E861" s="11"/>
      <c r="F861" s="10"/>
      <c r="G861" s="10"/>
      <c r="H861" s="10"/>
      <c r="I861" s="10"/>
      <c r="J861" s="10"/>
      <c r="K861" s="10"/>
    </row>
    <row r="862" spans="5:11">
      <c r="E862" s="11"/>
      <c r="F862" s="10"/>
      <c r="G862" s="10"/>
      <c r="H862" s="10"/>
      <c r="I862" s="10"/>
      <c r="J862" s="10"/>
      <c r="K862" s="10"/>
    </row>
    <row r="863" spans="5:11">
      <c r="E863" s="11"/>
      <c r="F863" s="10"/>
      <c r="G863" s="10"/>
      <c r="H863" s="10"/>
      <c r="I863" s="10"/>
      <c r="J863" s="10"/>
      <c r="K863" s="10"/>
    </row>
    <row r="864" spans="5:11">
      <c r="E864" s="11"/>
      <c r="F864" s="10"/>
      <c r="G864" s="10"/>
      <c r="H864" s="10"/>
      <c r="I864" s="10"/>
      <c r="J864" s="10"/>
      <c r="K864" s="10"/>
    </row>
    <row r="865" spans="5:11">
      <c r="E865" s="11"/>
      <c r="F865" s="10"/>
      <c r="G865" s="10"/>
      <c r="H865" s="10"/>
      <c r="I865" s="10"/>
      <c r="J865" s="10"/>
      <c r="K865" s="10"/>
    </row>
    <row r="866" spans="5:11">
      <c r="E866" s="11"/>
      <c r="F866" s="10"/>
      <c r="G866" s="10"/>
      <c r="H866" s="10"/>
      <c r="I866" s="10"/>
      <c r="J866" s="10"/>
      <c r="K866" s="10"/>
    </row>
    <row r="867" spans="5:11">
      <c r="E867" s="11"/>
      <c r="F867" s="10"/>
      <c r="G867" s="10"/>
      <c r="H867" s="10"/>
      <c r="I867" s="10"/>
      <c r="J867" s="10"/>
      <c r="K867" s="10"/>
    </row>
    <row r="868" spans="5:11">
      <c r="E868" s="11"/>
      <c r="F868" s="10"/>
      <c r="G868" s="10"/>
      <c r="H868" s="10"/>
      <c r="I868" s="10"/>
      <c r="J868" s="10"/>
      <c r="K868" s="10"/>
    </row>
    <row r="869" spans="5:11">
      <c r="E869" s="11"/>
      <c r="F869" s="10"/>
      <c r="G869" s="10"/>
      <c r="H869" s="10"/>
      <c r="I869" s="10"/>
      <c r="J869" s="10"/>
      <c r="K869" s="10"/>
    </row>
    <row r="870" spans="5:11">
      <c r="E870" s="11"/>
      <c r="F870" s="10"/>
      <c r="G870" s="10"/>
      <c r="H870" s="10"/>
      <c r="I870" s="10"/>
      <c r="J870" s="10"/>
      <c r="K870" s="10"/>
    </row>
    <row r="871" spans="5:11">
      <c r="E871" s="11"/>
      <c r="F871" s="10"/>
      <c r="G871" s="10"/>
      <c r="H871" s="10"/>
      <c r="I871" s="10"/>
      <c r="J871" s="10"/>
      <c r="K871" s="10"/>
    </row>
    <row r="872" spans="5:11">
      <c r="E872" s="11"/>
      <c r="F872" s="10"/>
      <c r="G872" s="10"/>
      <c r="H872" s="10"/>
      <c r="I872" s="10"/>
      <c r="J872" s="10"/>
      <c r="K872" s="10"/>
    </row>
    <row r="873" spans="5:11">
      <c r="E873" s="11"/>
      <c r="F873" s="10"/>
      <c r="G873" s="10"/>
      <c r="H873" s="10"/>
      <c r="I873" s="10"/>
      <c r="J873" s="10"/>
      <c r="K873" s="10"/>
    </row>
    <row r="874" spans="5:11">
      <c r="E874" s="11"/>
      <c r="F874" s="10"/>
      <c r="G874" s="10"/>
      <c r="H874" s="10"/>
      <c r="I874" s="10"/>
      <c r="J874" s="10"/>
      <c r="K874" s="10"/>
    </row>
    <row r="875" spans="5:11">
      <c r="E875" s="11"/>
      <c r="F875" s="10"/>
      <c r="G875" s="10"/>
      <c r="H875" s="10"/>
      <c r="I875" s="10"/>
      <c r="J875" s="10"/>
      <c r="K875" s="10"/>
    </row>
    <row r="876" spans="5:11">
      <c r="E876" s="11"/>
      <c r="F876" s="10"/>
      <c r="G876" s="10"/>
      <c r="H876" s="10"/>
      <c r="I876" s="10"/>
      <c r="J876" s="10"/>
      <c r="K876" s="10"/>
    </row>
    <row r="877" spans="5:11">
      <c r="E877" s="11"/>
      <c r="F877" s="10"/>
      <c r="G877" s="10"/>
      <c r="H877" s="10"/>
      <c r="I877" s="10"/>
      <c r="J877" s="10"/>
      <c r="K877" s="10"/>
    </row>
    <row r="878" spans="5:11">
      <c r="E878" s="11"/>
      <c r="F878" s="10"/>
      <c r="G878" s="10"/>
      <c r="H878" s="10"/>
      <c r="I878" s="10"/>
      <c r="J878" s="10"/>
      <c r="K878" s="10"/>
    </row>
    <row r="879" spans="5:11">
      <c r="E879" s="11"/>
      <c r="F879" s="10"/>
      <c r="G879" s="10"/>
      <c r="H879" s="10"/>
      <c r="I879" s="10"/>
      <c r="J879" s="10"/>
      <c r="K879" s="10"/>
    </row>
    <row r="880" spans="5:11">
      <c r="E880" s="11"/>
      <c r="F880" s="10"/>
      <c r="G880" s="10"/>
      <c r="H880" s="10"/>
      <c r="I880" s="10"/>
      <c r="J880" s="10"/>
      <c r="K880" s="10"/>
    </row>
    <row r="881" spans="5:11">
      <c r="E881" s="11"/>
      <c r="F881" s="10"/>
      <c r="G881" s="10"/>
      <c r="H881" s="10"/>
      <c r="I881" s="10"/>
      <c r="J881" s="10"/>
      <c r="K881" s="10"/>
    </row>
  </sheetData>
  <sortState xmlns:xlrd2="http://schemas.microsoft.com/office/spreadsheetml/2017/richdata2" ref="D90:R102">
    <sortCondition ref="J90:J102"/>
  </sortState>
  <mergeCells count="21">
    <mergeCell ref="S9:S11"/>
    <mergeCell ref="E11:E13"/>
    <mergeCell ref="F11:F13"/>
    <mergeCell ref="H11:H13"/>
    <mergeCell ref="I11:I13"/>
    <mergeCell ref="M4:V6"/>
    <mergeCell ref="J11:J13"/>
    <mergeCell ref="T9:T11"/>
    <mergeCell ref="O9:O11"/>
    <mergeCell ref="R7:V8"/>
    <mergeCell ref="V9:V11"/>
    <mergeCell ref="C4:K8"/>
    <mergeCell ref="K11:K13"/>
    <mergeCell ref="P9:P11"/>
    <mergeCell ref="U9:U11"/>
    <mergeCell ref="M9:M11"/>
    <mergeCell ref="N9:N11"/>
    <mergeCell ref="M7:P8"/>
    <mergeCell ref="R9:R11"/>
    <mergeCell ref="G11:G13"/>
    <mergeCell ref="D11:D13"/>
  </mergeCells>
  <phoneticPr fontId="13" type="noConversion"/>
  <pageMargins left="0.75" right="0.75" top="1" bottom="1" header="0.5" footer="0.5"/>
  <pageSetup paperSize="5" orientation="landscape"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sheetPr>
  <dimension ref="A1:FQ893"/>
  <sheetViews>
    <sheetView zoomScale="110" zoomScaleNormal="110" workbookViewId="0">
      <pane ySplit="13" topLeftCell="A14" activePane="bottomLeft" state="frozen"/>
      <selection pane="bottomLeft" activeCell="C4" sqref="C4:K8"/>
    </sheetView>
  </sheetViews>
  <sheetFormatPr defaultColWidth="2.44140625" defaultRowHeight="13.2"/>
  <cols>
    <col min="1" max="1" width="1.44140625" style="10" customWidth="1"/>
    <col min="2" max="2" width="2.44140625" style="32" customWidth="1"/>
    <col min="3" max="3" width="13.44140625" style="10" customWidth="1"/>
    <col min="4" max="4" width="4.77734375" customWidth="1"/>
    <col min="5" max="5" width="2.44140625" style="1" customWidth="1"/>
    <col min="6" max="6" width="7.109375" customWidth="1"/>
    <col min="7" max="7" width="9.44140625" customWidth="1"/>
    <col min="8" max="8" width="6.44140625" customWidth="1"/>
    <col min="9" max="9" width="2.44140625" customWidth="1"/>
    <col min="10" max="10" width="23.44140625" customWidth="1"/>
    <col min="11" max="11" width="7.44140625" customWidth="1"/>
    <col min="12" max="12" width="1.44140625" style="10" customWidth="1"/>
    <col min="13" max="17" width="2.77734375" customWidth="1"/>
    <col min="18" max="18" width="1.44140625" customWidth="1"/>
    <col min="19" max="23" width="2.77734375" customWidth="1"/>
    <col min="24" max="24" width="1.44140625" customWidth="1"/>
    <col min="25" max="28" width="2.77734375" customWidth="1"/>
    <col min="29" max="29" width="1.44140625" style="10" customWidth="1"/>
    <col min="30" max="132" width="2.44140625" style="10" customWidth="1"/>
  </cols>
  <sheetData>
    <row r="1" spans="2:173" s="10" customFormat="1" ht="12.75" customHeight="1">
      <c r="B1" s="32"/>
      <c r="E1" s="11"/>
      <c r="H1" s="234"/>
      <c r="J1" s="57"/>
      <c r="K1" s="57"/>
      <c r="Y1" s="1410" t="s">
        <v>733</v>
      </c>
      <c r="Z1" s="1411"/>
      <c r="AA1" s="1411"/>
      <c r="AB1" s="1412"/>
      <c r="BA1" s="36"/>
      <c r="BB1" s="36"/>
      <c r="BC1" s="36"/>
      <c r="BD1" s="36"/>
      <c r="BE1" s="36"/>
      <c r="BF1" s="36"/>
      <c r="BG1" s="36"/>
    </row>
    <row r="2" spans="2:173" s="10" customFormat="1" ht="13.5" customHeight="1">
      <c r="B2" s="32"/>
      <c r="D2" s="250" t="str">
        <f>'2024 Association Info'!AO2</f>
        <v>June 24, 2024</v>
      </c>
      <c r="E2" s="11"/>
      <c r="H2" s="233"/>
      <c r="J2" s="234"/>
      <c r="K2" s="234"/>
      <c r="Y2" s="1413" t="s">
        <v>734</v>
      </c>
      <c r="Z2" s="1414"/>
      <c r="AA2" s="1414"/>
      <c r="AB2" s="1415"/>
      <c r="AD2" s="325" t="s">
        <v>38</v>
      </c>
      <c r="AE2" s="418" t="s">
        <v>107</v>
      </c>
      <c r="BA2" s="36"/>
      <c r="BB2" s="36"/>
      <c r="BC2" s="36"/>
      <c r="BD2" s="36"/>
      <c r="BE2" s="36"/>
      <c r="BF2" s="36"/>
      <c r="BG2" s="36"/>
    </row>
    <row r="3" spans="2:173" ht="3.75" customHeight="1" thickBot="1">
      <c r="D3" s="57"/>
      <c r="E3" s="57"/>
      <c r="F3" s="57"/>
      <c r="G3" s="57"/>
      <c r="H3" s="57"/>
      <c r="I3" s="57"/>
      <c r="J3" s="57"/>
      <c r="K3" s="57"/>
      <c r="L3" s="37"/>
      <c r="M3" s="10"/>
      <c r="N3" s="10"/>
      <c r="O3" s="10"/>
      <c r="P3" s="10"/>
      <c r="Q3" s="10"/>
      <c r="R3" s="10"/>
      <c r="S3" s="10"/>
      <c r="T3" s="10"/>
      <c r="U3" s="10"/>
      <c r="V3" s="10"/>
      <c r="W3" s="10"/>
      <c r="X3" s="10"/>
      <c r="Y3" s="1006"/>
      <c r="Z3" s="1007"/>
      <c r="AA3" s="1007"/>
      <c r="AB3" s="1008"/>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row>
    <row r="4" spans="2:173" ht="13.5" customHeight="1">
      <c r="C4" s="1383" t="s">
        <v>93</v>
      </c>
      <c r="D4" s="1384"/>
      <c r="E4" s="1384"/>
      <c r="F4" s="1384"/>
      <c r="G4" s="1384"/>
      <c r="H4" s="1384"/>
      <c r="I4" s="1384"/>
      <c r="J4" s="1384"/>
      <c r="K4" s="1385"/>
      <c r="L4" s="37"/>
      <c r="M4" s="1416" t="s">
        <v>79</v>
      </c>
      <c r="N4" s="1417"/>
      <c r="O4" s="1417"/>
      <c r="P4" s="1417"/>
      <c r="Q4" s="1417"/>
      <c r="R4" s="1417"/>
      <c r="S4" s="1417"/>
      <c r="T4" s="1417"/>
      <c r="U4" s="1417"/>
      <c r="V4" s="1417"/>
      <c r="W4" s="1417"/>
      <c r="X4" s="1417"/>
      <c r="Y4" s="1417"/>
      <c r="Z4" s="1417"/>
      <c r="AA4" s="1417"/>
      <c r="AB4" s="1418"/>
      <c r="AD4" s="417" t="s">
        <v>38</v>
      </c>
      <c r="AE4" s="418" t="s">
        <v>87</v>
      </c>
    </row>
    <row r="5" spans="2:173" ht="3.75" customHeight="1">
      <c r="C5" s="1386"/>
      <c r="D5" s="1387"/>
      <c r="E5" s="1387"/>
      <c r="F5" s="1387"/>
      <c r="G5" s="1387"/>
      <c r="H5" s="1387"/>
      <c r="I5" s="1387"/>
      <c r="J5" s="1387"/>
      <c r="K5" s="1388"/>
      <c r="L5" s="37"/>
      <c r="M5" s="1419"/>
      <c r="N5" s="1420"/>
      <c r="O5" s="1420"/>
      <c r="P5" s="1420"/>
      <c r="Q5" s="1420"/>
      <c r="R5" s="1420"/>
      <c r="S5" s="1420"/>
      <c r="T5" s="1420"/>
      <c r="U5" s="1420"/>
      <c r="V5" s="1420"/>
      <c r="W5" s="1420"/>
      <c r="X5" s="1420"/>
      <c r="Y5" s="1420"/>
      <c r="Z5" s="1420"/>
      <c r="AA5" s="1420"/>
      <c r="AB5" s="1421"/>
      <c r="AD5" s="280"/>
    </row>
    <row r="6" spans="2:173" ht="13.5" customHeight="1" thickBot="1">
      <c r="C6" s="1386"/>
      <c r="D6" s="1387"/>
      <c r="E6" s="1387"/>
      <c r="F6" s="1387"/>
      <c r="G6" s="1387"/>
      <c r="H6" s="1387"/>
      <c r="I6" s="1387"/>
      <c r="J6" s="1387"/>
      <c r="K6" s="1388"/>
      <c r="L6" s="38"/>
      <c r="M6" s="1422"/>
      <c r="N6" s="1423"/>
      <c r="O6" s="1423"/>
      <c r="P6" s="1423"/>
      <c r="Q6" s="1423"/>
      <c r="R6" s="1423"/>
      <c r="S6" s="1423"/>
      <c r="T6" s="1423"/>
      <c r="U6" s="1423"/>
      <c r="V6" s="1423"/>
      <c r="W6" s="1423"/>
      <c r="X6" s="1423"/>
      <c r="Y6" s="1423"/>
      <c r="Z6" s="1423"/>
      <c r="AA6" s="1423"/>
      <c r="AB6" s="1424"/>
      <c r="AD6" s="498" t="s">
        <v>38</v>
      </c>
      <c r="AE6" s="418" t="s">
        <v>89</v>
      </c>
    </row>
    <row r="7" spans="2:173" ht="3.75" customHeight="1">
      <c r="C7" s="1386"/>
      <c r="D7" s="1387"/>
      <c r="E7" s="1387"/>
      <c r="F7" s="1387"/>
      <c r="G7" s="1387"/>
      <c r="H7" s="1387"/>
      <c r="I7" s="1387"/>
      <c r="J7" s="1387"/>
      <c r="K7" s="1388"/>
      <c r="L7" s="38"/>
      <c r="M7" s="1402" t="s">
        <v>29</v>
      </c>
      <c r="N7" s="1403"/>
      <c r="O7" s="1403"/>
      <c r="P7" s="1403"/>
      <c r="Q7" s="1404"/>
      <c r="R7" s="419"/>
      <c r="S7" s="1402" t="s">
        <v>30</v>
      </c>
      <c r="T7" s="1403"/>
      <c r="U7" s="1403"/>
      <c r="V7" s="1403"/>
      <c r="W7" s="1440"/>
      <c r="X7" s="280"/>
      <c r="Y7" s="1425" t="s">
        <v>35</v>
      </c>
      <c r="Z7" s="1426"/>
      <c r="AA7" s="1426"/>
      <c r="AB7" s="1427"/>
      <c r="AD7" s="280"/>
      <c r="AE7" s="234"/>
    </row>
    <row r="8" spans="2:173" ht="13.5" customHeight="1" thickBot="1">
      <c r="C8" s="1389"/>
      <c r="D8" s="1390"/>
      <c r="E8" s="1390"/>
      <c r="F8" s="1390"/>
      <c r="G8" s="1390"/>
      <c r="H8" s="1390"/>
      <c r="I8" s="1390"/>
      <c r="J8" s="1390"/>
      <c r="K8" s="1391"/>
      <c r="L8" s="12"/>
      <c r="M8" s="1405"/>
      <c r="N8" s="1406"/>
      <c r="O8" s="1406"/>
      <c r="P8" s="1406"/>
      <c r="Q8" s="1407"/>
      <c r="R8" s="1024"/>
      <c r="S8" s="1405"/>
      <c r="T8" s="1406"/>
      <c r="U8" s="1406"/>
      <c r="V8" s="1406"/>
      <c r="W8" s="1407"/>
      <c r="X8" s="962"/>
      <c r="Y8" s="1428"/>
      <c r="Z8" s="1429"/>
      <c r="AA8" s="1429"/>
      <c r="AB8" s="1430"/>
      <c r="AD8" s="296" t="s">
        <v>38</v>
      </c>
      <c r="AE8" s="418" t="s">
        <v>88</v>
      </c>
    </row>
    <row r="9" spans="2:173" ht="12.75" customHeight="1">
      <c r="D9" s="56"/>
      <c r="E9" s="56"/>
      <c r="F9" s="56"/>
      <c r="G9" s="56"/>
      <c r="H9" s="56"/>
      <c r="I9" s="56"/>
      <c r="J9" s="56"/>
      <c r="K9" s="56"/>
      <c r="M9" s="1447" t="s">
        <v>129</v>
      </c>
      <c r="N9" s="1381" t="s">
        <v>114</v>
      </c>
      <c r="O9" s="1381" t="s">
        <v>117</v>
      </c>
      <c r="P9" s="1380" t="s">
        <v>4</v>
      </c>
      <c r="Q9" s="1408" t="s">
        <v>4</v>
      </c>
      <c r="R9" s="10"/>
      <c r="S9" s="1449" t="s">
        <v>680</v>
      </c>
      <c r="T9" s="1380" t="s">
        <v>114</v>
      </c>
      <c r="U9" s="1380" t="s">
        <v>130</v>
      </c>
      <c r="V9" s="1444" t="s">
        <v>117</v>
      </c>
      <c r="W9" s="1441" t="s">
        <v>4</v>
      </c>
      <c r="X9" s="281"/>
      <c r="Y9" s="1431" t="s">
        <v>129</v>
      </c>
      <c r="Z9" s="1434" t="s">
        <v>113</v>
      </c>
      <c r="AA9" s="1434" t="s">
        <v>114</v>
      </c>
      <c r="AB9" s="1437" t="s">
        <v>130</v>
      </c>
    </row>
    <row r="10" spans="2:173" ht="15" customHeight="1" thickBot="1">
      <c r="D10" s="10"/>
      <c r="E10" s="11"/>
      <c r="F10" s="10"/>
      <c r="G10" s="10"/>
      <c r="H10" s="10"/>
      <c r="I10" s="10"/>
      <c r="J10" s="10"/>
      <c r="K10" s="10"/>
      <c r="M10" s="1447"/>
      <c r="N10" s="1381"/>
      <c r="O10" s="1381"/>
      <c r="P10" s="1381"/>
      <c r="Q10" s="1408"/>
      <c r="R10" s="10"/>
      <c r="S10" s="1447"/>
      <c r="T10" s="1381"/>
      <c r="U10" s="1381"/>
      <c r="V10" s="1445"/>
      <c r="W10" s="1442"/>
      <c r="X10" s="281"/>
      <c r="Y10" s="1432"/>
      <c r="Z10" s="1435"/>
      <c r="AA10" s="1435"/>
      <c r="AB10" s="1438"/>
      <c r="AD10" s="324">
        <v>1</v>
      </c>
      <c r="AE10" s="234" t="s">
        <v>83</v>
      </c>
    </row>
    <row r="11" spans="2:173" ht="14.25" customHeight="1" thickBot="1">
      <c r="C11" s="196" t="s">
        <v>20</v>
      </c>
      <c r="D11" s="1392" t="s">
        <v>63</v>
      </c>
      <c r="E11" s="1392" t="s">
        <v>66</v>
      </c>
      <c r="F11" s="1392" t="s">
        <v>64</v>
      </c>
      <c r="G11" s="1395" t="s">
        <v>77</v>
      </c>
      <c r="H11" s="1392" t="s">
        <v>65</v>
      </c>
      <c r="I11" s="1392" t="s">
        <v>67</v>
      </c>
      <c r="J11" s="1396" t="s">
        <v>46</v>
      </c>
      <c r="K11" s="1399" t="s">
        <v>479</v>
      </c>
      <c r="M11" s="1448"/>
      <c r="N11" s="1382"/>
      <c r="O11" s="1382"/>
      <c r="P11" s="1382"/>
      <c r="Q11" s="1409"/>
      <c r="R11" s="10"/>
      <c r="S11" s="1448"/>
      <c r="T11" s="1382"/>
      <c r="U11" s="1382"/>
      <c r="V11" s="1446"/>
      <c r="W11" s="1443"/>
      <c r="X11" s="281"/>
      <c r="Y11" s="1433"/>
      <c r="Z11" s="1436"/>
      <c r="AA11" s="1436"/>
      <c r="AB11" s="1439"/>
    </row>
    <row r="12" spans="2:173" ht="3" customHeight="1" thickBot="1">
      <c r="C12" s="197"/>
      <c r="D12" s="1393"/>
      <c r="E12" s="1393"/>
      <c r="F12" s="1393"/>
      <c r="G12" s="1393"/>
      <c r="H12" s="1393"/>
      <c r="I12" s="1393"/>
      <c r="J12" s="1397"/>
      <c r="K12" s="1400"/>
      <c r="M12" s="40"/>
      <c r="N12" s="40"/>
      <c r="O12" s="40"/>
      <c r="P12" s="40"/>
      <c r="Q12" s="40"/>
      <c r="R12" s="10"/>
      <c r="S12" s="40"/>
      <c r="T12" s="40"/>
      <c r="U12" s="40"/>
      <c r="V12" s="40"/>
      <c r="W12" s="40"/>
      <c r="X12" s="282"/>
      <c r="Y12" s="40"/>
      <c r="Z12" s="40"/>
      <c r="AA12" s="40"/>
      <c r="AB12" s="40"/>
    </row>
    <row r="13" spans="2:173" ht="12.75" customHeight="1" thickBot="1">
      <c r="C13" s="198" t="s">
        <v>61</v>
      </c>
      <c r="D13" s="1394"/>
      <c r="E13" s="1394"/>
      <c r="F13" s="1394"/>
      <c r="G13" s="1394"/>
      <c r="H13" s="1394"/>
      <c r="I13" s="1394"/>
      <c r="J13" s="1398"/>
      <c r="K13" s="1401"/>
      <c r="M13" s="188">
        <v>51</v>
      </c>
      <c r="N13" s="190">
        <v>35</v>
      </c>
      <c r="O13" s="190">
        <v>24</v>
      </c>
      <c r="P13" s="190">
        <v>27</v>
      </c>
      <c r="Q13" s="1025">
        <v>17</v>
      </c>
      <c r="R13" s="294"/>
      <c r="S13" s="188">
        <v>30</v>
      </c>
      <c r="T13" s="202">
        <v>27</v>
      </c>
      <c r="U13" s="202">
        <v>25</v>
      </c>
      <c r="V13" s="190">
        <v>16</v>
      </c>
      <c r="W13" s="189">
        <v>16</v>
      </c>
      <c r="X13" s="287"/>
      <c r="Y13" s="1009">
        <v>35</v>
      </c>
      <c r="Z13" s="1010">
        <v>20</v>
      </c>
      <c r="AA13" s="1010">
        <v>28</v>
      </c>
      <c r="AB13" s="1011">
        <v>13</v>
      </c>
      <c r="AD13" s="20" t="s">
        <v>68</v>
      </c>
    </row>
    <row r="14" spans="2:173" ht="13.8" customHeight="1">
      <c r="D14" s="32"/>
      <c r="E14" s="32"/>
      <c r="F14" s="32"/>
      <c r="G14" s="32"/>
      <c r="H14" s="32"/>
      <c r="I14" s="32"/>
      <c r="J14" s="44"/>
      <c r="K14" s="44"/>
      <c r="M14" s="14"/>
      <c r="N14" s="14"/>
      <c r="O14" s="14"/>
      <c r="P14" s="14"/>
      <c r="Q14" s="14"/>
      <c r="R14" s="10"/>
      <c r="S14" s="41"/>
      <c r="T14" s="41"/>
      <c r="U14" s="41"/>
      <c r="V14" s="42"/>
      <c r="W14" s="43"/>
      <c r="X14" s="14"/>
      <c r="Y14" s="41"/>
      <c r="Z14" s="41"/>
      <c r="AA14" s="41"/>
      <c r="AB14" s="42"/>
    </row>
    <row r="15" spans="2:173" ht="13.8" customHeight="1">
      <c r="B15" s="32">
        <v>1</v>
      </c>
      <c r="C15" s="907" t="s">
        <v>23</v>
      </c>
      <c r="D15" s="221">
        <v>2008</v>
      </c>
      <c r="E15" s="221" t="s">
        <v>103</v>
      </c>
      <c r="F15" s="321" t="s">
        <v>100</v>
      </c>
      <c r="G15" s="372"/>
      <c r="H15" s="321" t="s">
        <v>93</v>
      </c>
      <c r="I15" s="490" t="s">
        <v>104</v>
      </c>
      <c r="J15" s="505" t="s">
        <v>611</v>
      </c>
      <c r="K15" s="321"/>
      <c r="L15" s="86"/>
      <c r="M15" s="101">
        <v>2</v>
      </c>
      <c r="N15" s="87"/>
      <c r="O15" s="87"/>
      <c r="P15" s="87"/>
      <c r="Q15" s="87"/>
      <c r="R15" s="86"/>
      <c r="S15" s="239">
        <v>1</v>
      </c>
      <c r="T15" s="87"/>
      <c r="U15" s="87"/>
      <c r="V15" s="87"/>
      <c r="W15" s="95"/>
      <c r="X15" s="119"/>
      <c r="Y15" s="1012">
        <v>3</v>
      </c>
      <c r="Z15" s="1012"/>
      <c r="AA15" s="1012"/>
      <c r="AB15" s="642"/>
    </row>
    <row r="16" spans="2:173" ht="13.8" customHeight="1">
      <c r="B16" s="32">
        <v>2</v>
      </c>
      <c r="C16" s="236"/>
      <c r="D16" s="321">
        <v>2006</v>
      </c>
      <c r="E16" s="893" t="s">
        <v>104</v>
      </c>
      <c r="F16" s="321" t="s">
        <v>93</v>
      </c>
      <c r="G16" s="321" t="s">
        <v>30</v>
      </c>
      <c r="H16" s="321" t="s">
        <v>93</v>
      </c>
      <c r="I16" s="321" t="s">
        <v>104</v>
      </c>
      <c r="J16" s="610" t="s">
        <v>590</v>
      </c>
      <c r="K16" s="321" t="s">
        <v>481</v>
      </c>
      <c r="L16" s="86"/>
      <c r="M16" s="101"/>
      <c r="N16" s="87"/>
      <c r="O16" s="87"/>
      <c r="P16" s="87"/>
      <c r="Q16" s="87"/>
      <c r="R16" s="86"/>
      <c r="S16" s="325" t="s">
        <v>38</v>
      </c>
      <c r="T16" s="87"/>
      <c r="U16" s="417"/>
      <c r="V16" s="87"/>
      <c r="W16" s="95"/>
      <c r="X16" s="119"/>
      <c r="Y16" s="1012"/>
      <c r="Z16" s="1012"/>
      <c r="AA16" s="1012"/>
      <c r="AB16" s="642"/>
    </row>
    <row r="17" spans="2:28" ht="13.8" customHeight="1">
      <c r="B17" s="32">
        <v>3</v>
      </c>
      <c r="C17" s="236"/>
      <c r="D17" s="221">
        <v>2008</v>
      </c>
      <c r="E17" s="490" t="s">
        <v>103</v>
      </c>
      <c r="F17" s="372" t="s">
        <v>91</v>
      </c>
      <c r="G17" s="321" t="s">
        <v>30</v>
      </c>
      <c r="H17" s="321" t="s">
        <v>93</v>
      </c>
      <c r="I17" s="490" t="s">
        <v>103</v>
      </c>
      <c r="J17" s="505" t="s">
        <v>204</v>
      </c>
      <c r="K17" s="321"/>
      <c r="L17" s="86"/>
      <c r="M17" s="101"/>
      <c r="N17" s="87"/>
      <c r="O17" s="87"/>
      <c r="P17" s="87"/>
      <c r="Q17" s="87"/>
      <c r="R17" s="86"/>
      <c r="S17" s="325" t="s">
        <v>38</v>
      </c>
      <c r="T17" s="325" t="s">
        <v>38</v>
      </c>
      <c r="U17" s="325" t="s">
        <v>38</v>
      </c>
      <c r="V17" s="325" t="s">
        <v>38</v>
      </c>
      <c r="W17" s="325" t="s">
        <v>38</v>
      </c>
      <c r="X17" s="119"/>
      <c r="Y17" s="1012"/>
      <c r="Z17" s="1012"/>
      <c r="AA17" s="1012"/>
      <c r="AB17" s="642"/>
    </row>
    <row r="18" spans="2:28" s="86" customFormat="1" ht="13.8" customHeight="1">
      <c r="B18" s="133"/>
      <c r="C18" s="120"/>
      <c r="D18" s="287"/>
      <c r="E18" s="287"/>
      <c r="F18" s="287"/>
      <c r="G18" s="287"/>
      <c r="H18" s="287"/>
      <c r="I18" s="287"/>
      <c r="J18" s="413"/>
      <c r="K18" s="471"/>
      <c r="M18" s="118"/>
      <c r="N18" s="119"/>
      <c r="O18" s="119"/>
      <c r="P18" s="119"/>
      <c r="Q18" s="119"/>
      <c r="S18" s="118"/>
      <c r="T18" s="118"/>
      <c r="U18" s="118"/>
      <c r="V18" s="103"/>
      <c r="W18" s="119"/>
      <c r="X18" s="119"/>
      <c r="Y18" s="118"/>
      <c r="Z18" s="118"/>
      <c r="AA18" s="118"/>
      <c r="AB18" s="103"/>
    </row>
    <row r="19" spans="2:28" ht="12.75" customHeight="1">
      <c r="B19" s="32">
        <v>1</v>
      </c>
      <c r="C19" s="907" t="s">
        <v>24</v>
      </c>
      <c r="D19" s="321">
        <v>2007</v>
      </c>
      <c r="E19" s="321" t="s">
        <v>103</v>
      </c>
      <c r="F19" s="321" t="s">
        <v>95</v>
      </c>
      <c r="G19" s="321"/>
      <c r="H19" s="321" t="s">
        <v>93</v>
      </c>
      <c r="I19" s="321" t="s">
        <v>104</v>
      </c>
      <c r="J19" s="403" t="s">
        <v>615</v>
      </c>
      <c r="K19" s="321"/>
      <c r="L19" s="143"/>
      <c r="M19" s="239">
        <v>2</v>
      </c>
      <c r="N19" s="654"/>
      <c r="O19" s="654"/>
      <c r="P19" s="654"/>
      <c r="Q19" s="654"/>
      <c r="R19" s="659"/>
      <c r="S19" s="325">
        <v>1</v>
      </c>
      <c r="T19" s="325" t="s">
        <v>38</v>
      </c>
      <c r="U19" s="325" t="s">
        <v>38</v>
      </c>
      <c r="V19" s="325" t="s">
        <v>38</v>
      </c>
      <c r="W19" s="498" t="s">
        <v>38</v>
      </c>
      <c r="X19" s="667"/>
      <c r="Y19" s="774">
        <v>3</v>
      </c>
      <c r="Z19" s="1012"/>
      <c r="AA19" s="1012"/>
      <c r="AB19" s="642"/>
    </row>
    <row r="20" spans="2:28" ht="13.5" customHeight="1">
      <c r="B20" s="32">
        <v>2</v>
      </c>
      <c r="C20" s="236"/>
      <c r="D20" s="372">
        <v>2007</v>
      </c>
      <c r="E20" s="372" t="s">
        <v>103</v>
      </c>
      <c r="F20" s="372" t="s">
        <v>93</v>
      </c>
      <c r="G20" s="372" t="s">
        <v>30</v>
      </c>
      <c r="H20" s="321" t="s">
        <v>93</v>
      </c>
      <c r="I20" s="372" t="s">
        <v>104</v>
      </c>
      <c r="J20" s="478" t="s">
        <v>537</v>
      </c>
      <c r="K20" s="321"/>
      <c r="L20" s="143"/>
      <c r="M20" s="87"/>
      <c r="N20" s="87"/>
      <c r="O20" s="87"/>
      <c r="P20" s="87"/>
      <c r="Q20" s="87"/>
      <c r="R20" s="86"/>
      <c r="S20" s="325" t="s">
        <v>38</v>
      </c>
      <c r="T20" s="325" t="s">
        <v>38</v>
      </c>
      <c r="U20" s="325" t="s">
        <v>38</v>
      </c>
      <c r="V20" s="325" t="s">
        <v>38</v>
      </c>
      <c r="W20" s="498" t="s">
        <v>38</v>
      </c>
      <c r="X20" s="280"/>
      <c r="Y20" s="642"/>
      <c r="Z20" s="642"/>
      <c r="AA20" s="642"/>
      <c r="AB20" s="642"/>
    </row>
    <row r="21" spans="2:28" ht="13.5" customHeight="1">
      <c r="B21" s="32">
        <v>3</v>
      </c>
      <c r="C21" s="236"/>
      <c r="D21" s="321">
        <v>2007</v>
      </c>
      <c r="E21" s="321" t="s">
        <v>103</v>
      </c>
      <c r="F21" s="321" t="s">
        <v>95</v>
      </c>
      <c r="G21" s="321"/>
      <c r="H21" s="321" t="s">
        <v>93</v>
      </c>
      <c r="I21" s="321" t="s">
        <v>104</v>
      </c>
      <c r="J21" s="403" t="s">
        <v>268</v>
      </c>
      <c r="K21" s="372" t="s">
        <v>481</v>
      </c>
      <c r="L21" s="143"/>
      <c r="M21" s="87"/>
      <c r="N21" s="87"/>
      <c r="O21" s="87"/>
      <c r="P21" s="87"/>
      <c r="Q21" s="87"/>
      <c r="R21" s="86"/>
      <c r="S21" s="325" t="s">
        <v>38</v>
      </c>
      <c r="T21" s="367"/>
      <c r="U21" s="417"/>
      <c r="V21" s="367"/>
      <c r="W21" s="367"/>
      <c r="X21" s="280"/>
      <c r="Y21" s="642"/>
      <c r="Z21" s="642"/>
      <c r="AA21" s="642"/>
      <c r="AB21" s="642"/>
    </row>
    <row r="22" spans="2:28" ht="13.5" customHeight="1">
      <c r="B22" s="32">
        <v>4</v>
      </c>
      <c r="C22" s="236"/>
      <c r="D22" s="545">
        <v>2008</v>
      </c>
      <c r="E22" s="490" t="s">
        <v>103</v>
      </c>
      <c r="F22" s="321" t="s">
        <v>94</v>
      </c>
      <c r="G22" s="321"/>
      <c r="H22" s="321" t="s">
        <v>93</v>
      </c>
      <c r="I22" s="490" t="s">
        <v>103</v>
      </c>
      <c r="J22" s="403" t="s">
        <v>529</v>
      </c>
      <c r="K22" s="321"/>
      <c r="L22" s="143"/>
      <c r="M22" s="87"/>
      <c r="N22" s="87"/>
      <c r="O22" s="87"/>
      <c r="P22" s="87"/>
      <c r="Q22" s="87"/>
      <c r="R22" s="86"/>
      <c r="S22" s="367"/>
      <c r="T22" s="367"/>
      <c r="U22" s="367"/>
      <c r="V22" s="367"/>
      <c r="W22" s="367"/>
      <c r="X22" s="280"/>
      <c r="Y22" s="642"/>
      <c r="Z22" s="642"/>
      <c r="AA22" s="642"/>
      <c r="AB22" s="642"/>
    </row>
    <row r="23" spans="2:28" ht="13.5" customHeight="1">
      <c r="B23" s="32">
        <v>5</v>
      </c>
      <c r="C23" s="236"/>
      <c r="D23" s="321">
        <v>2008</v>
      </c>
      <c r="E23" s="321" t="s">
        <v>103</v>
      </c>
      <c r="F23" s="321" t="s">
        <v>91</v>
      </c>
      <c r="G23" s="321" t="s">
        <v>30</v>
      </c>
      <c r="H23" s="321" t="s">
        <v>93</v>
      </c>
      <c r="I23" s="321" t="s">
        <v>104</v>
      </c>
      <c r="J23" s="403" t="s">
        <v>183</v>
      </c>
      <c r="K23" s="321"/>
      <c r="L23" s="143"/>
      <c r="M23" s="87"/>
      <c r="N23" s="87"/>
      <c r="O23" s="87"/>
      <c r="P23" s="87"/>
      <c r="Q23" s="87"/>
      <c r="R23" s="86"/>
      <c r="S23" s="325" t="s">
        <v>38</v>
      </c>
      <c r="T23" s="325" t="s">
        <v>38</v>
      </c>
      <c r="U23" s="325" t="s">
        <v>38</v>
      </c>
      <c r="V23" s="325" t="s">
        <v>38</v>
      </c>
      <c r="W23" s="498" t="s">
        <v>38</v>
      </c>
      <c r="X23" s="280"/>
      <c r="Y23" s="642"/>
      <c r="Z23" s="642"/>
      <c r="AA23" s="642"/>
      <c r="AB23" s="642"/>
    </row>
    <row r="24" spans="2:28" ht="13.5" customHeight="1">
      <c r="B24" s="32">
        <v>6</v>
      </c>
      <c r="C24" s="236"/>
      <c r="D24" s="545">
        <v>2008</v>
      </c>
      <c r="E24" s="490" t="s">
        <v>103</v>
      </c>
      <c r="F24" s="321" t="s">
        <v>94</v>
      </c>
      <c r="G24" s="321"/>
      <c r="H24" s="321" t="s">
        <v>93</v>
      </c>
      <c r="I24" s="490" t="s">
        <v>104</v>
      </c>
      <c r="J24" s="610" t="s">
        <v>451</v>
      </c>
      <c r="K24" s="321"/>
      <c r="L24" s="143"/>
      <c r="M24" s="87"/>
      <c r="N24" s="87"/>
      <c r="O24" s="87"/>
      <c r="P24" s="87"/>
      <c r="Q24" s="87"/>
      <c r="R24" s="86"/>
      <c r="S24" s="325" t="s">
        <v>38</v>
      </c>
      <c r="T24" s="325" t="s">
        <v>38</v>
      </c>
      <c r="U24" s="325" t="s">
        <v>38</v>
      </c>
      <c r="V24" s="325" t="s">
        <v>38</v>
      </c>
      <c r="W24" s="325" t="s">
        <v>38</v>
      </c>
      <c r="X24" s="280"/>
      <c r="Y24" s="642"/>
      <c r="Z24" s="642"/>
      <c r="AA24" s="642"/>
      <c r="AB24" s="642"/>
    </row>
    <row r="25" spans="2:28" ht="13.5" customHeight="1">
      <c r="B25" s="32">
        <v>7</v>
      </c>
      <c r="C25" s="236"/>
      <c r="D25" s="321">
        <v>2006</v>
      </c>
      <c r="E25" s="321" t="s">
        <v>103</v>
      </c>
      <c r="F25" s="321" t="s">
        <v>93</v>
      </c>
      <c r="G25" s="321" t="s">
        <v>30</v>
      </c>
      <c r="H25" s="321" t="s">
        <v>93</v>
      </c>
      <c r="I25" s="321" t="s">
        <v>104</v>
      </c>
      <c r="J25" s="403" t="s">
        <v>397</v>
      </c>
      <c r="K25" s="321"/>
      <c r="L25" s="143"/>
      <c r="M25" s="87"/>
      <c r="N25" s="87"/>
      <c r="O25" s="87"/>
      <c r="P25" s="87"/>
      <c r="Q25" s="87"/>
      <c r="R25" s="86"/>
      <c r="S25" s="367"/>
      <c r="T25" s="367"/>
      <c r="U25" s="367"/>
      <c r="V25" s="367"/>
      <c r="W25" s="367"/>
      <c r="X25" s="280"/>
      <c r="Y25" s="642"/>
      <c r="Z25" s="642"/>
      <c r="AA25" s="642"/>
      <c r="AB25" s="642"/>
    </row>
    <row r="26" spans="2:28" ht="13.5" customHeight="1">
      <c r="B26" s="32">
        <v>8</v>
      </c>
      <c r="C26" s="236"/>
      <c r="D26" s="321"/>
      <c r="E26" s="321"/>
      <c r="F26" s="321"/>
      <c r="G26" s="321"/>
      <c r="H26" s="321"/>
      <c r="I26" s="321"/>
      <c r="J26" s="403"/>
      <c r="K26" s="321"/>
      <c r="L26" s="143"/>
      <c r="M26" s="87"/>
      <c r="N26" s="87"/>
      <c r="O26" s="87"/>
      <c r="P26" s="87"/>
      <c r="Q26" s="87"/>
      <c r="R26" s="86"/>
      <c r="S26" s="367"/>
      <c r="T26" s="367"/>
      <c r="U26" s="367"/>
      <c r="V26" s="367"/>
      <c r="W26" s="367"/>
      <c r="X26" s="280"/>
      <c r="Y26" s="642"/>
      <c r="Z26" s="642"/>
      <c r="AA26" s="642"/>
      <c r="AB26" s="642"/>
    </row>
    <row r="27" spans="2:28" s="86" customFormat="1" ht="13.5" customHeight="1">
      <c r="B27" s="133"/>
      <c r="C27" s="123"/>
      <c r="D27" s="385"/>
      <c r="E27" s="385"/>
      <c r="F27" s="385"/>
      <c r="G27" s="385"/>
      <c r="H27" s="385"/>
      <c r="I27" s="385"/>
      <c r="J27" s="375"/>
      <c r="K27" s="401"/>
      <c r="M27" s="121"/>
      <c r="N27" s="122"/>
      <c r="O27" s="122"/>
      <c r="P27" s="122"/>
      <c r="Q27" s="122"/>
      <c r="S27" s="121"/>
      <c r="T27" s="121"/>
      <c r="U27" s="121"/>
      <c r="V27" s="251"/>
      <c r="W27" s="122"/>
      <c r="X27" s="119"/>
      <c r="Y27" s="121"/>
      <c r="Z27" s="121"/>
      <c r="AA27" s="121"/>
      <c r="AB27" s="251"/>
    </row>
    <row r="28" spans="2:28" ht="13.5" customHeight="1">
      <c r="B28" s="32">
        <v>1</v>
      </c>
      <c r="C28" s="907" t="s">
        <v>25</v>
      </c>
      <c r="D28" s="372">
        <v>2006</v>
      </c>
      <c r="E28" s="372" t="s">
        <v>103</v>
      </c>
      <c r="F28" s="372" t="s">
        <v>93</v>
      </c>
      <c r="G28" s="372" t="s">
        <v>35</v>
      </c>
      <c r="H28" s="372" t="s">
        <v>93</v>
      </c>
      <c r="I28" s="372" t="s">
        <v>104</v>
      </c>
      <c r="J28" s="478" t="s">
        <v>306</v>
      </c>
      <c r="K28" s="403"/>
      <c r="L28" s="86"/>
      <c r="M28" s="453">
        <v>2</v>
      </c>
      <c r="N28" s="660"/>
      <c r="O28" s="660"/>
      <c r="P28" s="660"/>
      <c r="Q28" s="660"/>
      <c r="R28" s="659"/>
      <c r="S28" s="239">
        <v>3</v>
      </c>
      <c r="T28" s="654"/>
      <c r="U28" s="654"/>
      <c r="V28" s="654"/>
      <c r="W28" s="665"/>
      <c r="X28" s="667"/>
      <c r="Y28" s="325">
        <v>1</v>
      </c>
      <c r="Z28" s="1013"/>
      <c r="AA28" s="1013"/>
      <c r="AB28" s="1013"/>
    </row>
    <row r="29" spans="2:28" ht="13.5" customHeight="1">
      <c r="B29" s="32">
        <v>2</v>
      </c>
      <c r="C29" s="236"/>
      <c r="D29" s="490">
        <v>2008</v>
      </c>
      <c r="E29" s="490" t="s">
        <v>103</v>
      </c>
      <c r="F29" s="321" t="s">
        <v>94</v>
      </c>
      <c r="G29" s="321" t="s">
        <v>27</v>
      </c>
      <c r="H29" s="372" t="s">
        <v>93</v>
      </c>
      <c r="I29" s="490" t="s">
        <v>104</v>
      </c>
      <c r="J29" s="610" t="s">
        <v>275</v>
      </c>
      <c r="K29" s="372" t="s">
        <v>481</v>
      </c>
      <c r="L29" s="86"/>
      <c r="M29" s="417" t="s">
        <v>38</v>
      </c>
      <c r="N29" s="367"/>
      <c r="O29" s="367"/>
      <c r="P29" s="367"/>
      <c r="Q29" s="367"/>
      <c r="R29" s="86"/>
      <c r="S29" s="87"/>
      <c r="T29" s="87"/>
      <c r="U29" s="87"/>
      <c r="V29" s="87"/>
      <c r="W29" s="95"/>
      <c r="X29" s="119"/>
      <c r="Y29" s="325" t="s">
        <v>38</v>
      </c>
      <c r="Z29" s="642"/>
      <c r="AA29" s="642"/>
      <c r="AB29" s="642"/>
    </row>
    <row r="30" spans="2:28" ht="13.5" customHeight="1">
      <c r="B30" s="32">
        <v>3</v>
      </c>
      <c r="C30" s="236"/>
      <c r="D30" s="321">
        <v>2007</v>
      </c>
      <c r="E30" s="497" t="s">
        <v>104</v>
      </c>
      <c r="F30" s="372" t="s">
        <v>100</v>
      </c>
      <c r="G30" s="321"/>
      <c r="H30" s="321" t="s">
        <v>95</v>
      </c>
      <c r="I30" s="321" t="s">
        <v>104</v>
      </c>
      <c r="J30" s="403" t="s">
        <v>532</v>
      </c>
      <c r="K30" s="372" t="s">
        <v>481</v>
      </c>
      <c r="L30" s="86"/>
      <c r="M30" s="325" t="s">
        <v>38</v>
      </c>
      <c r="N30" s="367"/>
      <c r="O30" s="325" t="s">
        <v>38</v>
      </c>
      <c r="P30" s="325" t="s">
        <v>38</v>
      </c>
      <c r="Q30" s="367"/>
      <c r="R30" s="86"/>
      <c r="S30" s="87"/>
      <c r="T30" s="87"/>
      <c r="U30" s="87"/>
      <c r="V30" s="87"/>
      <c r="W30" s="95"/>
      <c r="X30" s="119"/>
      <c r="Y30" s="325" t="s">
        <v>38</v>
      </c>
      <c r="Z30" s="642"/>
      <c r="AA30" s="642"/>
      <c r="AB30" s="642"/>
    </row>
    <row r="31" spans="2:28" ht="13.5" customHeight="1">
      <c r="B31" s="32">
        <v>4</v>
      </c>
      <c r="C31" s="236"/>
      <c r="D31" s="372">
        <v>2008</v>
      </c>
      <c r="E31" s="372" t="s">
        <v>103</v>
      </c>
      <c r="F31" s="372" t="s">
        <v>96</v>
      </c>
      <c r="G31" s="372"/>
      <c r="H31" s="321" t="s">
        <v>95</v>
      </c>
      <c r="I31" s="321" t="s">
        <v>104</v>
      </c>
      <c r="J31" s="403" t="s">
        <v>534</v>
      </c>
      <c r="K31" s="372" t="s">
        <v>481</v>
      </c>
      <c r="L31" s="86"/>
      <c r="M31" s="417" t="s">
        <v>38</v>
      </c>
      <c r="N31" s="367"/>
      <c r="O31" s="367"/>
      <c r="P31" s="367"/>
      <c r="Q31" s="367"/>
      <c r="R31" s="86"/>
      <c r="S31" s="87"/>
      <c r="T31" s="87"/>
      <c r="U31" s="87"/>
      <c r="V31" s="87"/>
      <c r="W31" s="95"/>
      <c r="X31" s="119"/>
      <c r="Y31" s="325" t="s">
        <v>38</v>
      </c>
      <c r="Z31" s="642"/>
      <c r="AA31" s="642"/>
      <c r="AB31" s="642"/>
    </row>
    <row r="32" spans="2:28" ht="13.5" customHeight="1">
      <c r="B32" s="32">
        <v>5</v>
      </c>
      <c r="C32" s="236"/>
      <c r="D32" s="321">
        <v>2007</v>
      </c>
      <c r="E32" s="321" t="s">
        <v>103</v>
      </c>
      <c r="F32" s="372" t="s">
        <v>95</v>
      </c>
      <c r="G32" s="321" t="s">
        <v>27</v>
      </c>
      <c r="H32" s="321" t="s">
        <v>95</v>
      </c>
      <c r="I32" s="321" t="s">
        <v>104</v>
      </c>
      <c r="J32" s="403" t="s">
        <v>433</v>
      </c>
      <c r="K32" s="372" t="s">
        <v>481</v>
      </c>
      <c r="L32" s="86"/>
      <c r="M32" s="325" t="s">
        <v>38</v>
      </c>
      <c r="N32" s="417" t="s">
        <v>38</v>
      </c>
      <c r="O32" s="367"/>
      <c r="P32" s="367"/>
      <c r="Q32" s="367"/>
      <c r="R32" s="86"/>
      <c r="S32" s="87"/>
      <c r="T32" s="87"/>
      <c r="U32" s="87"/>
      <c r="V32" s="87"/>
      <c r="W32" s="95"/>
      <c r="X32" s="119"/>
      <c r="Y32" s="1014"/>
      <c r="Z32" s="642"/>
      <c r="AA32" s="642"/>
      <c r="AB32" s="642"/>
    </row>
    <row r="33" spans="2:137" ht="13.5" customHeight="1">
      <c r="B33" s="32">
        <v>6</v>
      </c>
      <c r="C33" s="236"/>
      <c r="D33" s="490"/>
      <c r="E33" s="490"/>
      <c r="F33" s="321"/>
      <c r="G33" s="321"/>
      <c r="H33" s="372"/>
      <c r="I33" s="490"/>
      <c r="J33" s="610"/>
      <c r="K33" s="372"/>
      <c r="L33" s="86"/>
      <c r="M33" s="367"/>
      <c r="N33" s="367"/>
      <c r="O33" s="367"/>
      <c r="P33" s="367"/>
      <c r="Q33" s="367"/>
      <c r="R33" s="86"/>
      <c r="S33" s="87"/>
      <c r="T33" s="87"/>
      <c r="U33" s="87"/>
      <c r="V33" s="87"/>
      <c r="W33" s="95"/>
      <c r="X33" s="119"/>
      <c r="Y33" s="1014"/>
      <c r="Z33" s="642"/>
      <c r="AA33" s="642"/>
      <c r="AB33" s="642"/>
    </row>
    <row r="34" spans="2:137" ht="13.5" hidden="1" customHeight="1">
      <c r="B34" s="32">
        <v>13</v>
      </c>
      <c r="C34" s="85"/>
      <c r="D34" s="490"/>
      <c r="E34" s="490"/>
      <c r="F34" s="321"/>
      <c r="G34" s="321"/>
      <c r="H34" s="321"/>
      <c r="I34" s="490"/>
      <c r="J34" s="237"/>
      <c r="K34" s="143"/>
      <c r="L34" s="134"/>
      <c r="M34" s="367"/>
      <c r="N34" s="367"/>
      <c r="O34" s="367"/>
      <c r="P34" s="367"/>
      <c r="Q34" s="367"/>
      <c r="R34" s="117"/>
      <c r="S34" s="643"/>
      <c r="T34" s="643"/>
      <c r="U34" s="643"/>
      <c r="V34" s="642"/>
      <c r="W34" s="644"/>
      <c r="X34" s="90"/>
      <c r="Y34" s="113"/>
      <c r="Z34" s="360"/>
      <c r="AA34" s="360"/>
      <c r="AB34" s="93"/>
    </row>
    <row r="35" spans="2:137" ht="13.5" hidden="1" customHeight="1">
      <c r="B35" s="32">
        <v>14</v>
      </c>
      <c r="C35" s="85"/>
      <c r="D35" s="321"/>
      <c r="E35" s="321"/>
      <c r="F35" s="321"/>
      <c r="G35" s="321"/>
      <c r="H35" s="321"/>
      <c r="I35" s="321"/>
      <c r="J35" s="371"/>
      <c r="K35" s="401"/>
      <c r="L35" s="134"/>
      <c r="M35" s="367"/>
      <c r="N35" s="367"/>
      <c r="O35" s="367"/>
      <c r="P35" s="367"/>
      <c r="Q35" s="367"/>
      <c r="R35" s="117"/>
      <c r="S35" s="643"/>
      <c r="T35" s="643"/>
      <c r="U35" s="643"/>
      <c r="V35" s="642"/>
      <c r="W35" s="644"/>
      <c r="X35" s="90"/>
      <c r="Y35" s="113"/>
      <c r="Z35" s="360"/>
      <c r="AA35" s="360"/>
      <c r="AB35" s="93"/>
    </row>
    <row r="36" spans="2:137" ht="13.5" hidden="1" customHeight="1">
      <c r="B36" s="32">
        <v>15</v>
      </c>
      <c r="C36" s="85"/>
      <c r="D36" s="321"/>
      <c r="E36" s="321"/>
      <c r="F36" s="321"/>
      <c r="G36" s="321"/>
      <c r="H36" s="321"/>
      <c r="I36" s="321"/>
      <c r="J36" s="371"/>
      <c r="K36" s="401"/>
      <c r="L36" s="134"/>
      <c r="M36" s="367"/>
      <c r="N36" s="367"/>
      <c r="O36" s="367"/>
      <c r="P36" s="367"/>
      <c r="Q36" s="367"/>
      <c r="R36" s="117"/>
      <c r="S36" s="643"/>
      <c r="T36" s="643"/>
      <c r="U36" s="643"/>
      <c r="V36" s="642"/>
      <c r="W36" s="644"/>
      <c r="X36" s="90"/>
      <c r="Y36" s="495"/>
      <c r="Z36" s="512"/>
      <c r="AA36" s="360"/>
      <c r="AB36" s="93"/>
    </row>
    <row r="37" spans="2:137" ht="13.5" hidden="1" customHeight="1">
      <c r="B37" s="32">
        <v>16</v>
      </c>
      <c r="C37" s="85"/>
      <c r="D37" s="321"/>
      <c r="E37" s="321"/>
      <c r="F37" s="321"/>
      <c r="G37" s="321"/>
      <c r="H37" s="321"/>
      <c r="I37" s="321"/>
      <c r="J37" s="371"/>
      <c r="K37" s="401"/>
      <c r="L37" s="134"/>
      <c r="M37" s="367"/>
      <c r="N37" s="367"/>
      <c r="O37" s="367"/>
      <c r="P37" s="367"/>
      <c r="Q37" s="367"/>
      <c r="R37" s="117"/>
      <c r="S37" s="643"/>
      <c r="T37" s="643"/>
      <c r="U37" s="643"/>
      <c r="V37" s="642"/>
      <c r="W37" s="644"/>
      <c r="X37" s="90"/>
      <c r="Y37" s="113"/>
      <c r="Z37" s="360"/>
      <c r="AA37" s="360"/>
      <c r="AB37" s="93"/>
    </row>
    <row r="38" spans="2:137" ht="13.5" hidden="1" customHeight="1">
      <c r="B38" s="32">
        <v>17</v>
      </c>
      <c r="C38" s="85"/>
      <c r="D38" s="321"/>
      <c r="E38" s="321"/>
      <c r="F38" s="321"/>
      <c r="G38" s="321"/>
      <c r="H38" s="321"/>
      <c r="I38" s="321"/>
      <c r="J38" s="371"/>
      <c r="K38" s="401"/>
      <c r="L38" s="134"/>
      <c r="M38" s="367"/>
      <c r="N38" s="367"/>
      <c r="O38" s="367"/>
      <c r="P38" s="367"/>
      <c r="Q38" s="367"/>
      <c r="R38" s="117"/>
      <c r="S38" s="643"/>
      <c r="T38" s="643"/>
      <c r="U38" s="643"/>
      <c r="V38" s="642"/>
      <c r="W38" s="644"/>
      <c r="X38" s="90"/>
      <c r="Y38" s="494"/>
      <c r="Z38" s="360"/>
      <c r="AA38" s="360"/>
      <c r="AB38" s="93"/>
    </row>
    <row r="39" spans="2:137" s="86" customFormat="1" ht="13.5" customHeight="1">
      <c r="B39" s="133"/>
      <c r="C39" s="120"/>
      <c r="D39" s="287"/>
      <c r="E39" s="287"/>
      <c r="F39" s="702"/>
      <c r="G39" s="702"/>
      <c r="H39" s="702"/>
      <c r="I39" s="702"/>
      <c r="J39" s="703"/>
      <c r="K39" s="406"/>
      <c r="M39" s="121"/>
      <c r="N39" s="122"/>
      <c r="O39" s="122"/>
      <c r="P39" s="122"/>
      <c r="Q39" s="122"/>
      <c r="S39" s="121"/>
      <c r="T39" s="121"/>
      <c r="U39" s="121"/>
      <c r="V39" s="251"/>
      <c r="W39" s="122"/>
      <c r="X39" s="119"/>
      <c r="Y39" s="121"/>
      <c r="Z39" s="360"/>
      <c r="AA39" s="121"/>
      <c r="AB39" s="251"/>
    </row>
    <row r="40" spans="2:137" ht="13.5" hidden="1" customHeight="1">
      <c r="B40" s="32">
        <v>1</v>
      </c>
      <c r="C40" s="200" t="s">
        <v>85</v>
      </c>
      <c r="D40" s="321"/>
      <c r="E40" s="321"/>
      <c r="F40" s="321"/>
      <c r="G40" s="321"/>
      <c r="H40" s="321"/>
      <c r="I40" s="321"/>
      <c r="J40" s="403"/>
      <c r="K40" s="478"/>
      <c r="L40" s="86"/>
      <c r="M40" s="239"/>
      <c r="N40" s="654"/>
      <c r="O40" s="654"/>
      <c r="P40" s="665"/>
      <c r="Q40" s="665"/>
      <c r="R40" s="659"/>
      <c r="S40" s="367"/>
      <c r="T40" s="367"/>
      <c r="U40" s="367"/>
      <c r="V40" s="367"/>
      <c r="W40" s="367"/>
      <c r="X40" s="667"/>
      <c r="Y40" s="239"/>
      <c r="Z40" s="654"/>
      <c r="AA40" s="654"/>
      <c r="AB40" s="654"/>
    </row>
    <row r="41" spans="2:137" ht="13.2" hidden="1" customHeight="1">
      <c r="B41" s="32">
        <v>2</v>
      </c>
      <c r="C41" s="70"/>
      <c r="D41" s="321"/>
      <c r="E41" s="321"/>
      <c r="F41" s="321"/>
      <c r="G41" s="321"/>
      <c r="H41" s="321"/>
      <c r="I41" s="321"/>
      <c r="J41" s="403"/>
      <c r="K41" s="478"/>
      <c r="L41" s="86"/>
      <c r="M41" s="654"/>
      <c r="N41" s="665"/>
      <c r="O41" s="654"/>
      <c r="P41" s="654"/>
      <c r="Q41" s="654"/>
      <c r="R41" s="659"/>
      <c r="S41" s="660"/>
      <c r="T41" s="367"/>
      <c r="U41" s="367"/>
      <c r="V41" s="87"/>
      <c r="W41" s="367"/>
      <c r="X41" s="674"/>
      <c r="Y41" s="654"/>
      <c r="Z41" s="654"/>
      <c r="AA41" s="654"/>
      <c r="AB41" s="654"/>
    </row>
    <row r="42" spans="2:137" ht="13.2" hidden="1" customHeight="1">
      <c r="B42" s="32">
        <v>3</v>
      </c>
      <c r="C42" s="70"/>
      <c r="D42" s="321"/>
      <c r="E42" s="321"/>
      <c r="F42" s="321"/>
      <c r="G42" s="321"/>
      <c r="H42" s="321"/>
      <c r="I42" s="321"/>
      <c r="J42" s="403"/>
      <c r="K42" s="478"/>
      <c r="L42" s="86"/>
      <c r="M42" s="654"/>
      <c r="N42" s="654"/>
      <c r="O42" s="654"/>
      <c r="P42" s="665"/>
      <c r="Q42" s="665"/>
      <c r="R42" s="659"/>
      <c r="S42" s="654"/>
      <c r="T42" s="87"/>
      <c r="U42" s="87"/>
      <c r="V42" s="87"/>
      <c r="W42" s="367"/>
      <c r="X42" s="674"/>
      <c r="Y42" s="654"/>
      <c r="Z42" s="654"/>
      <c r="AA42" s="654"/>
      <c r="AB42" s="654"/>
    </row>
    <row r="43" spans="2:137" ht="13.2" hidden="1" customHeight="1">
      <c r="C43" s="539"/>
      <c r="D43" s="287"/>
      <c r="E43" s="287"/>
      <c r="F43" s="287"/>
      <c r="G43" s="287"/>
      <c r="H43" s="287"/>
      <c r="I43" s="287"/>
      <c r="J43" s="413"/>
      <c r="K43" s="401"/>
      <c r="L43" s="86"/>
      <c r="M43" s="540"/>
      <c r="N43" s="251"/>
      <c r="O43" s="251"/>
      <c r="P43" s="122"/>
      <c r="Q43" s="122"/>
      <c r="R43" s="86"/>
      <c r="S43" s="251"/>
      <c r="T43" s="251"/>
      <c r="U43" s="251"/>
      <c r="V43" s="251"/>
      <c r="W43" s="434"/>
      <c r="X43" s="280"/>
      <c r="Y43" s="121"/>
      <c r="Z43" s="360"/>
      <c r="AA43" s="121"/>
      <c r="AB43" s="251"/>
    </row>
    <row r="44" spans="2:137" ht="12.75" hidden="1" customHeight="1">
      <c r="B44" s="32">
        <v>1</v>
      </c>
      <c r="C44" s="200" t="s">
        <v>26</v>
      </c>
      <c r="D44" s="321"/>
      <c r="E44" s="321"/>
      <c r="F44" s="321"/>
      <c r="G44" s="321"/>
      <c r="H44" s="321"/>
      <c r="I44" s="321"/>
      <c r="J44" s="403"/>
      <c r="K44" s="321"/>
      <c r="L44" s="86"/>
      <c r="M44" s="239"/>
      <c r="N44" s="654"/>
      <c r="O44" s="654"/>
      <c r="P44" s="665"/>
      <c r="Q44" s="665"/>
      <c r="R44" s="659"/>
      <c r="S44" s="453"/>
      <c r="T44" s="367"/>
      <c r="U44" s="367"/>
      <c r="V44" s="654"/>
      <c r="W44" s="665"/>
      <c r="X44" s="667"/>
      <c r="Y44" s="239"/>
      <c r="Z44" s="654"/>
      <c r="AA44" s="654"/>
      <c r="AB44" s="654"/>
      <c r="AC44" s="86"/>
      <c r="EC44" s="10"/>
      <c r="ED44" s="10"/>
      <c r="EE44" s="10"/>
      <c r="EF44" s="10"/>
      <c r="EG44" s="10"/>
    </row>
    <row r="45" spans="2:137" ht="12.75" hidden="1" customHeight="1">
      <c r="B45" s="32">
        <v>2</v>
      </c>
      <c r="C45" s="147"/>
      <c r="D45" s="490"/>
      <c r="E45" s="490"/>
      <c r="F45" s="321"/>
      <c r="G45" s="321"/>
      <c r="H45" s="321"/>
      <c r="I45" s="490"/>
      <c r="J45" s="505"/>
      <c r="K45" s="321"/>
      <c r="L45" s="86"/>
      <c r="M45" s="654"/>
      <c r="N45" s="654"/>
      <c r="O45" s="654"/>
      <c r="P45" s="665"/>
      <c r="Q45" s="665"/>
      <c r="R45" s="659"/>
      <c r="S45" s="367"/>
      <c r="T45" s="367"/>
      <c r="U45" s="367"/>
      <c r="V45" s="87"/>
      <c r="W45" s="367"/>
      <c r="X45" s="667"/>
      <c r="Y45" s="654"/>
      <c r="Z45" s="654"/>
      <c r="AA45" s="654"/>
      <c r="AB45" s="654"/>
      <c r="AC45" s="86"/>
      <c r="EC45" s="10"/>
      <c r="ED45" s="10"/>
      <c r="EE45" s="10"/>
      <c r="EF45" s="10"/>
      <c r="EG45" s="10"/>
    </row>
    <row r="46" spans="2:137" s="86" customFormat="1" ht="12.6" hidden="1" customHeight="1">
      <c r="B46" s="133"/>
      <c r="C46" s="120"/>
      <c r="D46" s="287"/>
      <c r="E46" s="287"/>
      <c r="F46" s="287"/>
      <c r="G46" s="287"/>
      <c r="H46" s="287"/>
      <c r="I46" s="287"/>
      <c r="J46" s="413"/>
      <c r="K46" s="401"/>
      <c r="M46" s="676"/>
      <c r="N46" s="678"/>
      <c r="O46" s="678"/>
      <c r="P46" s="678"/>
      <c r="Q46" s="678"/>
      <c r="R46" s="659"/>
      <c r="S46" s="676"/>
      <c r="T46" s="676"/>
      <c r="U46" s="676"/>
      <c r="V46" s="677"/>
      <c r="W46" s="678"/>
      <c r="X46" s="667"/>
      <c r="Y46" s="676"/>
      <c r="Z46" s="680"/>
      <c r="AA46" s="676"/>
      <c r="AB46" s="123"/>
      <c r="AD46" s="10"/>
      <c r="AE46" s="10"/>
      <c r="AF46" s="10"/>
      <c r="AG46" s="10"/>
      <c r="AH46" s="10"/>
      <c r="AI46" s="10"/>
      <c r="AJ46" s="10"/>
      <c r="AK46" s="10"/>
      <c r="AL46" s="10"/>
    </row>
    <row r="47" spans="2:137" ht="12.6" customHeight="1">
      <c r="B47" s="32">
        <v>1</v>
      </c>
      <c r="C47" s="907" t="s">
        <v>43</v>
      </c>
      <c r="D47" s="490">
        <v>2007</v>
      </c>
      <c r="E47" s="490" t="s">
        <v>103</v>
      </c>
      <c r="F47" s="321" t="s">
        <v>100</v>
      </c>
      <c r="G47" s="321"/>
      <c r="H47" s="321" t="s">
        <v>93</v>
      </c>
      <c r="I47" s="321" t="s">
        <v>104</v>
      </c>
      <c r="J47" s="889" t="s">
        <v>617</v>
      </c>
      <c r="K47" s="478"/>
      <c r="L47" s="86"/>
      <c r="M47" s="239">
        <v>3</v>
      </c>
      <c r="N47" s="665"/>
      <c r="O47" s="654"/>
      <c r="P47" s="665"/>
      <c r="Q47" s="665"/>
      <c r="R47" s="659"/>
      <c r="S47" s="325">
        <v>1</v>
      </c>
      <c r="T47" s="325" t="s">
        <v>38</v>
      </c>
      <c r="U47" s="417"/>
      <c r="V47" s="654"/>
      <c r="W47" s="665"/>
      <c r="X47" s="667"/>
      <c r="Y47" s="774">
        <v>2</v>
      </c>
      <c r="Z47" s="1013"/>
      <c r="AA47" s="1013"/>
      <c r="AB47" s="642"/>
    </row>
    <row r="48" spans="2:137" s="86" customFormat="1" ht="12.6" customHeight="1">
      <c r="B48" s="133">
        <v>2</v>
      </c>
      <c r="C48" s="98"/>
      <c r="D48" s="490"/>
      <c r="E48" s="490"/>
      <c r="F48" s="321"/>
      <c r="G48" s="321"/>
      <c r="H48" s="321"/>
      <c r="I48" s="490"/>
      <c r="J48" s="889"/>
      <c r="K48" s="480"/>
      <c r="M48" s="654"/>
      <c r="N48" s="654"/>
      <c r="O48" s="654"/>
      <c r="P48" s="665"/>
      <c r="Q48" s="665"/>
      <c r="R48" s="659"/>
      <c r="S48" s="654"/>
      <c r="T48" s="654"/>
      <c r="U48" s="654"/>
      <c r="V48" s="654"/>
      <c r="W48" s="665"/>
      <c r="X48" s="667"/>
      <c r="Y48" s="1013"/>
      <c r="Z48" s="1013"/>
      <c r="AA48" s="1013"/>
      <c r="AB48" s="642"/>
    </row>
    <row r="49" spans="2:28" s="86" customFormat="1" ht="12.6" customHeight="1">
      <c r="B49" s="133"/>
      <c r="C49" s="145"/>
      <c r="D49" s="704"/>
      <c r="E49" s="704"/>
      <c r="F49" s="704"/>
      <c r="G49" s="704"/>
      <c r="H49" s="704"/>
      <c r="I49" s="704"/>
      <c r="J49" s="705"/>
      <c r="K49" s="619"/>
      <c r="M49" s="656"/>
      <c r="N49" s="681"/>
      <c r="O49" s="681"/>
      <c r="P49" s="681"/>
      <c r="Q49" s="681"/>
      <c r="R49" s="659"/>
      <c r="S49" s="682"/>
      <c r="T49" s="682"/>
      <c r="U49" s="682"/>
      <c r="V49" s="682"/>
      <c r="W49" s="681"/>
      <c r="X49" s="667"/>
      <c r="Y49" s="682"/>
      <c r="Z49" s="682"/>
      <c r="AA49" s="682"/>
      <c r="AB49" s="144"/>
    </row>
    <row r="50" spans="2:28" ht="12.6" customHeight="1">
      <c r="B50" s="32">
        <v>1</v>
      </c>
      <c r="C50" s="907" t="s">
        <v>27</v>
      </c>
      <c r="D50" s="321">
        <v>2008</v>
      </c>
      <c r="E50" s="321" t="s">
        <v>103</v>
      </c>
      <c r="F50" s="321" t="s">
        <v>94</v>
      </c>
      <c r="G50" s="321"/>
      <c r="H50" s="321" t="s">
        <v>95</v>
      </c>
      <c r="I50" s="321" t="s">
        <v>103</v>
      </c>
      <c r="J50" s="403" t="s">
        <v>395</v>
      </c>
      <c r="K50" s="321" t="s">
        <v>481</v>
      </c>
      <c r="L50" s="86"/>
      <c r="M50" s="417">
        <v>1</v>
      </c>
      <c r="N50" s="367"/>
      <c r="O50" s="654"/>
      <c r="P50" s="660"/>
      <c r="Q50" s="660"/>
      <c r="R50" s="659"/>
      <c r="S50" s="239">
        <v>3</v>
      </c>
      <c r="T50" s="654"/>
      <c r="U50" s="654"/>
      <c r="V50" s="654"/>
      <c r="W50" s="665"/>
      <c r="X50" s="667"/>
      <c r="Y50" s="774">
        <v>2</v>
      </c>
      <c r="Z50" s="1013"/>
      <c r="AA50" s="1013"/>
      <c r="AB50" s="642"/>
    </row>
    <row r="51" spans="2:28" ht="12.6" customHeight="1">
      <c r="B51" s="32">
        <v>2</v>
      </c>
      <c r="C51" s="872"/>
      <c r="D51" s="321">
        <v>2007</v>
      </c>
      <c r="E51" s="321" t="s">
        <v>103</v>
      </c>
      <c r="F51" s="321" t="s">
        <v>95</v>
      </c>
      <c r="G51" s="321"/>
      <c r="H51" s="321" t="s">
        <v>93</v>
      </c>
      <c r="I51" s="321" t="s">
        <v>103</v>
      </c>
      <c r="J51" s="403" t="s">
        <v>401</v>
      </c>
      <c r="K51" s="610"/>
      <c r="L51" s="86"/>
      <c r="M51" s="325" t="s">
        <v>38</v>
      </c>
      <c r="N51" s="325" t="s">
        <v>38</v>
      </c>
      <c r="O51" s="325" t="s">
        <v>38</v>
      </c>
      <c r="P51" s="660"/>
      <c r="Q51" s="660"/>
      <c r="R51" s="659"/>
      <c r="S51" s="239"/>
      <c r="T51" s="654"/>
      <c r="U51" s="654"/>
      <c r="V51" s="654"/>
      <c r="W51" s="665"/>
      <c r="X51" s="667"/>
      <c r="Y51" s="774"/>
      <c r="Z51" s="1013"/>
      <c r="AA51" s="1013"/>
      <c r="AB51" s="642"/>
    </row>
    <row r="52" spans="2:28">
      <c r="B52" s="32">
        <v>3</v>
      </c>
      <c r="C52" s="872"/>
      <c r="D52" s="321">
        <v>2008</v>
      </c>
      <c r="E52" s="321" t="s">
        <v>103</v>
      </c>
      <c r="F52" s="321" t="s">
        <v>94</v>
      </c>
      <c r="G52" s="321"/>
      <c r="H52" s="321" t="s">
        <v>93</v>
      </c>
      <c r="I52" s="321" t="s">
        <v>104</v>
      </c>
      <c r="J52" s="403" t="s">
        <v>517</v>
      </c>
      <c r="K52" s="321" t="s">
        <v>481</v>
      </c>
      <c r="L52" s="86"/>
      <c r="M52" s="367"/>
      <c r="N52" s="367"/>
      <c r="O52" s="367"/>
      <c r="P52" s="367"/>
      <c r="Q52" s="367"/>
      <c r="R52" s="86"/>
      <c r="S52" s="101"/>
      <c r="T52" s="101"/>
      <c r="U52" s="101"/>
      <c r="V52" s="87"/>
      <c r="W52" s="95"/>
      <c r="X52" s="119"/>
      <c r="Y52" s="1014"/>
      <c r="Z52" s="1014"/>
      <c r="AA52" s="1014"/>
      <c r="AB52" s="642"/>
    </row>
    <row r="53" spans="2:28">
      <c r="B53" s="32">
        <v>4</v>
      </c>
      <c r="C53" s="872"/>
      <c r="D53" s="321">
        <v>2008</v>
      </c>
      <c r="E53" s="321" t="s">
        <v>103</v>
      </c>
      <c r="F53" s="321" t="s">
        <v>94</v>
      </c>
      <c r="G53" s="321"/>
      <c r="H53" s="321" t="s">
        <v>93</v>
      </c>
      <c r="I53" s="321" t="s">
        <v>103</v>
      </c>
      <c r="J53" s="403" t="s">
        <v>156</v>
      </c>
      <c r="K53" s="321" t="s">
        <v>481</v>
      </c>
      <c r="L53" s="86"/>
      <c r="M53" s="367"/>
      <c r="N53" s="367"/>
      <c r="O53" s="367"/>
      <c r="P53" s="367"/>
      <c r="Q53" s="367"/>
      <c r="R53" s="86"/>
      <c r="S53" s="87"/>
      <c r="T53" s="87"/>
      <c r="U53" s="87"/>
      <c r="V53" s="87"/>
      <c r="W53" s="95"/>
      <c r="X53" s="119"/>
      <c r="Y53" s="1012"/>
      <c r="Z53" s="1012"/>
      <c r="AA53" s="1012"/>
      <c r="AB53" s="642"/>
    </row>
    <row r="54" spans="2:28">
      <c r="B54" s="32">
        <v>5</v>
      </c>
      <c r="C54" s="872"/>
      <c r="D54" s="321">
        <v>2008</v>
      </c>
      <c r="E54" s="321" t="s">
        <v>103</v>
      </c>
      <c r="F54" s="321" t="s">
        <v>94</v>
      </c>
      <c r="G54" s="321"/>
      <c r="H54" s="321" t="s">
        <v>93</v>
      </c>
      <c r="I54" s="321" t="s">
        <v>104</v>
      </c>
      <c r="J54" s="403" t="s">
        <v>366</v>
      </c>
      <c r="K54" s="480"/>
      <c r="L54" s="86"/>
      <c r="M54" s="325" t="s">
        <v>38</v>
      </c>
      <c r="N54" s="87"/>
      <c r="O54" s="325" t="s">
        <v>38</v>
      </c>
      <c r="P54" s="325" t="s">
        <v>38</v>
      </c>
      <c r="Q54" s="367"/>
      <c r="R54" s="86"/>
      <c r="S54" s="101"/>
      <c r="T54" s="101"/>
      <c r="U54" s="101"/>
      <c r="V54" s="87"/>
      <c r="W54" s="95"/>
      <c r="X54" s="119"/>
      <c r="Y54" s="1015"/>
      <c r="Z54" s="1014"/>
      <c r="AA54" s="1014"/>
      <c r="AB54" s="642"/>
    </row>
    <row r="55" spans="2:28">
      <c r="B55" s="32">
        <v>6</v>
      </c>
      <c r="C55" s="872"/>
      <c r="D55" s="372">
        <v>2006</v>
      </c>
      <c r="E55" s="372" t="s">
        <v>103</v>
      </c>
      <c r="F55" s="372" t="s">
        <v>95</v>
      </c>
      <c r="G55" s="372"/>
      <c r="H55" s="321" t="s">
        <v>93</v>
      </c>
      <c r="I55" s="321" t="s">
        <v>104</v>
      </c>
      <c r="J55" s="478" t="s">
        <v>620</v>
      </c>
      <c r="K55" s="480"/>
      <c r="L55" s="86"/>
      <c r="M55" s="325" t="s">
        <v>38</v>
      </c>
      <c r="N55" s="417" t="s">
        <v>38</v>
      </c>
      <c r="O55" s="367"/>
      <c r="P55" s="367"/>
      <c r="Q55" s="367"/>
      <c r="R55" s="86"/>
      <c r="S55" s="101"/>
      <c r="T55" s="101"/>
      <c r="U55" s="101"/>
      <c r="V55" s="87"/>
      <c r="W55" s="95"/>
      <c r="X55" s="119"/>
      <c r="Y55" s="642"/>
      <c r="Z55" s="642"/>
      <c r="AA55" s="642"/>
      <c r="AB55" s="642"/>
    </row>
    <row r="56" spans="2:28">
      <c r="B56" s="32">
        <v>7</v>
      </c>
      <c r="C56" s="872"/>
      <c r="D56" s="321">
        <v>2007</v>
      </c>
      <c r="E56" s="321" t="s">
        <v>103</v>
      </c>
      <c r="F56" s="321" t="s">
        <v>93</v>
      </c>
      <c r="G56" s="321" t="s">
        <v>69</v>
      </c>
      <c r="H56" s="321" t="s">
        <v>93</v>
      </c>
      <c r="I56" s="321" t="s">
        <v>104</v>
      </c>
      <c r="J56" s="403" t="s">
        <v>279</v>
      </c>
      <c r="K56" s="480"/>
      <c r="L56" s="86"/>
      <c r="M56" s="325" t="s">
        <v>38</v>
      </c>
      <c r="N56" s="417" t="s">
        <v>38</v>
      </c>
      <c r="O56" s="367"/>
      <c r="P56" s="367"/>
      <c r="Q56" s="367"/>
      <c r="R56" s="86"/>
      <c r="S56" s="101"/>
      <c r="T56" s="101"/>
      <c r="U56" s="101"/>
      <c r="V56" s="87"/>
      <c r="W56" s="95"/>
      <c r="X56" s="119"/>
      <c r="Y56" s="325" t="s">
        <v>38</v>
      </c>
      <c r="Z56" s="325" t="s">
        <v>38</v>
      </c>
      <c r="AA56" s="325" t="s">
        <v>38</v>
      </c>
      <c r="AB56" s="325" t="s">
        <v>38</v>
      </c>
    </row>
    <row r="57" spans="2:28">
      <c r="B57" s="32">
        <v>8</v>
      </c>
      <c r="C57" s="872"/>
      <c r="D57" s="321">
        <v>2006</v>
      </c>
      <c r="E57" s="321" t="s">
        <v>103</v>
      </c>
      <c r="F57" s="321" t="s">
        <v>93</v>
      </c>
      <c r="G57" s="321" t="s">
        <v>643</v>
      </c>
      <c r="H57" s="321" t="s">
        <v>93</v>
      </c>
      <c r="I57" s="321" t="s">
        <v>104</v>
      </c>
      <c r="J57" s="403" t="s">
        <v>515</v>
      </c>
      <c r="K57" s="372" t="s">
        <v>481</v>
      </c>
      <c r="L57" s="86"/>
      <c r="M57" s="325" t="s">
        <v>38</v>
      </c>
      <c r="N57" s="367"/>
      <c r="O57" s="325" t="s">
        <v>38</v>
      </c>
      <c r="P57" s="325" t="s">
        <v>38</v>
      </c>
      <c r="Q57" s="367"/>
      <c r="R57" s="86"/>
      <c r="S57" s="101"/>
      <c r="T57" s="101"/>
      <c r="U57" s="101"/>
      <c r="V57" s="87"/>
      <c r="W57" s="95"/>
      <c r="X57" s="119"/>
      <c r="Y57" s="1014"/>
      <c r="Z57" s="642"/>
      <c r="AA57" s="642"/>
      <c r="AB57" s="642"/>
    </row>
    <row r="58" spans="2:28">
      <c r="B58" s="32">
        <v>9</v>
      </c>
      <c r="C58" s="872"/>
      <c r="D58" s="321">
        <v>2007</v>
      </c>
      <c r="E58" s="321" t="s">
        <v>103</v>
      </c>
      <c r="F58" s="321" t="s">
        <v>95</v>
      </c>
      <c r="G58" s="321" t="s">
        <v>69</v>
      </c>
      <c r="H58" s="321" t="s">
        <v>93</v>
      </c>
      <c r="I58" s="321" t="s">
        <v>104</v>
      </c>
      <c r="J58" s="403" t="s">
        <v>334</v>
      </c>
      <c r="K58" s="372" t="s">
        <v>481</v>
      </c>
      <c r="L58" s="86"/>
      <c r="M58" s="367"/>
      <c r="N58" s="367"/>
      <c r="O58" s="367"/>
      <c r="P58" s="367"/>
      <c r="Q58" s="367"/>
      <c r="R58" s="86"/>
      <c r="S58" s="101"/>
      <c r="T58" s="101"/>
      <c r="U58" s="101"/>
      <c r="V58" s="87"/>
      <c r="W58" s="95"/>
      <c r="X58" s="119"/>
      <c r="Y58" s="1014"/>
      <c r="Z58" s="1016"/>
      <c r="AA58" s="1016"/>
      <c r="AB58" s="642"/>
    </row>
    <row r="59" spans="2:28">
      <c r="B59" s="32">
        <v>10</v>
      </c>
      <c r="C59" s="872"/>
      <c r="D59" s="321">
        <v>2007</v>
      </c>
      <c r="E59" s="321" t="s">
        <v>103</v>
      </c>
      <c r="F59" s="321" t="s">
        <v>93</v>
      </c>
      <c r="G59" s="321" t="s">
        <v>35</v>
      </c>
      <c r="H59" s="321" t="s">
        <v>93</v>
      </c>
      <c r="I59" s="321" t="s">
        <v>104</v>
      </c>
      <c r="J59" s="403" t="s">
        <v>157</v>
      </c>
      <c r="K59" s="480"/>
      <c r="L59" s="86"/>
      <c r="M59" s="325" t="s">
        <v>38</v>
      </c>
      <c r="N59" s="325" t="s">
        <v>38</v>
      </c>
      <c r="O59" s="367"/>
      <c r="P59" s="325" t="s">
        <v>38</v>
      </c>
      <c r="Q59" s="498" t="s">
        <v>38</v>
      </c>
      <c r="R59" s="86"/>
      <c r="S59" s="101"/>
      <c r="T59" s="101"/>
      <c r="U59" s="101"/>
      <c r="V59" s="87"/>
      <c r="W59" s="95"/>
      <c r="X59" s="119"/>
      <c r="Y59" s="1016"/>
      <c r="Z59" s="1016"/>
      <c r="AA59" s="1016"/>
      <c r="AB59" s="642"/>
    </row>
    <row r="60" spans="2:28">
      <c r="B60" s="32">
        <v>11</v>
      </c>
      <c r="C60" s="872"/>
      <c r="D60" s="321">
        <v>2007</v>
      </c>
      <c r="E60" s="321" t="s">
        <v>103</v>
      </c>
      <c r="F60" s="321" t="s">
        <v>95</v>
      </c>
      <c r="G60" s="321"/>
      <c r="H60" s="321" t="s">
        <v>93</v>
      </c>
      <c r="I60" s="321" t="s">
        <v>104</v>
      </c>
      <c r="J60" s="403" t="s">
        <v>525</v>
      </c>
      <c r="K60" s="480"/>
      <c r="L60" s="86"/>
      <c r="M60" s="325" t="s">
        <v>38</v>
      </c>
      <c r="N60" s="325" t="s">
        <v>38</v>
      </c>
      <c r="O60" s="325" t="s">
        <v>38</v>
      </c>
      <c r="P60" s="325" t="s">
        <v>38</v>
      </c>
      <c r="Q60" s="498" t="s">
        <v>38</v>
      </c>
      <c r="R60" s="86"/>
      <c r="S60" s="101"/>
      <c r="T60" s="101"/>
      <c r="U60" s="101"/>
      <c r="V60" s="87"/>
      <c r="W60" s="95"/>
      <c r="X60" s="119"/>
      <c r="Y60" s="325" t="s">
        <v>38</v>
      </c>
      <c r="Z60" s="1016"/>
      <c r="AA60" s="325" t="s">
        <v>38</v>
      </c>
      <c r="AB60" s="325" t="s">
        <v>38</v>
      </c>
    </row>
    <row r="61" spans="2:28">
      <c r="B61" s="32">
        <v>12</v>
      </c>
      <c r="C61" s="872"/>
      <c r="D61" s="321">
        <v>2007</v>
      </c>
      <c r="E61" s="321" t="s">
        <v>103</v>
      </c>
      <c r="F61" s="321" t="s">
        <v>93</v>
      </c>
      <c r="G61" s="321" t="s">
        <v>35</v>
      </c>
      <c r="H61" s="321" t="s">
        <v>93</v>
      </c>
      <c r="I61" s="321" t="s">
        <v>104</v>
      </c>
      <c r="J61" s="403" t="s">
        <v>240</v>
      </c>
      <c r="K61" s="480"/>
      <c r="L61" s="86"/>
      <c r="M61" s="325" t="s">
        <v>38</v>
      </c>
      <c r="N61" s="325" t="s">
        <v>38</v>
      </c>
      <c r="O61" s="325" t="s">
        <v>38</v>
      </c>
      <c r="P61" s="325" t="s">
        <v>38</v>
      </c>
      <c r="Q61" s="498" t="s">
        <v>38</v>
      </c>
      <c r="R61" s="86"/>
      <c r="S61" s="101"/>
      <c r="T61" s="101"/>
      <c r="U61" s="101"/>
      <c r="V61" s="87"/>
      <c r="W61" s="95"/>
      <c r="X61" s="119"/>
      <c r="Y61" s="325" t="s">
        <v>38</v>
      </c>
      <c r="Z61" s="1016"/>
      <c r="AA61" s="1014"/>
      <c r="AB61" s="642"/>
    </row>
    <row r="62" spans="2:28" s="86" customFormat="1" ht="13.5" customHeight="1">
      <c r="B62" s="133"/>
      <c r="C62" s="120"/>
      <c r="D62" s="287"/>
      <c r="E62" s="287"/>
      <c r="F62" s="287"/>
      <c r="G62" s="287"/>
      <c r="H62" s="287"/>
      <c r="I62" s="287"/>
      <c r="J62" s="413"/>
      <c r="K62" s="401"/>
      <c r="M62" s="286"/>
      <c r="N62" s="146"/>
      <c r="O62" s="146"/>
      <c r="P62" s="146"/>
      <c r="Q62" s="146"/>
      <c r="S62" s="286"/>
      <c r="T62" s="286"/>
      <c r="U62" s="286"/>
      <c r="V62" s="144"/>
      <c r="W62" s="146"/>
      <c r="X62" s="119"/>
      <c r="Y62" s="286"/>
      <c r="Z62" s="286"/>
      <c r="AA62" s="286"/>
      <c r="AB62" s="144"/>
    </row>
    <row r="63" spans="2:28" ht="13.5" customHeight="1">
      <c r="B63" s="32">
        <v>1</v>
      </c>
      <c r="C63" s="907" t="s">
        <v>28</v>
      </c>
      <c r="D63" s="321">
        <v>2007</v>
      </c>
      <c r="E63" s="321" t="s">
        <v>103</v>
      </c>
      <c r="F63" s="321" t="s">
        <v>100</v>
      </c>
      <c r="G63" s="321" t="s">
        <v>25</v>
      </c>
      <c r="H63" s="321" t="s">
        <v>93</v>
      </c>
      <c r="I63" s="321" t="s">
        <v>104</v>
      </c>
      <c r="J63" s="403" t="s">
        <v>536</v>
      </c>
      <c r="K63" s="478"/>
      <c r="L63" s="86"/>
      <c r="M63" s="239">
        <v>2</v>
      </c>
      <c r="N63" s="367"/>
      <c r="O63" s="87"/>
      <c r="P63" s="87"/>
      <c r="Q63" s="87"/>
      <c r="R63" s="103"/>
      <c r="S63" s="239">
        <v>3</v>
      </c>
      <c r="T63" s="239"/>
      <c r="U63" s="239"/>
      <c r="V63" s="87"/>
      <c r="W63" s="95"/>
      <c r="X63" s="119"/>
      <c r="Y63" s="787">
        <v>1</v>
      </c>
      <c r="Z63" s="1014"/>
      <c r="AA63" s="1014"/>
      <c r="AB63" s="1014"/>
    </row>
    <row r="64" spans="2:28" ht="13.5" customHeight="1">
      <c r="B64" s="32">
        <v>2</v>
      </c>
      <c r="C64" s="236"/>
      <c r="D64" s="321"/>
      <c r="E64" s="321"/>
      <c r="F64" s="321"/>
      <c r="G64" s="321"/>
      <c r="H64" s="321"/>
      <c r="I64" s="321"/>
      <c r="J64" s="403"/>
      <c r="K64" s="478"/>
      <c r="L64" s="86"/>
      <c r="M64" s="239"/>
      <c r="N64" s="95"/>
      <c r="O64" s="95"/>
      <c r="P64" s="95"/>
      <c r="Q64" s="95"/>
      <c r="R64" s="86"/>
      <c r="S64" s="239"/>
      <c r="T64" s="239"/>
      <c r="U64" s="239"/>
      <c r="V64" s="87"/>
      <c r="W64" s="95"/>
      <c r="X64" s="119"/>
      <c r="Y64" s="1012"/>
      <c r="Z64" s="1012"/>
      <c r="AA64" s="1012"/>
      <c r="AB64" s="642"/>
    </row>
    <row r="65" spans="2:28" ht="13.5" customHeight="1">
      <c r="C65" s="539"/>
      <c r="D65" s="287"/>
      <c r="E65" s="702"/>
      <c r="F65" s="287"/>
      <c r="G65" s="287"/>
      <c r="H65" s="287"/>
      <c r="I65" s="287"/>
      <c r="J65" s="413"/>
      <c r="K65" s="401"/>
      <c r="L65" s="86"/>
      <c r="M65" s="103"/>
      <c r="N65" s="103"/>
      <c r="O65" s="103"/>
      <c r="P65" s="103"/>
      <c r="Q65" s="103"/>
      <c r="R65" s="86"/>
      <c r="S65" s="118"/>
      <c r="T65" s="118"/>
      <c r="U65" s="118"/>
      <c r="V65" s="103"/>
      <c r="W65" s="119"/>
      <c r="X65" s="119"/>
      <c r="Y65" s="118"/>
      <c r="Z65" s="118"/>
      <c r="AA65" s="118"/>
      <c r="AB65" s="103"/>
    </row>
    <row r="66" spans="2:28" ht="13.5" customHeight="1">
      <c r="B66" s="32">
        <v>1</v>
      </c>
      <c r="C66" s="907" t="s">
        <v>29</v>
      </c>
      <c r="D66" s="321">
        <v>2007</v>
      </c>
      <c r="E66" s="321" t="s">
        <v>103</v>
      </c>
      <c r="F66" s="321" t="s">
        <v>95</v>
      </c>
      <c r="G66" s="321"/>
      <c r="H66" s="321" t="s">
        <v>93</v>
      </c>
      <c r="I66" s="372" t="s">
        <v>104</v>
      </c>
      <c r="J66" s="403" t="s">
        <v>719</v>
      </c>
      <c r="K66" s="372" t="s">
        <v>481</v>
      </c>
      <c r="L66" s="86"/>
      <c r="M66" s="453">
        <v>1</v>
      </c>
      <c r="N66" s="325" t="s">
        <v>38</v>
      </c>
      <c r="O66" s="325" t="s">
        <v>38</v>
      </c>
      <c r="P66" s="325" t="s">
        <v>38</v>
      </c>
      <c r="Q66" s="95"/>
      <c r="R66" s="659"/>
      <c r="S66" s="239">
        <v>3</v>
      </c>
      <c r="T66" s="654"/>
      <c r="U66" s="654"/>
      <c r="V66" s="654"/>
      <c r="W66" s="665"/>
      <c r="X66" s="667"/>
      <c r="Y66" s="787">
        <v>2</v>
      </c>
      <c r="Z66" s="1014"/>
      <c r="AA66" s="1014"/>
      <c r="AB66" s="1014"/>
    </row>
    <row r="67" spans="2:28">
      <c r="B67" s="32">
        <v>2</v>
      </c>
      <c r="C67" s="236"/>
      <c r="D67" s="321">
        <v>2007</v>
      </c>
      <c r="E67" s="321" t="s">
        <v>103</v>
      </c>
      <c r="F67" s="321" t="s">
        <v>95</v>
      </c>
      <c r="G67" s="321"/>
      <c r="H67" s="321" t="s">
        <v>93</v>
      </c>
      <c r="I67" s="321" t="s">
        <v>104</v>
      </c>
      <c r="J67" s="609" t="s">
        <v>230</v>
      </c>
      <c r="K67" s="372"/>
      <c r="L67" s="86"/>
      <c r="M67" s="325" t="s">
        <v>38</v>
      </c>
      <c r="N67" s="325" t="s">
        <v>38</v>
      </c>
      <c r="O67" s="325" t="s">
        <v>38</v>
      </c>
      <c r="P67" s="325" t="s">
        <v>38</v>
      </c>
      <c r="Q67" s="325" t="s">
        <v>38</v>
      </c>
      <c r="R67" s="86"/>
      <c r="S67" s="239"/>
      <c r="T67" s="239"/>
      <c r="U67" s="239"/>
      <c r="V67" s="87"/>
      <c r="W67" s="95"/>
      <c r="X67" s="119"/>
      <c r="Y67" s="1014"/>
      <c r="Z67" s="1014"/>
      <c r="AA67" s="1014"/>
      <c r="AB67" s="1014"/>
    </row>
    <row r="68" spans="2:28">
      <c r="B68" s="32">
        <v>3</v>
      </c>
      <c r="C68" s="236"/>
      <c r="D68" s="321">
        <v>2007</v>
      </c>
      <c r="E68" s="321" t="s">
        <v>103</v>
      </c>
      <c r="F68" s="321" t="s">
        <v>93</v>
      </c>
      <c r="G68" s="321" t="s">
        <v>35</v>
      </c>
      <c r="H68" s="321" t="s">
        <v>93</v>
      </c>
      <c r="I68" s="321" t="s">
        <v>104</v>
      </c>
      <c r="J68" s="403" t="s">
        <v>231</v>
      </c>
      <c r="K68" s="372"/>
      <c r="L68" s="86"/>
      <c r="M68" s="325" t="s">
        <v>38</v>
      </c>
      <c r="N68" s="325" t="s">
        <v>38</v>
      </c>
      <c r="O68" s="325" t="s">
        <v>38</v>
      </c>
      <c r="P68" s="325" t="s">
        <v>38</v>
      </c>
      <c r="Q68" s="498" t="s">
        <v>38</v>
      </c>
      <c r="R68" s="86"/>
      <c r="S68" s="239"/>
      <c r="T68" s="239"/>
      <c r="U68" s="239"/>
      <c r="V68" s="87"/>
      <c r="W68" s="95"/>
      <c r="X68" s="119"/>
      <c r="Y68" s="325" t="s">
        <v>38</v>
      </c>
      <c r="Z68" s="325" t="s">
        <v>38</v>
      </c>
      <c r="AA68" s="325" t="s">
        <v>38</v>
      </c>
      <c r="AB68" s="642"/>
    </row>
    <row r="69" spans="2:28">
      <c r="B69" s="32">
        <v>4</v>
      </c>
      <c r="C69" s="236"/>
      <c r="D69" s="321">
        <v>2007</v>
      </c>
      <c r="E69" s="497" t="s">
        <v>104</v>
      </c>
      <c r="F69" s="321" t="s">
        <v>93</v>
      </c>
      <c r="G69" s="321" t="s">
        <v>35</v>
      </c>
      <c r="H69" s="321" t="s">
        <v>93</v>
      </c>
      <c r="I69" s="321" t="s">
        <v>104</v>
      </c>
      <c r="J69" s="403" t="s">
        <v>622</v>
      </c>
      <c r="K69" s="372"/>
      <c r="L69" s="86"/>
      <c r="M69" s="325" t="s">
        <v>38</v>
      </c>
      <c r="N69" s="367"/>
      <c r="O69" s="325" t="s">
        <v>38</v>
      </c>
      <c r="P69" s="325" t="s">
        <v>38</v>
      </c>
      <c r="Q69" s="498" t="s">
        <v>38</v>
      </c>
      <c r="R69" s="86"/>
      <c r="S69" s="87"/>
      <c r="T69" s="87"/>
      <c r="U69" s="87"/>
      <c r="V69" s="87"/>
      <c r="W69" s="95"/>
      <c r="X69" s="119"/>
      <c r="Y69" s="325" t="s">
        <v>38</v>
      </c>
      <c r="Z69" s="642"/>
      <c r="AA69" s="1014"/>
      <c r="AB69" s="642"/>
    </row>
    <row r="70" spans="2:28">
      <c r="B70" s="32">
        <v>5</v>
      </c>
      <c r="C70" s="236"/>
      <c r="D70" s="321">
        <v>2007</v>
      </c>
      <c r="E70" s="321" t="s">
        <v>103</v>
      </c>
      <c r="F70" s="321" t="s">
        <v>95</v>
      </c>
      <c r="G70" s="321"/>
      <c r="H70" s="321" t="s">
        <v>93</v>
      </c>
      <c r="I70" s="321" t="s">
        <v>104</v>
      </c>
      <c r="J70" s="403" t="s">
        <v>163</v>
      </c>
      <c r="K70" s="372"/>
      <c r="L70" s="86"/>
      <c r="M70" s="325" t="s">
        <v>38</v>
      </c>
      <c r="N70" s="325" t="s">
        <v>38</v>
      </c>
      <c r="O70" s="95"/>
      <c r="P70" s="95"/>
      <c r="Q70" s="498" t="s">
        <v>38</v>
      </c>
      <c r="R70" s="86"/>
      <c r="S70" s="87"/>
      <c r="T70" s="87"/>
      <c r="U70" s="87"/>
      <c r="V70" s="87"/>
      <c r="W70" s="95"/>
      <c r="X70" s="119"/>
      <c r="Y70" s="1014"/>
      <c r="Z70" s="1014"/>
      <c r="AA70" s="1014"/>
      <c r="AB70" s="642"/>
    </row>
    <row r="71" spans="2:28">
      <c r="B71" s="32">
        <v>6</v>
      </c>
      <c r="C71" s="236"/>
      <c r="D71" s="490">
        <v>2007</v>
      </c>
      <c r="E71" s="490" t="s">
        <v>103</v>
      </c>
      <c r="F71" s="321" t="s">
        <v>93</v>
      </c>
      <c r="G71" s="321" t="s">
        <v>35</v>
      </c>
      <c r="H71" s="321" t="s">
        <v>93</v>
      </c>
      <c r="I71" s="490" t="s">
        <v>104</v>
      </c>
      <c r="J71" s="610" t="s">
        <v>162</v>
      </c>
      <c r="K71" s="372"/>
      <c r="L71" s="86"/>
      <c r="M71" s="325" t="s">
        <v>38</v>
      </c>
      <c r="N71" s="325" t="s">
        <v>38</v>
      </c>
      <c r="O71" s="95"/>
      <c r="P71" s="95"/>
      <c r="Q71" s="498" t="s">
        <v>38</v>
      </c>
      <c r="R71" s="86"/>
      <c r="S71" s="87"/>
      <c r="T71" s="87"/>
      <c r="U71" s="87"/>
      <c r="V71" s="87"/>
      <c r="W71" s="95"/>
      <c r="X71" s="119"/>
      <c r="Y71" s="1014"/>
      <c r="Z71" s="1014"/>
      <c r="AA71" s="1014"/>
      <c r="AB71" s="1014"/>
    </row>
    <row r="72" spans="2:28">
      <c r="B72" s="32">
        <v>7</v>
      </c>
      <c r="C72" s="236"/>
      <c r="D72" s="321">
        <v>2008</v>
      </c>
      <c r="E72" s="321" t="s">
        <v>103</v>
      </c>
      <c r="F72" s="321" t="s">
        <v>91</v>
      </c>
      <c r="G72" s="321"/>
      <c r="H72" s="321" t="s">
        <v>93</v>
      </c>
      <c r="I72" s="321" t="s">
        <v>104</v>
      </c>
      <c r="J72" s="403" t="s">
        <v>258</v>
      </c>
      <c r="K72" s="372"/>
      <c r="L72" s="86"/>
      <c r="M72" s="325" t="s">
        <v>38</v>
      </c>
      <c r="N72" s="325" t="s">
        <v>38</v>
      </c>
      <c r="O72" s="325" t="s">
        <v>38</v>
      </c>
      <c r="P72" s="325" t="s">
        <v>38</v>
      </c>
      <c r="Q72" s="498" t="s">
        <v>38</v>
      </c>
      <c r="R72" s="86"/>
      <c r="S72" s="87"/>
      <c r="T72" s="87"/>
      <c r="U72" s="87"/>
      <c r="V72" s="87"/>
      <c r="W72" s="95"/>
      <c r="X72" s="119"/>
      <c r="Y72" s="325" t="s">
        <v>38</v>
      </c>
      <c r="Z72" s="325" t="s">
        <v>38</v>
      </c>
      <c r="AA72" s="325" t="s">
        <v>38</v>
      </c>
      <c r="AB72" s="1014"/>
    </row>
    <row r="73" spans="2:28">
      <c r="B73" s="32">
        <v>8</v>
      </c>
      <c r="C73" s="236"/>
      <c r="D73" s="321">
        <v>2008</v>
      </c>
      <c r="E73" s="321" t="s">
        <v>103</v>
      </c>
      <c r="F73" s="321" t="s">
        <v>91</v>
      </c>
      <c r="G73" s="321" t="s">
        <v>69</v>
      </c>
      <c r="H73" s="321" t="s">
        <v>93</v>
      </c>
      <c r="I73" s="321" t="s">
        <v>104</v>
      </c>
      <c r="J73" s="403" t="s">
        <v>154</v>
      </c>
      <c r="K73" s="372"/>
      <c r="L73" s="86"/>
      <c r="M73" s="325" t="s">
        <v>38</v>
      </c>
      <c r="N73" s="325" t="s">
        <v>38</v>
      </c>
      <c r="O73" s="325" t="s">
        <v>38</v>
      </c>
      <c r="P73" s="325" t="s">
        <v>38</v>
      </c>
      <c r="Q73" s="325" t="s">
        <v>38</v>
      </c>
      <c r="R73" s="86"/>
      <c r="S73" s="87"/>
      <c r="T73" s="87"/>
      <c r="U73" s="87"/>
      <c r="V73" s="87"/>
      <c r="W73" s="95"/>
      <c r="X73" s="119"/>
      <c r="Y73" s="1014"/>
      <c r="Z73" s="325" t="s">
        <v>38</v>
      </c>
      <c r="AA73" s="325" t="s">
        <v>38</v>
      </c>
      <c r="AB73" s="1014"/>
    </row>
    <row r="74" spans="2:28">
      <c r="B74" s="32">
        <v>9</v>
      </c>
      <c r="C74" s="236"/>
      <c r="D74" s="321">
        <v>2006</v>
      </c>
      <c r="E74" s="321" t="s">
        <v>103</v>
      </c>
      <c r="F74" s="321" t="s">
        <v>100</v>
      </c>
      <c r="G74" s="321" t="s">
        <v>35</v>
      </c>
      <c r="H74" s="321" t="s">
        <v>93</v>
      </c>
      <c r="I74" s="321" t="s">
        <v>104</v>
      </c>
      <c r="J74" s="403" t="s">
        <v>261</v>
      </c>
      <c r="K74" s="372"/>
      <c r="L74" s="86"/>
      <c r="M74" s="367"/>
      <c r="N74" s="367"/>
      <c r="O74" s="87"/>
      <c r="P74" s="95"/>
      <c r="Q74" s="95"/>
      <c r="R74" s="86"/>
      <c r="S74" s="87"/>
      <c r="T74" s="87"/>
      <c r="U74" s="87"/>
      <c r="V74" s="87"/>
      <c r="W74" s="95"/>
      <c r="X74" s="119"/>
      <c r="Y74" s="1014"/>
      <c r="Z74" s="642"/>
      <c r="AA74" s="1014"/>
      <c r="AB74" s="1014"/>
    </row>
    <row r="75" spans="2:28">
      <c r="B75" s="32">
        <v>10</v>
      </c>
      <c r="C75" s="236"/>
      <c r="D75" s="321">
        <v>2006</v>
      </c>
      <c r="E75" s="321" t="s">
        <v>103</v>
      </c>
      <c r="F75" s="321" t="s">
        <v>95</v>
      </c>
      <c r="G75" s="321"/>
      <c r="H75" s="321" t="s">
        <v>93</v>
      </c>
      <c r="I75" s="321" t="s">
        <v>103</v>
      </c>
      <c r="J75" s="403" t="s">
        <v>260</v>
      </c>
      <c r="K75" s="372"/>
      <c r="L75" s="86"/>
      <c r="M75" s="101"/>
      <c r="N75" s="95"/>
      <c r="O75" s="87"/>
      <c r="P75" s="95"/>
      <c r="Q75" s="95"/>
      <c r="R75" s="86"/>
      <c r="S75" s="367"/>
      <c r="T75" s="367"/>
      <c r="U75" s="367"/>
      <c r="V75" s="87"/>
      <c r="W75" s="367"/>
      <c r="X75" s="119"/>
      <c r="Y75" s="1014"/>
      <c r="Z75" s="642"/>
      <c r="AA75" s="642"/>
      <c r="AB75" s="1014"/>
    </row>
    <row r="76" spans="2:28">
      <c r="B76" s="32">
        <v>11</v>
      </c>
      <c r="C76" s="236"/>
      <c r="D76" s="321">
        <v>2008</v>
      </c>
      <c r="E76" s="321" t="s">
        <v>103</v>
      </c>
      <c r="F76" s="321" t="s">
        <v>91</v>
      </c>
      <c r="G76" s="321"/>
      <c r="H76" s="321" t="s">
        <v>93</v>
      </c>
      <c r="I76" s="321" t="s">
        <v>104</v>
      </c>
      <c r="J76" s="403" t="s">
        <v>171</v>
      </c>
      <c r="K76" s="372"/>
      <c r="L76" s="86"/>
      <c r="M76" s="325" t="s">
        <v>38</v>
      </c>
      <c r="N76" s="325" t="s">
        <v>38</v>
      </c>
      <c r="O76" s="325" t="s">
        <v>38</v>
      </c>
      <c r="P76" s="325" t="s">
        <v>38</v>
      </c>
      <c r="Q76" s="498" t="s">
        <v>38</v>
      </c>
      <c r="R76" s="86"/>
      <c r="S76" s="87"/>
      <c r="T76" s="87"/>
      <c r="U76" s="87"/>
      <c r="V76" s="87"/>
      <c r="W76" s="95"/>
      <c r="X76" s="119"/>
      <c r="Y76" s="325" t="s">
        <v>38</v>
      </c>
      <c r="Z76" s="1014"/>
      <c r="AA76" s="325" t="s">
        <v>38</v>
      </c>
      <c r="AB76" s="1014"/>
    </row>
    <row r="77" spans="2:28">
      <c r="B77" s="32">
        <v>12</v>
      </c>
      <c r="C77" s="236"/>
      <c r="D77" s="321">
        <v>2006</v>
      </c>
      <c r="E77" s="321" t="s">
        <v>103</v>
      </c>
      <c r="F77" s="321" t="s">
        <v>95</v>
      </c>
      <c r="G77" s="321"/>
      <c r="H77" s="321" t="s">
        <v>93</v>
      </c>
      <c r="I77" s="321" t="s">
        <v>104</v>
      </c>
      <c r="J77" s="403" t="s">
        <v>343</v>
      </c>
      <c r="K77" s="372"/>
      <c r="L77" s="86"/>
      <c r="M77" s="367"/>
      <c r="N77" s="367"/>
      <c r="O77" s="87"/>
      <c r="P77" s="95"/>
      <c r="Q77" s="95"/>
      <c r="R77" s="86"/>
      <c r="S77" s="87"/>
      <c r="T77" s="87"/>
      <c r="U77" s="87"/>
      <c r="V77" s="87"/>
      <c r="W77" s="95"/>
      <c r="X77" s="119"/>
      <c r="Y77" s="1014"/>
      <c r="Z77" s="1014"/>
      <c r="AA77" s="1014"/>
      <c r="AB77" s="1014"/>
    </row>
    <row r="78" spans="2:28">
      <c r="B78" s="32">
        <v>13</v>
      </c>
      <c r="C78" s="236"/>
      <c r="D78" s="321">
        <v>2008</v>
      </c>
      <c r="E78" s="321" t="s">
        <v>103</v>
      </c>
      <c r="F78" s="321" t="s">
        <v>91</v>
      </c>
      <c r="G78" s="321"/>
      <c r="H78" s="321" t="s">
        <v>93</v>
      </c>
      <c r="I78" s="321" t="s">
        <v>103</v>
      </c>
      <c r="J78" s="403" t="s">
        <v>403</v>
      </c>
      <c r="K78" s="372"/>
      <c r="L78" s="86"/>
      <c r="M78" s="325" t="s">
        <v>38</v>
      </c>
      <c r="N78" s="325" t="s">
        <v>38</v>
      </c>
      <c r="O78" s="325" t="s">
        <v>38</v>
      </c>
      <c r="P78" s="325" t="s">
        <v>38</v>
      </c>
      <c r="Q78" s="498" t="s">
        <v>38</v>
      </c>
      <c r="R78" s="86"/>
      <c r="S78" s="87"/>
      <c r="T78" s="87"/>
      <c r="U78" s="87"/>
      <c r="V78" s="87"/>
      <c r="W78" s="95"/>
      <c r="X78" s="119"/>
      <c r="Y78" s="325" t="s">
        <v>38</v>
      </c>
      <c r="Z78" s="325" t="s">
        <v>38</v>
      </c>
      <c r="AA78" s="325" t="s">
        <v>38</v>
      </c>
      <c r="AB78" s="325" t="s">
        <v>38</v>
      </c>
    </row>
    <row r="79" spans="2:28">
      <c r="B79" s="32">
        <v>14</v>
      </c>
      <c r="C79" s="236"/>
      <c r="D79" s="321">
        <v>2008</v>
      </c>
      <c r="E79" s="321" t="s">
        <v>103</v>
      </c>
      <c r="F79" s="321" t="s">
        <v>91</v>
      </c>
      <c r="G79" s="321"/>
      <c r="H79" s="321" t="s">
        <v>93</v>
      </c>
      <c r="I79" s="321" t="s">
        <v>104</v>
      </c>
      <c r="J79" s="403" t="s">
        <v>193</v>
      </c>
      <c r="K79" s="372"/>
      <c r="L79" s="86"/>
      <c r="M79" s="325" t="s">
        <v>38</v>
      </c>
      <c r="N79" s="325" t="s">
        <v>38</v>
      </c>
      <c r="O79" s="325" t="s">
        <v>38</v>
      </c>
      <c r="P79" s="325" t="s">
        <v>38</v>
      </c>
      <c r="Q79" s="498" t="s">
        <v>38</v>
      </c>
      <c r="R79" s="86"/>
      <c r="S79" s="87"/>
      <c r="T79" s="87"/>
      <c r="U79" s="87"/>
      <c r="V79" s="87"/>
      <c r="W79" s="95"/>
      <c r="X79" s="119"/>
      <c r="Y79" s="325" t="s">
        <v>38</v>
      </c>
      <c r="Z79" s="325" t="s">
        <v>38</v>
      </c>
      <c r="AA79" s="325" t="s">
        <v>38</v>
      </c>
      <c r="AB79" s="325" t="s">
        <v>38</v>
      </c>
    </row>
    <row r="80" spans="2:28">
      <c r="B80" s="32">
        <v>15</v>
      </c>
      <c r="C80" s="236"/>
      <c r="D80" s="321">
        <v>2006</v>
      </c>
      <c r="E80" s="321" t="s">
        <v>103</v>
      </c>
      <c r="F80" s="321" t="s">
        <v>95</v>
      </c>
      <c r="G80" s="321"/>
      <c r="H80" s="321" t="s">
        <v>93</v>
      </c>
      <c r="I80" s="321" t="s">
        <v>103</v>
      </c>
      <c r="J80" s="403" t="s">
        <v>453</v>
      </c>
      <c r="K80" s="372"/>
      <c r="L80" s="86"/>
      <c r="M80" s="325" t="s">
        <v>38</v>
      </c>
      <c r="N80" s="325" t="s">
        <v>38</v>
      </c>
      <c r="O80" s="325" t="s">
        <v>38</v>
      </c>
      <c r="P80" s="325" t="s">
        <v>38</v>
      </c>
      <c r="Q80" s="325" t="s">
        <v>38</v>
      </c>
      <c r="R80" s="86"/>
      <c r="S80" s="87"/>
      <c r="T80" s="87"/>
      <c r="U80" s="87"/>
      <c r="V80" s="87"/>
      <c r="W80" s="95"/>
      <c r="X80" s="119"/>
      <c r="Y80" s="325" t="s">
        <v>38</v>
      </c>
      <c r="Z80" s="325" t="s">
        <v>38</v>
      </c>
      <c r="AA80" s="325" t="s">
        <v>38</v>
      </c>
      <c r="AB80" s="1014"/>
    </row>
    <row r="81" spans="2:28">
      <c r="B81" s="32">
        <v>16</v>
      </c>
      <c r="C81" s="236"/>
      <c r="D81" s="372">
        <v>2007</v>
      </c>
      <c r="E81" s="372" t="s">
        <v>103</v>
      </c>
      <c r="F81" s="372" t="s">
        <v>95</v>
      </c>
      <c r="G81" s="372" t="s">
        <v>69</v>
      </c>
      <c r="H81" s="321" t="s">
        <v>95</v>
      </c>
      <c r="I81" s="372" t="s">
        <v>104</v>
      </c>
      <c r="J81" s="478" t="s">
        <v>423</v>
      </c>
      <c r="K81" s="372" t="s">
        <v>481</v>
      </c>
      <c r="L81" s="86"/>
      <c r="M81" s="367"/>
      <c r="N81" s="417" t="s">
        <v>38</v>
      </c>
      <c r="O81" s="367"/>
      <c r="P81" s="367"/>
      <c r="Q81" s="95"/>
      <c r="R81" s="86"/>
      <c r="S81" s="87"/>
      <c r="T81" s="87"/>
      <c r="U81" s="87"/>
      <c r="V81" s="87"/>
      <c r="W81" s="95"/>
      <c r="X81" s="119"/>
      <c r="Y81" s="325" t="s">
        <v>38</v>
      </c>
      <c r="Z81" s="325" t="s">
        <v>38</v>
      </c>
      <c r="AA81" s="325" t="s">
        <v>38</v>
      </c>
      <c r="AB81" s="1014"/>
    </row>
    <row r="82" spans="2:28">
      <c r="B82" s="32">
        <v>17</v>
      </c>
      <c r="C82" s="236"/>
      <c r="D82" s="372">
        <v>2006</v>
      </c>
      <c r="E82" s="372" t="s">
        <v>103</v>
      </c>
      <c r="F82" s="372" t="s">
        <v>95</v>
      </c>
      <c r="G82" s="372"/>
      <c r="H82" s="372" t="s">
        <v>93</v>
      </c>
      <c r="I82" s="372" t="s">
        <v>104</v>
      </c>
      <c r="J82" s="478" t="s">
        <v>246</v>
      </c>
      <c r="K82" s="372"/>
      <c r="L82" s="86"/>
      <c r="M82" s="325" t="s">
        <v>38</v>
      </c>
      <c r="N82" s="325" t="s">
        <v>38</v>
      </c>
      <c r="O82" s="325" t="s">
        <v>38</v>
      </c>
      <c r="P82" s="498" t="s">
        <v>38</v>
      </c>
      <c r="Q82" s="95"/>
      <c r="R82" s="86"/>
      <c r="S82" s="87"/>
      <c r="T82" s="87"/>
      <c r="U82" s="87"/>
      <c r="V82" s="87"/>
      <c r="W82" s="95"/>
      <c r="X82" s="119"/>
      <c r="Y82" s="325" t="s">
        <v>38</v>
      </c>
      <c r="Z82" s="325" t="s">
        <v>38</v>
      </c>
      <c r="AA82" s="325" t="s">
        <v>38</v>
      </c>
      <c r="AB82" s="1014"/>
    </row>
    <row r="83" spans="2:28">
      <c r="B83" s="32">
        <v>18</v>
      </c>
      <c r="C83" s="236"/>
      <c r="D83" s="384">
        <v>2007</v>
      </c>
      <c r="E83" s="321" t="s">
        <v>103</v>
      </c>
      <c r="F83" s="321" t="s">
        <v>95</v>
      </c>
      <c r="G83" s="321"/>
      <c r="H83" s="321" t="s">
        <v>93</v>
      </c>
      <c r="I83" s="321" t="s">
        <v>104</v>
      </c>
      <c r="J83" s="403" t="s">
        <v>364</v>
      </c>
      <c r="K83" s="372"/>
      <c r="L83" s="86"/>
      <c r="M83" s="325" t="s">
        <v>38</v>
      </c>
      <c r="N83" s="325" t="s">
        <v>38</v>
      </c>
      <c r="O83" s="325" t="s">
        <v>38</v>
      </c>
      <c r="P83" s="325" t="s">
        <v>38</v>
      </c>
      <c r="Q83" s="95"/>
      <c r="R83" s="86"/>
      <c r="S83" s="87"/>
      <c r="T83" s="87"/>
      <c r="U83" s="87"/>
      <c r="V83" s="87"/>
      <c r="W83" s="95"/>
      <c r="X83" s="119"/>
      <c r="Y83" s="1014"/>
      <c r="Z83" s="1014"/>
      <c r="AA83" s="642"/>
      <c r="AB83" s="1014"/>
    </row>
    <row r="84" spans="2:28" s="86" customFormat="1">
      <c r="B84" s="133"/>
      <c r="C84" s="145"/>
      <c r="D84" s="618"/>
      <c r="E84" s="618"/>
      <c r="F84" s="618"/>
      <c r="G84" s="618"/>
      <c r="H84" s="618"/>
      <c r="I84" s="618"/>
      <c r="J84" s="619"/>
      <c r="K84" s="619"/>
      <c r="M84" s="118"/>
      <c r="N84" s="119"/>
      <c r="O84" s="119"/>
      <c r="P84" s="119"/>
      <c r="Q84" s="119"/>
      <c r="S84" s="118"/>
      <c r="T84" s="118"/>
      <c r="U84" s="118"/>
      <c r="V84" s="103"/>
      <c r="W84" s="119"/>
      <c r="X84" s="119"/>
      <c r="Y84" s="118"/>
      <c r="Z84" s="118"/>
      <c r="AA84" s="118"/>
      <c r="AB84" s="103"/>
    </row>
    <row r="85" spans="2:28">
      <c r="B85" s="32">
        <v>1</v>
      </c>
      <c r="C85" s="907" t="s">
        <v>30</v>
      </c>
      <c r="D85" s="372">
        <v>2007</v>
      </c>
      <c r="E85" s="372" t="s">
        <v>103</v>
      </c>
      <c r="F85" s="372" t="s">
        <v>93</v>
      </c>
      <c r="G85" s="372"/>
      <c r="H85" s="372" t="s">
        <v>93</v>
      </c>
      <c r="I85" s="372" t="s">
        <v>104</v>
      </c>
      <c r="J85" s="478" t="s">
        <v>452</v>
      </c>
      <c r="K85" s="321"/>
      <c r="L85" s="86"/>
      <c r="M85" s="239">
        <v>2</v>
      </c>
      <c r="N85" s="665"/>
      <c r="O85" s="665"/>
      <c r="P85" s="665"/>
      <c r="Q85" s="665"/>
      <c r="R85" s="659"/>
      <c r="S85" s="325">
        <v>1</v>
      </c>
      <c r="T85" s="498" t="s">
        <v>38</v>
      </c>
      <c r="U85" s="367"/>
      <c r="V85" s="367"/>
      <c r="W85" s="367"/>
      <c r="X85" s="674"/>
      <c r="Y85" s="774">
        <v>3</v>
      </c>
      <c r="Z85" s="1013"/>
      <c r="AA85" s="1013"/>
      <c r="AB85" s="1013"/>
    </row>
    <row r="86" spans="2:28">
      <c r="B86" s="32">
        <v>2</v>
      </c>
      <c r="C86" s="872"/>
      <c r="D86" s="372">
        <v>2008</v>
      </c>
      <c r="E86" s="372" t="s">
        <v>103</v>
      </c>
      <c r="F86" s="321" t="s">
        <v>96</v>
      </c>
      <c r="G86" s="372"/>
      <c r="H86" s="372" t="s">
        <v>93</v>
      </c>
      <c r="I86" s="321" t="s">
        <v>104</v>
      </c>
      <c r="J86" s="478" t="s">
        <v>393</v>
      </c>
      <c r="K86" s="321" t="s">
        <v>481</v>
      </c>
      <c r="L86" s="86"/>
      <c r="M86" s="129"/>
      <c r="N86" s="87"/>
      <c r="O86" s="87"/>
      <c r="P86" s="95"/>
      <c r="Q86" s="95"/>
      <c r="R86" s="86"/>
      <c r="S86" s="325" t="s">
        <v>38</v>
      </c>
      <c r="T86" s="367"/>
      <c r="U86" s="417" t="s">
        <v>38</v>
      </c>
      <c r="V86" s="367"/>
      <c r="W86" s="367"/>
      <c r="X86" s="280"/>
      <c r="Y86" s="1016"/>
      <c r="Z86" s="1016"/>
      <c r="AA86" s="1016"/>
      <c r="AB86" s="642"/>
    </row>
    <row r="87" spans="2:28">
      <c r="B87" s="32">
        <v>3</v>
      </c>
      <c r="C87" s="872"/>
      <c r="D87" s="321">
        <v>2007</v>
      </c>
      <c r="E87" s="321" t="s">
        <v>103</v>
      </c>
      <c r="F87" s="321" t="s">
        <v>93</v>
      </c>
      <c r="G87" s="321"/>
      <c r="H87" s="321" t="s">
        <v>93</v>
      </c>
      <c r="I87" s="321" t="s">
        <v>103</v>
      </c>
      <c r="J87" s="403" t="s">
        <v>174</v>
      </c>
      <c r="K87" s="321"/>
      <c r="L87" s="86"/>
      <c r="M87" s="129"/>
      <c r="N87" s="95"/>
      <c r="O87" s="95"/>
      <c r="P87" s="95"/>
      <c r="Q87" s="95"/>
      <c r="R87" s="86"/>
      <c r="S87" s="325" t="s">
        <v>38</v>
      </c>
      <c r="T87" s="325" t="s">
        <v>38</v>
      </c>
      <c r="U87" s="325" t="s">
        <v>38</v>
      </c>
      <c r="V87" s="325" t="s">
        <v>38</v>
      </c>
      <c r="W87" s="498" t="s">
        <v>38</v>
      </c>
      <c r="X87" s="280"/>
      <c r="Y87" s="642"/>
      <c r="Z87" s="642"/>
      <c r="AA87" s="642"/>
      <c r="AB87" s="642"/>
    </row>
    <row r="88" spans="2:28">
      <c r="B88" s="32">
        <v>4</v>
      </c>
      <c r="C88" s="872"/>
      <c r="D88" s="384">
        <v>2007</v>
      </c>
      <c r="E88" s="321" t="s">
        <v>103</v>
      </c>
      <c r="F88" s="321" t="s">
        <v>95</v>
      </c>
      <c r="G88" s="321" t="s">
        <v>16</v>
      </c>
      <c r="H88" s="321" t="s">
        <v>93</v>
      </c>
      <c r="I88" s="321" t="s">
        <v>104</v>
      </c>
      <c r="J88" s="403" t="s">
        <v>178</v>
      </c>
      <c r="K88" s="321"/>
      <c r="L88" s="86"/>
      <c r="M88" s="129"/>
      <c r="N88" s="95"/>
      <c r="O88" s="95"/>
      <c r="P88" s="95"/>
      <c r="Q88" s="95"/>
      <c r="R88" s="86"/>
      <c r="S88" s="325" t="s">
        <v>38</v>
      </c>
      <c r="T88" s="325" t="s">
        <v>38</v>
      </c>
      <c r="U88" s="417" t="s">
        <v>38</v>
      </c>
      <c r="V88" s="367"/>
      <c r="W88" s="367"/>
      <c r="X88" s="280"/>
      <c r="Y88" s="1016"/>
      <c r="Z88" s="1016"/>
      <c r="AA88" s="1016"/>
      <c r="AB88" s="642"/>
    </row>
    <row r="89" spans="2:28">
      <c r="B89" s="32">
        <v>5</v>
      </c>
      <c r="C89" s="872"/>
      <c r="D89" s="384">
        <v>2006</v>
      </c>
      <c r="E89" s="321" t="s">
        <v>103</v>
      </c>
      <c r="F89" s="321" t="s">
        <v>93</v>
      </c>
      <c r="G89" s="321"/>
      <c r="H89" s="321" t="s">
        <v>93</v>
      </c>
      <c r="I89" s="321" t="s">
        <v>103</v>
      </c>
      <c r="J89" s="403" t="s">
        <v>572</v>
      </c>
      <c r="K89" s="321"/>
      <c r="L89" s="86"/>
      <c r="M89" s="129"/>
      <c r="N89" s="95"/>
      <c r="O89" s="95"/>
      <c r="P89" s="95"/>
      <c r="Q89" s="95"/>
      <c r="R89" s="86"/>
      <c r="S89" s="367"/>
      <c r="T89" s="367"/>
      <c r="U89" s="367"/>
      <c r="V89" s="367"/>
      <c r="W89" s="367"/>
      <c r="X89" s="280"/>
      <c r="Y89" s="1016"/>
      <c r="Z89" s="1016"/>
      <c r="AA89" s="1016"/>
      <c r="AB89" s="642"/>
    </row>
    <row r="90" spans="2:28">
      <c r="B90" s="32">
        <v>6</v>
      </c>
      <c r="C90" s="872"/>
      <c r="D90" s="384">
        <v>2008</v>
      </c>
      <c r="E90" s="321" t="s">
        <v>103</v>
      </c>
      <c r="F90" s="372" t="s">
        <v>95</v>
      </c>
      <c r="G90" s="321" t="s">
        <v>16</v>
      </c>
      <c r="H90" s="372" t="s">
        <v>95</v>
      </c>
      <c r="I90" s="321" t="s">
        <v>104</v>
      </c>
      <c r="J90" s="403" t="s">
        <v>581</v>
      </c>
      <c r="K90" s="321"/>
      <c r="L90" s="86"/>
      <c r="M90" s="129"/>
      <c r="N90" s="95"/>
      <c r="O90" s="95"/>
      <c r="P90" s="95"/>
      <c r="Q90" s="95"/>
      <c r="R90" s="86"/>
      <c r="S90" s="367"/>
      <c r="T90" s="367"/>
      <c r="U90" s="417" t="s">
        <v>38</v>
      </c>
      <c r="V90" s="367"/>
      <c r="W90" s="367"/>
      <c r="X90" s="280"/>
      <c r="Y90" s="1016"/>
      <c r="Z90" s="1016"/>
      <c r="AA90" s="1016"/>
      <c r="AB90" s="642"/>
    </row>
    <row r="91" spans="2:28">
      <c r="B91" s="32">
        <v>7</v>
      </c>
      <c r="C91" s="872"/>
      <c r="D91" s="321">
        <v>2007</v>
      </c>
      <c r="E91" s="321" t="s">
        <v>103</v>
      </c>
      <c r="F91" s="321" t="s">
        <v>93</v>
      </c>
      <c r="G91" s="321"/>
      <c r="H91" s="321" t="s">
        <v>93</v>
      </c>
      <c r="I91" s="321" t="s">
        <v>104</v>
      </c>
      <c r="J91" s="610" t="s">
        <v>197</v>
      </c>
      <c r="K91" s="321"/>
      <c r="L91" s="86"/>
      <c r="M91" s="129"/>
      <c r="N91" s="95"/>
      <c r="O91" s="95"/>
      <c r="P91" s="95"/>
      <c r="Q91" s="95"/>
      <c r="R91" s="86"/>
      <c r="S91" s="325" t="s">
        <v>38</v>
      </c>
      <c r="T91" s="325" t="s">
        <v>38</v>
      </c>
      <c r="U91" s="325" t="s">
        <v>38</v>
      </c>
      <c r="V91" s="325" t="s">
        <v>38</v>
      </c>
      <c r="W91" s="498" t="s">
        <v>38</v>
      </c>
      <c r="X91" s="280"/>
      <c r="Y91" s="1016"/>
      <c r="Z91" s="1016"/>
      <c r="AA91" s="1016"/>
      <c r="AB91" s="642"/>
    </row>
    <row r="92" spans="2:28">
      <c r="B92" s="32">
        <v>8</v>
      </c>
      <c r="C92" s="872"/>
      <c r="D92" s="384">
        <v>2007</v>
      </c>
      <c r="E92" s="321" t="s">
        <v>103</v>
      </c>
      <c r="F92" s="321" t="s">
        <v>95</v>
      </c>
      <c r="G92" s="321" t="s">
        <v>16</v>
      </c>
      <c r="H92" s="321" t="s">
        <v>93</v>
      </c>
      <c r="I92" s="321" t="s">
        <v>104</v>
      </c>
      <c r="J92" s="403" t="s">
        <v>229</v>
      </c>
      <c r="K92" s="321"/>
      <c r="L92" s="86"/>
      <c r="M92" s="129"/>
      <c r="N92" s="95"/>
      <c r="O92" s="95"/>
      <c r="P92" s="95"/>
      <c r="Q92" s="95"/>
      <c r="R92" s="86"/>
      <c r="S92" s="325" t="s">
        <v>38</v>
      </c>
      <c r="T92" s="325" t="s">
        <v>38</v>
      </c>
      <c r="U92" s="417" t="s">
        <v>38</v>
      </c>
      <c r="V92" s="367"/>
      <c r="W92" s="367"/>
      <c r="X92" s="280"/>
      <c r="Y92" s="1016"/>
      <c r="Z92" s="1016"/>
      <c r="AA92" s="1016"/>
      <c r="AB92" s="642"/>
    </row>
    <row r="93" spans="2:28">
      <c r="B93" s="32">
        <v>9</v>
      </c>
      <c r="C93" s="872"/>
      <c r="D93" s="321">
        <v>2007</v>
      </c>
      <c r="E93" s="497" t="s">
        <v>104</v>
      </c>
      <c r="F93" s="321" t="s">
        <v>93</v>
      </c>
      <c r="G93" s="321"/>
      <c r="H93" s="372" t="s">
        <v>93</v>
      </c>
      <c r="I93" s="321" t="s">
        <v>103</v>
      </c>
      <c r="J93" s="403" t="s">
        <v>223</v>
      </c>
      <c r="K93" s="321"/>
      <c r="L93" s="86"/>
      <c r="M93" s="129"/>
      <c r="N93" s="95"/>
      <c r="O93" s="95"/>
      <c r="P93" s="95"/>
      <c r="Q93" s="95"/>
      <c r="R93" s="86"/>
      <c r="S93" s="325" t="s">
        <v>38</v>
      </c>
      <c r="T93" s="367"/>
      <c r="U93" s="325" t="s">
        <v>38</v>
      </c>
      <c r="V93" s="325" t="s">
        <v>38</v>
      </c>
      <c r="W93" s="498" t="s">
        <v>38</v>
      </c>
      <c r="X93" s="280"/>
      <c r="Y93" s="1016"/>
      <c r="Z93" s="1016"/>
      <c r="AA93" s="1016"/>
      <c r="AB93" s="642"/>
    </row>
    <row r="94" spans="2:28">
      <c r="B94" s="32">
        <v>10</v>
      </c>
      <c r="C94" s="872"/>
      <c r="D94" s="321">
        <v>2007</v>
      </c>
      <c r="E94" s="321" t="s">
        <v>103</v>
      </c>
      <c r="F94" s="321" t="s">
        <v>95</v>
      </c>
      <c r="G94" s="321"/>
      <c r="H94" s="321" t="s">
        <v>93</v>
      </c>
      <c r="I94" s="321" t="s">
        <v>104</v>
      </c>
      <c r="J94" s="610" t="s">
        <v>182</v>
      </c>
      <c r="K94" s="321"/>
      <c r="L94" s="86"/>
      <c r="M94" s="367"/>
      <c r="N94" s="367"/>
      <c r="O94" s="367"/>
      <c r="P94" s="95"/>
      <c r="Q94" s="95"/>
      <c r="R94" s="86"/>
      <c r="S94" s="325" t="s">
        <v>38</v>
      </c>
      <c r="T94" s="325" t="s">
        <v>38</v>
      </c>
      <c r="U94" s="417" t="s">
        <v>38</v>
      </c>
      <c r="V94" s="367"/>
      <c r="W94" s="367"/>
      <c r="X94" s="119"/>
      <c r="Y94" s="1016"/>
      <c r="Z94" s="1016"/>
      <c r="AA94" s="1016"/>
      <c r="AB94" s="642"/>
    </row>
    <row r="95" spans="2:28">
      <c r="B95" s="32">
        <v>11</v>
      </c>
      <c r="C95" s="872"/>
      <c r="D95" s="321">
        <v>2007</v>
      </c>
      <c r="E95" s="321" t="s">
        <v>103</v>
      </c>
      <c r="F95" s="321" t="s">
        <v>95</v>
      </c>
      <c r="G95" s="321"/>
      <c r="H95" s="321" t="s">
        <v>93</v>
      </c>
      <c r="I95" s="321" t="s">
        <v>104</v>
      </c>
      <c r="J95" s="403" t="s">
        <v>455</v>
      </c>
      <c r="K95" s="951"/>
      <c r="L95" s="86"/>
      <c r="M95" s="129"/>
      <c r="N95" s="95"/>
      <c r="O95" s="95"/>
      <c r="P95" s="95"/>
      <c r="Q95" s="95"/>
      <c r="R95" s="86"/>
      <c r="S95" s="325" t="s">
        <v>38</v>
      </c>
      <c r="T95" s="325" t="s">
        <v>38</v>
      </c>
      <c r="U95" s="417"/>
      <c r="V95" s="367"/>
      <c r="W95" s="367"/>
      <c r="X95" s="280"/>
      <c r="Y95" s="1016"/>
      <c r="Z95" s="1016"/>
      <c r="AA95" s="1016"/>
      <c r="AB95" s="642"/>
    </row>
    <row r="96" spans="2:28">
      <c r="B96" s="32">
        <v>12</v>
      </c>
      <c r="C96" s="872"/>
      <c r="D96" s="372">
        <v>2007</v>
      </c>
      <c r="E96" s="372" t="s">
        <v>103</v>
      </c>
      <c r="F96" s="372" t="s">
        <v>93</v>
      </c>
      <c r="G96" s="372"/>
      <c r="H96" s="321" t="s">
        <v>93</v>
      </c>
      <c r="I96" s="372" t="s">
        <v>104</v>
      </c>
      <c r="J96" s="478" t="s">
        <v>626</v>
      </c>
      <c r="K96" s="610"/>
      <c r="L96" s="86"/>
      <c r="M96" s="129"/>
      <c r="N96" s="95"/>
      <c r="O96" s="95"/>
      <c r="P96" s="95"/>
      <c r="Q96" s="95"/>
      <c r="R96" s="86"/>
      <c r="S96" s="325" t="s">
        <v>38</v>
      </c>
      <c r="T96" s="498" t="s">
        <v>38</v>
      </c>
      <c r="U96" s="367"/>
      <c r="V96" s="367"/>
      <c r="W96" s="367"/>
      <c r="X96" s="119"/>
      <c r="Y96" s="1016"/>
      <c r="Z96" s="1016"/>
      <c r="AA96" s="1016"/>
      <c r="AB96" s="642"/>
    </row>
    <row r="97" spans="2:28">
      <c r="B97" s="32">
        <v>13</v>
      </c>
      <c r="C97" s="872"/>
      <c r="D97" s="372">
        <v>2007</v>
      </c>
      <c r="E97" s="372" t="s">
        <v>103</v>
      </c>
      <c r="F97" s="372" t="s">
        <v>93</v>
      </c>
      <c r="G97" s="372"/>
      <c r="H97" s="321" t="s">
        <v>93</v>
      </c>
      <c r="I97" s="372" t="s">
        <v>104</v>
      </c>
      <c r="J97" s="478" t="s">
        <v>480</v>
      </c>
      <c r="K97" s="321" t="s">
        <v>481</v>
      </c>
      <c r="L97" s="86"/>
      <c r="M97" s="129"/>
      <c r="N97" s="95"/>
      <c r="O97" s="95"/>
      <c r="P97" s="95"/>
      <c r="Q97" s="95"/>
      <c r="R97" s="86"/>
      <c r="S97" s="325" t="s">
        <v>38</v>
      </c>
      <c r="T97" s="325" t="s">
        <v>38</v>
      </c>
      <c r="U97" s="325" t="s">
        <v>38</v>
      </c>
      <c r="V97" s="325" t="s">
        <v>38</v>
      </c>
      <c r="W97" s="498" t="s">
        <v>38</v>
      </c>
      <c r="X97" s="119"/>
      <c r="Y97" s="1016"/>
      <c r="Z97" s="1016"/>
      <c r="AA97" s="1016"/>
      <c r="AB97" s="642"/>
    </row>
    <row r="98" spans="2:28">
      <c r="B98" s="32">
        <v>14</v>
      </c>
      <c r="C98" s="872"/>
      <c r="D98" s="384">
        <v>2008</v>
      </c>
      <c r="E98" s="497" t="s">
        <v>104</v>
      </c>
      <c r="F98" s="321" t="s">
        <v>91</v>
      </c>
      <c r="G98" s="321"/>
      <c r="H98" s="321" t="s">
        <v>93</v>
      </c>
      <c r="I98" s="321" t="s">
        <v>104</v>
      </c>
      <c r="J98" s="403" t="s">
        <v>235</v>
      </c>
      <c r="K98" s="610"/>
      <c r="L98" s="86"/>
      <c r="M98" s="129"/>
      <c r="N98" s="95"/>
      <c r="O98" s="95"/>
      <c r="P98" s="95"/>
      <c r="Q98" s="95"/>
      <c r="R98" s="86"/>
      <c r="S98" s="325" t="s">
        <v>38</v>
      </c>
      <c r="T98" s="325" t="s">
        <v>38</v>
      </c>
      <c r="U98" s="325" t="s">
        <v>38</v>
      </c>
      <c r="V98" s="325" t="s">
        <v>38</v>
      </c>
      <c r="W98" s="498" t="s">
        <v>38</v>
      </c>
      <c r="X98" s="119"/>
      <c r="Y98" s="1016"/>
      <c r="Z98" s="1016"/>
      <c r="AA98" s="1016"/>
      <c r="AB98" s="642"/>
    </row>
    <row r="99" spans="2:28">
      <c r="B99" s="32">
        <v>15</v>
      </c>
      <c r="C99" s="872"/>
      <c r="D99" s="384">
        <v>2008</v>
      </c>
      <c r="E99" s="321" t="s">
        <v>103</v>
      </c>
      <c r="F99" s="321" t="s">
        <v>93</v>
      </c>
      <c r="G99" s="321"/>
      <c r="H99" s="321" t="s">
        <v>93</v>
      </c>
      <c r="I99" s="321" t="s">
        <v>104</v>
      </c>
      <c r="J99" s="403" t="s">
        <v>309</v>
      </c>
      <c r="K99" s="321"/>
      <c r="L99" s="86"/>
      <c r="M99" s="129"/>
      <c r="N99" s="95"/>
      <c r="O99" s="95"/>
      <c r="P99" s="95"/>
      <c r="Q99" s="95"/>
      <c r="R99" s="86"/>
      <c r="S99" s="325" t="s">
        <v>38</v>
      </c>
      <c r="T99" s="325" t="s">
        <v>38</v>
      </c>
      <c r="U99" s="325" t="s">
        <v>38</v>
      </c>
      <c r="V99" s="325" t="s">
        <v>38</v>
      </c>
      <c r="W99" s="498" t="s">
        <v>38</v>
      </c>
      <c r="X99" s="280"/>
      <c r="Y99" s="1016"/>
      <c r="Z99" s="1016"/>
      <c r="AA99" s="1016"/>
      <c r="AB99" s="642"/>
    </row>
    <row r="100" spans="2:28">
      <c r="B100" s="32">
        <v>16</v>
      </c>
      <c r="C100" s="872"/>
      <c r="D100" s="372">
        <v>2008</v>
      </c>
      <c r="E100" s="372" t="s">
        <v>103</v>
      </c>
      <c r="F100" s="372" t="s">
        <v>91</v>
      </c>
      <c r="G100" s="372"/>
      <c r="H100" s="321" t="s">
        <v>93</v>
      </c>
      <c r="I100" s="372" t="s">
        <v>104</v>
      </c>
      <c r="J100" s="478" t="s">
        <v>256</v>
      </c>
      <c r="K100" s="321"/>
      <c r="L100" s="86"/>
      <c r="M100" s="87"/>
      <c r="N100" s="95"/>
      <c r="O100" s="325" t="s">
        <v>38</v>
      </c>
      <c r="P100" s="325" t="s">
        <v>38</v>
      </c>
      <c r="Q100" s="498" t="s">
        <v>38</v>
      </c>
      <c r="R100" s="86"/>
      <c r="S100" s="325" t="s">
        <v>38</v>
      </c>
      <c r="T100" s="325" t="s">
        <v>38</v>
      </c>
      <c r="U100" s="417" t="s">
        <v>38</v>
      </c>
      <c r="V100" s="367"/>
      <c r="W100" s="367"/>
      <c r="X100" s="119"/>
      <c r="Y100" s="1016"/>
      <c r="Z100" s="1016"/>
      <c r="AA100" s="1016"/>
      <c r="AB100" s="642"/>
    </row>
    <row r="101" spans="2:28" ht="12.6" customHeight="1">
      <c r="B101" s="32">
        <v>17</v>
      </c>
      <c r="C101" s="872"/>
      <c r="D101" s="321">
        <v>2006</v>
      </c>
      <c r="E101" s="321" t="s">
        <v>103</v>
      </c>
      <c r="F101" s="321" t="s">
        <v>93</v>
      </c>
      <c r="G101" s="321"/>
      <c r="H101" s="321" t="s">
        <v>93</v>
      </c>
      <c r="I101" s="321" t="s">
        <v>103</v>
      </c>
      <c r="J101" s="403" t="s">
        <v>523</v>
      </c>
      <c r="K101" s="321"/>
      <c r="L101" s="86"/>
      <c r="M101" s="129"/>
      <c r="N101" s="95"/>
      <c r="O101" s="95"/>
      <c r="P101" s="95"/>
      <c r="Q101" s="95"/>
      <c r="R101" s="86"/>
      <c r="S101" s="325" t="s">
        <v>38</v>
      </c>
      <c r="T101" s="325" t="s">
        <v>38</v>
      </c>
      <c r="U101" s="325" t="s">
        <v>38</v>
      </c>
      <c r="V101" s="367"/>
      <c r="W101" s="498" t="s">
        <v>38</v>
      </c>
      <c r="X101" s="280"/>
      <c r="Y101" s="1016"/>
      <c r="Z101" s="1016"/>
      <c r="AA101" s="1016"/>
      <c r="AB101" s="642"/>
    </row>
    <row r="102" spans="2:28" s="86" customFormat="1" ht="12.6" hidden="1" customHeight="1">
      <c r="B102" s="133"/>
      <c r="C102" s="120"/>
      <c r="D102" s="150"/>
      <c r="E102" s="150"/>
      <c r="F102" s="150"/>
      <c r="G102" s="150"/>
      <c r="H102" s="150"/>
      <c r="I102" s="150"/>
      <c r="J102" s="150"/>
      <c r="K102" s="150"/>
      <c r="M102" s="144"/>
      <c r="N102" s="144"/>
      <c r="O102" s="144"/>
      <c r="P102" s="146"/>
      <c r="Q102" s="146"/>
      <c r="S102" s="144"/>
      <c r="T102" s="144"/>
      <c r="U102" s="144"/>
      <c r="V102" s="144"/>
      <c r="W102" s="146"/>
      <c r="X102" s="119"/>
      <c r="Y102" s="144"/>
      <c r="Z102" s="144"/>
      <c r="AA102" s="144"/>
      <c r="AB102" s="144"/>
    </row>
    <row r="103" spans="2:28" ht="12.6" hidden="1" customHeight="1">
      <c r="B103" s="32">
        <v>1</v>
      </c>
      <c r="C103" s="199" t="s">
        <v>36</v>
      </c>
      <c r="D103" s="321"/>
      <c r="E103" s="321"/>
      <c r="F103" s="321"/>
      <c r="G103" s="321"/>
      <c r="H103" s="321"/>
      <c r="I103" s="321"/>
      <c r="J103" s="403"/>
      <c r="K103" s="478"/>
      <c r="L103" s="86"/>
      <c r="M103" s="239"/>
      <c r="N103" s="654"/>
      <c r="O103" s="654"/>
      <c r="P103" s="665"/>
      <c r="Q103" s="665"/>
      <c r="R103" s="659"/>
      <c r="S103" s="660"/>
      <c r="T103" s="660"/>
      <c r="U103" s="660"/>
      <c r="V103" s="660"/>
      <c r="W103" s="660"/>
      <c r="X103" s="674"/>
      <c r="Y103" s="453"/>
      <c r="Z103" s="654"/>
      <c r="AA103" s="654"/>
      <c r="AB103" s="654"/>
    </row>
    <row r="104" spans="2:28" ht="12.6" hidden="1" customHeight="1">
      <c r="B104" s="32">
        <v>2</v>
      </c>
      <c r="C104" s="85"/>
      <c r="D104" s="372"/>
      <c r="E104" s="372"/>
      <c r="F104" s="372"/>
      <c r="G104" s="372"/>
      <c r="H104" s="372"/>
      <c r="I104" s="372"/>
      <c r="J104" s="478"/>
      <c r="K104" s="478"/>
      <c r="L104" s="86"/>
      <c r="M104" s="654"/>
      <c r="N104" s="654"/>
      <c r="O104" s="654"/>
      <c r="P104" s="665"/>
      <c r="Q104" s="665"/>
      <c r="R104" s="659"/>
      <c r="S104" s="660"/>
      <c r="T104" s="660"/>
      <c r="U104" s="660"/>
      <c r="V104" s="660"/>
      <c r="W104" s="660"/>
      <c r="X104" s="674"/>
      <c r="Y104" s="654"/>
      <c r="Z104" s="654"/>
      <c r="AA104" s="654"/>
      <c r="AB104" s="654"/>
    </row>
    <row r="105" spans="2:28" s="86" customFormat="1" ht="12.6" hidden="1" customHeight="1">
      <c r="B105" s="32"/>
      <c r="C105" s="120"/>
      <c r="D105" s="485"/>
      <c r="E105" s="485"/>
      <c r="F105" s="485"/>
      <c r="G105" s="485"/>
      <c r="H105" s="485"/>
      <c r="I105" s="485"/>
      <c r="J105" s="402"/>
      <c r="K105" s="401"/>
      <c r="M105" s="676"/>
      <c r="N105" s="678"/>
      <c r="O105" s="678"/>
      <c r="P105" s="678"/>
      <c r="Q105" s="678"/>
      <c r="R105" s="659"/>
      <c r="S105" s="676"/>
      <c r="T105" s="676"/>
      <c r="U105" s="676"/>
      <c r="V105" s="676"/>
      <c r="W105" s="678"/>
      <c r="X105" s="667"/>
      <c r="Y105" s="676"/>
      <c r="Z105" s="676"/>
      <c r="AA105" s="676"/>
      <c r="AB105" s="676"/>
    </row>
    <row r="106" spans="2:28" ht="12.6" hidden="1" customHeight="1">
      <c r="B106" s="32">
        <v>1</v>
      </c>
      <c r="C106" s="199" t="s">
        <v>45</v>
      </c>
      <c r="D106" s="372"/>
      <c r="E106" s="372"/>
      <c r="F106" s="372"/>
      <c r="G106" s="372"/>
      <c r="H106" s="372"/>
      <c r="I106" s="372"/>
      <c r="J106" s="373"/>
      <c r="K106" s="617"/>
      <c r="L106" s="104"/>
      <c r="M106" s="684"/>
      <c r="N106" s="663"/>
      <c r="O106" s="663"/>
      <c r="P106" s="664"/>
      <c r="Q106" s="664"/>
      <c r="R106" s="668"/>
      <c r="S106" s="686"/>
      <c r="T106" s="686"/>
      <c r="U106" s="686"/>
      <c r="V106" s="654"/>
      <c r="W106" s="664"/>
      <c r="X106" s="662"/>
      <c r="Y106" s="686"/>
      <c r="Z106" s="686"/>
      <c r="AA106" s="686"/>
      <c r="AB106" s="654"/>
    </row>
    <row r="107" spans="2:28" ht="12.6" hidden="1" customHeight="1">
      <c r="B107" s="32">
        <v>2</v>
      </c>
      <c r="C107" s="85"/>
      <c r="D107" s="372"/>
      <c r="E107" s="405"/>
      <c r="F107" s="372"/>
      <c r="G107" s="372"/>
      <c r="H107" s="372"/>
      <c r="I107" s="372"/>
      <c r="J107" s="373"/>
      <c r="K107" s="617"/>
      <c r="L107" s="104"/>
      <c r="M107" s="686"/>
      <c r="N107" s="663"/>
      <c r="O107" s="663"/>
      <c r="P107" s="664"/>
      <c r="Q107" s="664"/>
      <c r="R107" s="668"/>
      <c r="S107" s="686"/>
      <c r="T107" s="686"/>
      <c r="U107" s="686"/>
      <c r="V107" s="654"/>
      <c r="W107" s="664"/>
      <c r="X107" s="662"/>
      <c r="Y107" s="686"/>
      <c r="Z107" s="686"/>
      <c r="AA107" s="686"/>
      <c r="AB107" s="654"/>
    </row>
    <row r="108" spans="2:28" ht="12.6" hidden="1" customHeight="1">
      <c r="B108" s="32">
        <v>3</v>
      </c>
      <c r="C108" s="85"/>
      <c r="D108" s="372"/>
      <c r="E108" s="405"/>
      <c r="F108" s="372"/>
      <c r="G108" s="372"/>
      <c r="H108" s="372"/>
      <c r="I108" s="372"/>
      <c r="J108" s="373"/>
      <c r="K108" s="617"/>
      <c r="L108" s="104"/>
      <c r="M108" s="686"/>
      <c r="N108" s="663"/>
      <c r="O108" s="663"/>
      <c r="P108" s="664"/>
      <c r="Q108" s="664"/>
      <c r="R108" s="668"/>
      <c r="S108" s="686"/>
      <c r="T108" s="686"/>
      <c r="U108" s="686"/>
      <c r="V108" s="654"/>
      <c r="W108" s="664"/>
      <c r="X108" s="662"/>
      <c r="Y108" s="686"/>
      <c r="Z108" s="686"/>
      <c r="AA108" s="686"/>
      <c r="AB108" s="654"/>
    </row>
    <row r="109" spans="2:28" s="86" customFormat="1" ht="12.6" hidden="1" customHeight="1">
      <c r="B109" s="133"/>
      <c r="C109" s="127"/>
      <c r="D109" s="485"/>
      <c r="E109" s="485"/>
      <c r="F109" s="485"/>
      <c r="G109" s="485"/>
      <c r="H109" s="485"/>
      <c r="I109" s="485"/>
      <c r="J109" s="536"/>
      <c r="K109" s="401"/>
      <c r="M109" s="689"/>
      <c r="N109" s="690"/>
      <c r="O109" s="690"/>
      <c r="P109" s="690"/>
      <c r="Q109" s="690"/>
      <c r="R109" s="659"/>
      <c r="S109" s="689"/>
      <c r="T109" s="689"/>
      <c r="U109" s="689"/>
      <c r="V109" s="676"/>
      <c r="W109" s="690"/>
      <c r="X109" s="667"/>
      <c r="Y109" s="689"/>
      <c r="Z109" s="689"/>
      <c r="AA109" s="689"/>
      <c r="AB109" s="676"/>
    </row>
    <row r="110" spans="2:28" ht="12.6" hidden="1" customHeight="1">
      <c r="B110" s="32">
        <v>1</v>
      </c>
      <c r="C110" s="199" t="s">
        <v>32</v>
      </c>
      <c r="D110" s="372"/>
      <c r="E110" s="372"/>
      <c r="F110" s="372"/>
      <c r="G110" s="372"/>
      <c r="H110" s="372"/>
      <c r="I110" s="372"/>
      <c r="J110" s="373"/>
      <c r="K110" s="617"/>
      <c r="L110" s="104"/>
      <c r="M110" s="686"/>
      <c r="N110" s="663"/>
      <c r="O110" s="663"/>
      <c r="P110" s="664"/>
      <c r="Q110" s="664"/>
      <c r="R110" s="668"/>
      <c r="S110" s="686"/>
      <c r="T110" s="686"/>
      <c r="U110" s="686"/>
      <c r="V110" s="654"/>
      <c r="W110" s="664"/>
      <c r="X110" s="662"/>
      <c r="Y110" s="685"/>
      <c r="Z110" s="686"/>
      <c r="AA110" s="686"/>
      <c r="AB110" s="654"/>
    </row>
    <row r="111" spans="2:28" ht="12.6" hidden="1" customHeight="1">
      <c r="B111" s="32">
        <v>2</v>
      </c>
      <c r="C111" s="69"/>
      <c r="D111" s="372"/>
      <c r="E111" s="372"/>
      <c r="F111" s="372"/>
      <c r="G111" s="372"/>
      <c r="H111" s="372"/>
      <c r="I111" s="372"/>
      <c r="J111" s="373"/>
      <c r="K111" s="617"/>
      <c r="L111" s="104"/>
      <c r="M111" s="653"/>
      <c r="N111" s="654"/>
      <c r="O111" s="654"/>
      <c r="P111" s="664"/>
      <c r="Q111" s="664"/>
      <c r="R111" s="668"/>
      <c r="S111" s="680"/>
      <c r="T111" s="680"/>
      <c r="U111" s="680"/>
      <c r="V111" s="654"/>
      <c r="W111" s="664"/>
      <c r="X111" s="662"/>
      <c r="Y111" s="653"/>
      <c r="Z111" s="680"/>
      <c r="AA111" s="680"/>
      <c r="AB111" s="654"/>
    </row>
    <row r="112" spans="2:28" ht="12.6" hidden="1" customHeight="1">
      <c r="B112" s="32">
        <v>3</v>
      </c>
      <c r="C112" s="69"/>
      <c r="D112" s="372"/>
      <c r="E112" s="372"/>
      <c r="F112" s="372"/>
      <c r="G112" s="372"/>
      <c r="H112" s="372"/>
      <c r="I112" s="372"/>
      <c r="J112" s="373"/>
      <c r="K112" s="617"/>
      <c r="L112" s="104"/>
      <c r="M112" s="653"/>
      <c r="N112" s="654"/>
      <c r="O112" s="654"/>
      <c r="P112" s="664"/>
      <c r="Q112" s="664"/>
      <c r="R112" s="668"/>
      <c r="S112" s="680"/>
      <c r="T112" s="680"/>
      <c r="U112" s="680"/>
      <c r="V112" s="654"/>
      <c r="W112" s="664"/>
      <c r="X112" s="662"/>
      <c r="Y112" s="653"/>
      <c r="Z112" s="680"/>
      <c r="AA112" s="680"/>
      <c r="AB112" s="654"/>
    </row>
    <row r="113" spans="2:132" s="86" customFormat="1" ht="12.6" customHeight="1">
      <c r="B113" s="133"/>
      <c r="C113" s="120"/>
      <c r="D113" s="150"/>
      <c r="E113" s="150"/>
      <c r="F113" s="150"/>
      <c r="G113" s="150"/>
      <c r="H113" s="150"/>
      <c r="I113" s="150"/>
      <c r="J113" s="150"/>
      <c r="K113" s="150"/>
      <c r="M113" s="682"/>
      <c r="N113" s="681"/>
      <c r="O113" s="681"/>
      <c r="P113" s="681"/>
      <c r="Q113" s="681"/>
      <c r="R113" s="659"/>
      <c r="S113" s="682"/>
      <c r="T113" s="682"/>
      <c r="U113" s="682"/>
      <c r="V113" s="682"/>
      <c r="W113" s="681"/>
      <c r="X113" s="667"/>
      <c r="Y113" s="682"/>
      <c r="Z113" s="682"/>
      <c r="AA113" s="682"/>
      <c r="AB113" s="682"/>
    </row>
    <row r="114" spans="2:132" ht="12.6" customHeight="1">
      <c r="B114" s="32">
        <v>1</v>
      </c>
      <c r="C114" s="907" t="s">
        <v>16</v>
      </c>
      <c r="D114" s="372">
        <v>2008</v>
      </c>
      <c r="E114" s="372" t="s">
        <v>103</v>
      </c>
      <c r="F114" s="372" t="s">
        <v>91</v>
      </c>
      <c r="G114" s="372" t="s">
        <v>30</v>
      </c>
      <c r="H114" s="372" t="s">
        <v>93</v>
      </c>
      <c r="I114" s="372" t="s">
        <v>104</v>
      </c>
      <c r="J114" s="478" t="s">
        <v>647</v>
      </c>
      <c r="K114" s="372" t="s">
        <v>481</v>
      </c>
      <c r="L114" s="86"/>
      <c r="M114" s="239">
        <v>2</v>
      </c>
      <c r="N114" s="654"/>
      <c r="O114" s="665"/>
      <c r="P114" s="665"/>
      <c r="Q114" s="665"/>
      <c r="R114" s="659"/>
      <c r="S114" s="325">
        <v>1</v>
      </c>
      <c r="T114" s="325" t="s">
        <v>38</v>
      </c>
      <c r="U114" s="325" t="s">
        <v>38</v>
      </c>
      <c r="V114" s="325" t="s">
        <v>38</v>
      </c>
      <c r="W114" s="498" t="s">
        <v>38</v>
      </c>
      <c r="X114" s="674"/>
      <c r="Y114" s="774">
        <v>3</v>
      </c>
      <c r="Z114" s="1013"/>
      <c r="AA114" s="1013"/>
      <c r="AB114" s="1013"/>
    </row>
    <row r="115" spans="2:132" ht="13.5" customHeight="1">
      <c r="B115" s="32">
        <v>2</v>
      </c>
      <c r="C115" s="236"/>
      <c r="D115" s="321">
        <v>2008</v>
      </c>
      <c r="E115" s="321" t="s">
        <v>103</v>
      </c>
      <c r="F115" s="321" t="s">
        <v>91</v>
      </c>
      <c r="G115" s="321" t="s">
        <v>30</v>
      </c>
      <c r="H115" s="321" t="s">
        <v>93</v>
      </c>
      <c r="I115" s="321" t="s">
        <v>104</v>
      </c>
      <c r="J115" s="403" t="s">
        <v>180</v>
      </c>
      <c r="K115" s="372"/>
      <c r="L115" s="86"/>
      <c r="M115" s="654"/>
      <c r="N115" s="654"/>
      <c r="O115" s="665"/>
      <c r="P115" s="665"/>
      <c r="Q115" s="665"/>
      <c r="R115" s="659"/>
      <c r="S115" s="325" t="s">
        <v>38</v>
      </c>
      <c r="T115" s="325" t="s">
        <v>38</v>
      </c>
      <c r="U115" s="417" t="s">
        <v>38</v>
      </c>
      <c r="V115" s="367"/>
      <c r="W115" s="367"/>
      <c r="X115" s="674"/>
      <c r="Y115" s="1013"/>
      <c r="Z115" s="1013"/>
      <c r="AA115" s="1013"/>
      <c r="AB115" s="1013"/>
    </row>
    <row r="116" spans="2:132" ht="13.5" customHeight="1">
      <c r="B116" s="32">
        <v>3</v>
      </c>
      <c r="C116" s="236"/>
      <c r="D116" s="321">
        <v>2007</v>
      </c>
      <c r="E116" s="321" t="s">
        <v>103</v>
      </c>
      <c r="F116" s="321" t="s">
        <v>95</v>
      </c>
      <c r="G116" s="321"/>
      <c r="H116" s="321" t="s">
        <v>95</v>
      </c>
      <c r="I116" s="321" t="s">
        <v>104</v>
      </c>
      <c r="J116" s="403" t="s">
        <v>637</v>
      </c>
      <c r="K116" s="372" t="s">
        <v>481</v>
      </c>
      <c r="L116" s="86"/>
      <c r="M116" s="417" t="s">
        <v>38</v>
      </c>
      <c r="N116" s="654"/>
      <c r="O116" s="665"/>
      <c r="P116" s="665"/>
      <c r="Q116" s="665"/>
      <c r="R116" s="659"/>
      <c r="S116" s="367"/>
      <c r="T116" s="325" t="s">
        <v>38</v>
      </c>
      <c r="U116" s="417"/>
      <c r="V116" s="367"/>
      <c r="W116" s="367"/>
      <c r="X116" s="674"/>
      <c r="Y116" s="325" t="s">
        <v>38</v>
      </c>
      <c r="Z116" s="325" t="s">
        <v>38</v>
      </c>
      <c r="AA116" s="325" t="s">
        <v>38</v>
      </c>
      <c r="AB116" s="325" t="s">
        <v>38</v>
      </c>
    </row>
    <row r="117" spans="2:132" ht="13.5" customHeight="1">
      <c r="B117" s="32">
        <v>4</v>
      </c>
      <c r="C117" s="236"/>
      <c r="D117" s="321">
        <v>2008</v>
      </c>
      <c r="E117" s="321" t="s">
        <v>103</v>
      </c>
      <c r="F117" s="321" t="s">
        <v>95</v>
      </c>
      <c r="G117" s="321" t="s">
        <v>30</v>
      </c>
      <c r="H117" s="321" t="s">
        <v>93</v>
      </c>
      <c r="I117" s="321" t="s">
        <v>104</v>
      </c>
      <c r="J117" s="403" t="s">
        <v>638</v>
      </c>
      <c r="K117" s="372" t="s">
        <v>481</v>
      </c>
      <c r="L117" s="86"/>
      <c r="M117" s="417" t="s">
        <v>38</v>
      </c>
      <c r="N117" s="654"/>
      <c r="O117" s="665"/>
      <c r="P117" s="665"/>
      <c r="Q117" s="665"/>
      <c r="R117" s="659"/>
      <c r="S117" s="325" t="s">
        <v>38</v>
      </c>
      <c r="T117" s="325" t="s">
        <v>38</v>
      </c>
      <c r="U117" s="417" t="s">
        <v>38</v>
      </c>
      <c r="V117" s="367"/>
      <c r="W117" s="367"/>
      <c r="X117" s="674"/>
      <c r="Y117" s="1013"/>
      <c r="Z117" s="1013"/>
      <c r="AA117" s="1013"/>
      <c r="AB117" s="1013"/>
    </row>
    <row r="118" spans="2:132" ht="13.5" customHeight="1">
      <c r="B118" s="32">
        <v>5</v>
      </c>
      <c r="C118" s="236"/>
      <c r="D118" s="221">
        <v>2008</v>
      </c>
      <c r="E118" s="221" t="s">
        <v>103</v>
      </c>
      <c r="F118" s="372" t="s">
        <v>91</v>
      </c>
      <c r="G118" s="372" t="s">
        <v>29</v>
      </c>
      <c r="H118" s="321" t="s">
        <v>93</v>
      </c>
      <c r="I118" s="221" t="s">
        <v>104</v>
      </c>
      <c r="J118" s="480" t="s">
        <v>422</v>
      </c>
      <c r="K118" s="372"/>
      <c r="L118" s="86"/>
      <c r="M118" s="325">
        <v>1</v>
      </c>
      <c r="N118" s="325" t="s">
        <v>38</v>
      </c>
      <c r="O118" s="665"/>
      <c r="P118" s="665"/>
      <c r="Q118" s="1026"/>
      <c r="R118" s="659"/>
      <c r="S118" s="325">
        <v>2</v>
      </c>
      <c r="T118" s="325" t="s">
        <v>38</v>
      </c>
      <c r="U118" s="325" t="s">
        <v>38</v>
      </c>
      <c r="V118" s="325" t="s">
        <v>38</v>
      </c>
      <c r="W118" s="498" t="s">
        <v>38</v>
      </c>
      <c r="X118" s="674"/>
      <c r="Y118" s="774">
        <v>3</v>
      </c>
      <c r="Z118" s="1013"/>
      <c r="AA118" s="1013"/>
      <c r="AB118" s="1013"/>
    </row>
    <row r="119" spans="2:132" ht="13.5" hidden="1" customHeight="1">
      <c r="B119" s="32">
        <v>4</v>
      </c>
      <c r="C119" s="85"/>
      <c r="D119" s="372"/>
      <c r="E119" s="372"/>
      <c r="F119" s="372"/>
      <c r="G119" s="372"/>
      <c r="H119" s="372"/>
      <c r="I119" s="372"/>
      <c r="J119" s="373"/>
      <c r="K119" s="401"/>
      <c r="L119" s="86"/>
      <c r="M119" s="685"/>
      <c r="N119" s="654"/>
      <c r="O119" s="663"/>
      <c r="P119" s="664"/>
      <c r="Q119" s="664"/>
      <c r="R119" s="668"/>
      <c r="S119" s="691"/>
      <c r="T119" s="691"/>
      <c r="U119" s="691"/>
      <c r="V119" s="691"/>
      <c r="W119" s="658"/>
      <c r="X119" s="683"/>
      <c r="Y119" s="686"/>
      <c r="Z119" s="686"/>
      <c r="AA119" s="686"/>
      <c r="AB119" s="655"/>
    </row>
    <row r="120" spans="2:132" ht="13.5" hidden="1" customHeight="1">
      <c r="B120" s="32">
        <v>5</v>
      </c>
      <c r="C120" s="85"/>
      <c r="D120" s="372"/>
      <c r="E120" s="405"/>
      <c r="F120" s="372"/>
      <c r="G120" s="372"/>
      <c r="H120" s="372"/>
      <c r="I120" s="372"/>
      <c r="J120" s="373"/>
      <c r="K120" s="401"/>
      <c r="L120" s="86"/>
      <c r="M120" s="685"/>
      <c r="N120" s="654"/>
      <c r="O120" s="663"/>
      <c r="P120" s="664"/>
      <c r="Q120" s="664"/>
      <c r="R120" s="668"/>
      <c r="S120" s="688"/>
      <c r="T120" s="688"/>
      <c r="U120" s="688"/>
      <c r="V120" s="691"/>
      <c r="W120" s="692"/>
      <c r="X120" s="683"/>
      <c r="Y120" s="686"/>
      <c r="Z120" s="686"/>
      <c r="AA120" s="686"/>
      <c r="AB120" s="655"/>
    </row>
    <row r="121" spans="2:132" ht="12" hidden="1" customHeight="1">
      <c r="B121" s="32">
        <v>6</v>
      </c>
      <c r="C121" s="85"/>
      <c r="D121" s="372"/>
      <c r="E121" s="372"/>
      <c r="F121" s="372"/>
      <c r="G121" s="372"/>
      <c r="H121" s="372"/>
      <c r="I121" s="372"/>
      <c r="J121" s="373"/>
      <c r="K121" s="401"/>
      <c r="L121" s="86"/>
      <c r="M121" s="685"/>
      <c r="N121" s="654"/>
      <c r="O121" s="663"/>
      <c r="P121" s="664"/>
      <c r="Q121" s="664"/>
      <c r="R121" s="668"/>
      <c r="S121" s="688"/>
      <c r="T121" s="688"/>
      <c r="U121" s="688"/>
      <c r="V121" s="691"/>
      <c r="W121" s="692"/>
      <c r="X121" s="683"/>
      <c r="Y121" s="686"/>
      <c r="Z121" s="686"/>
      <c r="AA121" s="686"/>
      <c r="AB121" s="655"/>
    </row>
    <row r="122" spans="2:132" s="86" customFormat="1" ht="0.75" hidden="1" customHeight="1">
      <c r="B122" s="133"/>
      <c r="C122" s="120"/>
      <c r="D122" s="535"/>
      <c r="E122" s="535"/>
      <c r="F122" s="535"/>
      <c r="G122" s="535"/>
      <c r="H122" s="535"/>
      <c r="I122" s="535"/>
      <c r="J122" s="402"/>
      <c r="K122" s="401"/>
      <c r="M122" s="676"/>
      <c r="N122" s="678"/>
      <c r="O122" s="678"/>
      <c r="P122" s="678"/>
      <c r="Q122" s="678"/>
      <c r="R122" s="659"/>
      <c r="S122" s="676"/>
      <c r="T122" s="676"/>
      <c r="U122" s="676"/>
      <c r="V122" s="676"/>
      <c r="W122" s="678"/>
      <c r="X122" s="667"/>
      <c r="Y122" s="676"/>
      <c r="Z122" s="676"/>
      <c r="AA122" s="676"/>
      <c r="AB122" s="676"/>
    </row>
    <row r="123" spans="2:132" ht="0.75" hidden="1" customHeight="1">
      <c r="B123" s="32">
        <v>1</v>
      </c>
      <c r="C123" s="200" t="s">
        <v>10</v>
      </c>
      <c r="D123" s="372"/>
      <c r="E123" s="372"/>
      <c r="F123" s="372"/>
      <c r="G123" s="372"/>
      <c r="H123" s="372"/>
      <c r="I123" s="372"/>
      <c r="J123" s="373"/>
      <c r="K123" s="617"/>
      <c r="L123" s="104"/>
      <c r="M123" s="686"/>
      <c r="N123" s="663"/>
      <c r="O123" s="663"/>
      <c r="P123" s="664"/>
      <c r="Q123" s="664"/>
      <c r="R123" s="668"/>
      <c r="S123" s="686"/>
      <c r="T123" s="686"/>
      <c r="U123" s="686"/>
      <c r="V123" s="654"/>
      <c r="W123" s="664"/>
      <c r="X123" s="662"/>
      <c r="Y123" s="686"/>
      <c r="Z123" s="686"/>
      <c r="AA123" s="686"/>
      <c r="AB123" s="654"/>
    </row>
    <row r="124" spans="2:132" s="86" customFormat="1" ht="13.5" customHeight="1">
      <c r="B124" s="133"/>
      <c r="C124" s="120"/>
      <c r="D124" s="150"/>
      <c r="E124" s="150"/>
      <c r="F124" s="150"/>
      <c r="G124" s="150"/>
      <c r="H124" s="150"/>
      <c r="I124" s="150"/>
      <c r="J124" s="150"/>
      <c r="K124" s="150"/>
      <c r="M124" s="682"/>
      <c r="N124" s="681"/>
      <c r="O124" s="681"/>
      <c r="P124" s="681"/>
      <c r="Q124" s="681"/>
      <c r="R124" s="659"/>
      <c r="S124" s="682"/>
      <c r="T124" s="682"/>
      <c r="U124" s="682"/>
      <c r="V124" s="682"/>
      <c r="W124" s="681"/>
      <c r="X124" s="667"/>
      <c r="Y124" s="682"/>
      <c r="Z124" s="682"/>
      <c r="AA124" s="682"/>
      <c r="AB124" s="682"/>
    </row>
    <row r="125" spans="2:132" ht="13.5" customHeight="1">
      <c r="B125" s="341">
        <v>1</v>
      </c>
      <c r="C125" s="907" t="s">
        <v>31</v>
      </c>
      <c r="D125" s="384">
        <v>2007</v>
      </c>
      <c r="E125" s="321" t="s">
        <v>103</v>
      </c>
      <c r="F125" s="321" t="s">
        <v>93</v>
      </c>
      <c r="G125" s="321" t="s">
        <v>30</v>
      </c>
      <c r="H125" s="321" t="s">
        <v>93</v>
      </c>
      <c r="I125" s="321" t="s">
        <v>104</v>
      </c>
      <c r="J125" s="403" t="s">
        <v>164</v>
      </c>
      <c r="K125" s="403"/>
      <c r="L125" s="86"/>
      <c r="M125" s="453">
        <v>2</v>
      </c>
      <c r="N125" s="367"/>
      <c r="O125" s="654"/>
      <c r="P125" s="665"/>
      <c r="Q125" s="665"/>
      <c r="R125" s="659"/>
      <c r="S125" s="325">
        <v>1</v>
      </c>
      <c r="T125" s="325" t="s">
        <v>38</v>
      </c>
      <c r="U125" s="325" t="s">
        <v>38</v>
      </c>
      <c r="V125" s="325" t="s">
        <v>38</v>
      </c>
      <c r="W125" s="498" t="s">
        <v>38</v>
      </c>
      <c r="X125" s="674"/>
      <c r="Y125" s="787">
        <v>3</v>
      </c>
      <c r="Z125" s="1015"/>
      <c r="AA125" s="1015"/>
      <c r="AB125" s="1015"/>
      <c r="DD125" s="96"/>
      <c r="DE125" s="91"/>
      <c r="DF125" s="92"/>
      <c r="DG125" s="141"/>
      <c r="DH125"/>
      <c r="DI125"/>
      <c r="DJ125"/>
      <c r="DK125"/>
      <c r="DL125"/>
      <c r="DM125"/>
      <c r="DN125"/>
      <c r="DO125"/>
      <c r="DP125"/>
      <c r="DQ125"/>
      <c r="DR125"/>
      <c r="DS125"/>
      <c r="DT125"/>
      <c r="DU125"/>
      <c r="DV125"/>
      <c r="DW125"/>
      <c r="DX125"/>
      <c r="DY125"/>
      <c r="DZ125"/>
      <c r="EA125"/>
      <c r="EB125"/>
    </row>
    <row r="126" spans="2:132" ht="13.5" customHeight="1">
      <c r="B126" s="341">
        <v>2</v>
      </c>
      <c r="C126" s="236"/>
      <c r="D126" s="321">
        <v>2007</v>
      </c>
      <c r="E126" s="321" t="s">
        <v>103</v>
      </c>
      <c r="F126" s="321" t="s">
        <v>95</v>
      </c>
      <c r="G126" s="321" t="s">
        <v>30</v>
      </c>
      <c r="H126" s="321" t="s">
        <v>93</v>
      </c>
      <c r="I126" s="321" t="s">
        <v>104</v>
      </c>
      <c r="J126" s="403" t="s">
        <v>216</v>
      </c>
      <c r="K126" s="321" t="s">
        <v>481</v>
      </c>
      <c r="L126" s="86"/>
      <c r="M126" s="654"/>
      <c r="N126" s="654"/>
      <c r="O126" s="654"/>
      <c r="P126" s="665"/>
      <c r="Q126" s="665"/>
      <c r="R126" s="659"/>
      <c r="S126" s="367"/>
      <c r="T126" s="367"/>
      <c r="U126" s="367"/>
      <c r="V126" s="367"/>
      <c r="W126" s="367"/>
      <c r="X126" s="674"/>
      <c r="Y126" s="1013"/>
      <c r="Z126" s="1013"/>
      <c r="AA126" s="1013"/>
      <c r="AB126" s="1013"/>
      <c r="DD126" s="94"/>
      <c r="DE126" s="91"/>
      <c r="DF126" s="92"/>
      <c r="DG126" s="142"/>
      <c r="DH126"/>
      <c r="DI126"/>
      <c r="DJ126"/>
      <c r="DK126"/>
      <c r="DL126"/>
      <c r="DM126"/>
      <c r="DN126"/>
      <c r="DO126"/>
      <c r="DP126"/>
      <c r="DQ126"/>
      <c r="DR126"/>
      <c r="DS126"/>
      <c r="DT126"/>
      <c r="DU126"/>
      <c r="DV126"/>
      <c r="DW126"/>
      <c r="DX126"/>
      <c r="DY126"/>
      <c r="DZ126"/>
      <c r="EA126"/>
      <c r="EB126"/>
    </row>
    <row r="127" spans="2:132" ht="13.5" customHeight="1">
      <c r="B127" s="341">
        <v>3</v>
      </c>
      <c r="C127" s="236"/>
      <c r="D127" s="545">
        <v>2008</v>
      </c>
      <c r="E127" s="490" t="s">
        <v>103</v>
      </c>
      <c r="F127" s="321" t="s">
        <v>91</v>
      </c>
      <c r="G127" s="321" t="s">
        <v>30</v>
      </c>
      <c r="H127" s="321" t="s">
        <v>93</v>
      </c>
      <c r="I127" s="490" t="s">
        <v>104</v>
      </c>
      <c r="J127" s="610" t="s">
        <v>292</v>
      </c>
      <c r="K127" s="478"/>
      <c r="L127" s="86"/>
      <c r="M127" s="654"/>
      <c r="N127" s="654"/>
      <c r="O127" s="654"/>
      <c r="P127" s="665"/>
      <c r="Q127" s="665"/>
      <c r="R127" s="659"/>
      <c r="S127" s="325" t="s">
        <v>38</v>
      </c>
      <c r="T127" s="325" t="s">
        <v>38</v>
      </c>
      <c r="U127" s="325" t="s">
        <v>38</v>
      </c>
      <c r="V127" s="325" t="s">
        <v>38</v>
      </c>
      <c r="W127" s="498" t="s">
        <v>38</v>
      </c>
      <c r="X127" s="667"/>
      <c r="Y127" s="1013"/>
      <c r="Z127" s="1013"/>
      <c r="AA127" s="1013"/>
      <c r="AB127" s="1013"/>
      <c r="DD127" s="94"/>
      <c r="DE127" s="91"/>
      <c r="DF127" s="92"/>
      <c r="DG127" s="142"/>
      <c r="DH127"/>
      <c r="DI127"/>
      <c r="DJ127"/>
      <c r="DK127"/>
      <c r="DL127"/>
      <c r="DM127"/>
      <c r="DN127"/>
      <c r="DO127"/>
      <c r="DP127"/>
      <c r="DQ127"/>
      <c r="DR127"/>
      <c r="DS127"/>
      <c r="DT127"/>
      <c r="DU127"/>
      <c r="DV127"/>
      <c r="DW127"/>
      <c r="DX127"/>
      <c r="DY127"/>
      <c r="DZ127"/>
      <c r="EA127"/>
      <c r="EB127"/>
    </row>
    <row r="128" spans="2:132" ht="13.5" customHeight="1">
      <c r="B128" s="341">
        <v>4</v>
      </c>
      <c r="C128" s="236"/>
      <c r="D128" s="321"/>
      <c r="E128" s="321"/>
      <c r="F128" s="321"/>
      <c r="G128" s="321"/>
      <c r="H128" s="321"/>
      <c r="I128" s="321"/>
      <c r="J128" s="403"/>
      <c r="K128" s="478"/>
      <c r="L128" s="86"/>
      <c r="M128" s="654"/>
      <c r="N128" s="654"/>
      <c r="O128" s="654"/>
      <c r="P128" s="665"/>
      <c r="Q128" s="665"/>
      <c r="R128" s="659"/>
      <c r="S128" s="367"/>
      <c r="T128" s="367"/>
      <c r="U128" s="367"/>
      <c r="V128" s="367"/>
      <c r="W128" s="367"/>
      <c r="X128" s="674"/>
      <c r="Y128" s="1013"/>
      <c r="Z128" s="1013"/>
      <c r="AA128" s="1013"/>
      <c r="AB128" s="1013"/>
      <c r="DD128" s="94"/>
      <c r="DE128" s="91"/>
      <c r="DF128" s="92"/>
      <c r="DG128" s="142"/>
      <c r="DH128"/>
      <c r="DI128"/>
      <c r="DJ128"/>
      <c r="DK128"/>
      <c r="DL128"/>
      <c r="DM128"/>
      <c r="DN128"/>
      <c r="DO128"/>
      <c r="DP128"/>
      <c r="DQ128"/>
      <c r="DR128"/>
      <c r="DS128"/>
      <c r="DT128"/>
      <c r="DU128"/>
      <c r="DV128"/>
      <c r="DW128"/>
      <c r="DX128"/>
      <c r="DY128"/>
      <c r="DZ128"/>
      <c r="EA128"/>
      <c r="EB128"/>
    </row>
    <row r="129" spans="2:132" ht="13.5" customHeight="1">
      <c r="B129" s="341">
        <v>5</v>
      </c>
      <c r="C129" s="236"/>
      <c r="D129" s="384"/>
      <c r="E129" s="321"/>
      <c r="F129" s="321"/>
      <c r="G129" s="321"/>
      <c r="H129" s="321"/>
      <c r="I129" s="321"/>
      <c r="J129" s="403"/>
      <c r="K129" s="478"/>
      <c r="L129" s="86"/>
      <c r="M129" s="367"/>
      <c r="N129" s="367"/>
      <c r="O129" s="654"/>
      <c r="P129" s="665"/>
      <c r="Q129" s="665"/>
      <c r="R129" s="659"/>
      <c r="S129" s="367"/>
      <c r="T129" s="367"/>
      <c r="U129" s="367"/>
      <c r="V129" s="367"/>
      <c r="W129" s="367"/>
      <c r="X129" s="674"/>
      <c r="Y129" s="1014"/>
      <c r="Z129" s="1013"/>
      <c r="AA129" s="1013"/>
      <c r="AB129" s="1013"/>
      <c r="DD129" s="94"/>
      <c r="DE129" s="91"/>
      <c r="DF129" s="92"/>
      <c r="DG129" s="142"/>
      <c r="DH129"/>
      <c r="DI129"/>
      <c r="DJ129"/>
      <c r="DK129"/>
      <c r="DL129"/>
      <c r="DM129"/>
      <c r="DN129"/>
      <c r="DO129"/>
      <c r="DP129"/>
      <c r="DQ129"/>
      <c r="DR129"/>
      <c r="DS129"/>
      <c r="DT129"/>
      <c r="DU129"/>
      <c r="DV129"/>
      <c r="DW129"/>
      <c r="DX129"/>
      <c r="DY129"/>
      <c r="DZ129"/>
      <c r="EA129"/>
      <c r="EB129"/>
    </row>
    <row r="130" spans="2:132" s="86" customFormat="1" ht="13.5" customHeight="1">
      <c r="B130" s="133"/>
      <c r="C130" s="120"/>
      <c r="D130" s="150"/>
      <c r="E130" s="150"/>
      <c r="F130" s="150"/>
      <c r="G130" s="150"/>
      <c r="H130" s="150"/>
      <c r="I130" s="150"/>
      <c r="J130" s="150"/>
      <c r="K130" s="150"/>
      <c r="M130" s="682"/>
      <c r="N130" s="681"/>
      <c r="O130" s="681"/>
      <c r="P130" s="681"/>
      <c r="Q130" s="681"/>
      <c r="R130" s="659"/>
      <c r="S130" s="682"/>
      <c r="T130" s="682"/>
      <c r="U130" s="682"/>
      <c r="V130" s="682"/>
      <c r="W130" s="681"/>
      <c r="X130" s="667"/>
      <c r="Y130" s="682"/>
      <c r="Z130" s="682"/>
      <c r="AA130" s="682"/>
      <c r="AB130" s="682"/>
      <c r="AE130" s="10"/>
      <c r="AF130" s="10"/>
      <c r="AG130" s="10"/>
      <c r="AH130" s="10"/>
      <c r="AI130" s="10"/>
      <c r="AJ130" s="10"/>
      <c r="AK130" s="10"/>
      <c r="AL130" s="148"/>
      <c r="AM130" s="143"/>
      <c r="AN130" s="148"/>
      <c r="AO130" s="143"/>
    </row>
    <row r="131" spans="2:132" ht="13.5" customHeight="1">
      <c r="B131" s="32">
        <v>1</v>
      </c>
      <c r="C131" s="907" t="s">
        <v>35</v>
      </c>
      <c r="D131" s="372">
        <v>2008</v>
      </c>
      <c r="E131" s="372" t="s">
        <v>103</v>
      </c>
      <c r="F131" s="372" t="s">
        <v>91</v>
      </c>
      <c r="G131" s="372" t="s">
        <v>69</v>
      </c>
      <c r="H131" s="321" t="s">
        <v>93</v>
      </c>
      <c r="I131" s="372" t="s">
        <v>104</v>
      </c>
      <c r="J131" s="478" t="s">
        <v>190</v>
      </c>
      <c r="K131" s="321"/>
      <c r="L131" s="86"/>
      <c r="M131" s="239">
        <v>2</v>
      </c>
      <c r="N131" s="665"/>
      <c r="O131" s="665"/>
      <c r="P131" s="665"/>
      <c r="Q131" s="665"/>
      <c r="R131" s="659"/>
      <c r="S131" s="239">
        <v>3</v>
      </c>
      <c r="T131" s="654"/>
      <c r="U131" s="654"/>
      <c r="V131" s="87"/>
      <c r="W131" s="665"/>
      <c r="X131" s="667"/>
      <c r="Y131" s="325">
        <v>1</v>
      </c>
      <c r="Z131" s="325" t="s">
        <v>38</v>
      </c>
      <c r="AA131" s="325" t="s">
        <v>38</v>
      </c>
      <c r="AB131" s="325" t="s">
        <v>38</v>
      </c>
      <c r="AL131" s="86"/>
      <c r="AM131" s="86"/>
      <c r="AN131" s="86"/>
      <c r="AO131" s="86"/>
      <c r="AP131" s="86"/>
      <c r="AQ131" s="86"/>
      <c r="AR131" s="86"/>
      <c r="AS131" s="86"/>
      <c r="AT131" s="86"/>
      <c r="AU131" s="86"/>
    </row>
    <row r="132" spans="2:132">
      <c r="B132" s="32">
        <v>2</v>
      </c>
      <c r="C132" s="236"/>
      <c r="D132" s="372">
        <v>2007</v>
      </c>
      <c r="E132" s="372" t="s">
        <v>103</v>
      </c>
      <c r="F132" s="372" t="s">
        <v>95</v>
      </c>
      <c r="G132" s="372" t="s">
        <v>29</v>
      </c>
      <c r="H132" s="372" t="s">
        <v>93</v>
      </c>
      <c r="I132" s="372" t="s">
        <v>104</v>
      </c>
      <c r="J132" s="478" t="s">
        <v>332</v>
      </c>
      <c r="K132" s="372"/>
      <c r="L132" s="86"/>
      <c r="M132" s="417" t="s">
        <v>38</v>
      </c>
      <c r="N132" s="665"/>
      <c r="O132" s="660"/>
      <c r="P132" s="665"/>
      <c r="Q132" s="665"/>
      <c r="R132" s="659"/>
      <c r="S132" s="654"/>
      <c r="T132" s="654"/>
      <c r="U132" s="654"/>
      <c r="V132" s="87"/>
      <c r="W132" s="665"/>
      <c r="X132" s="667"/>
      <c r="Y132" s="325" t="s">
        <v>38</v>
      </c>
      <c r="Z132" s="325" t="s">
        <v>38</v>
      </c>
      <c r="AA132" s="325" t="s">
        <v>38</v>
      </c>
      <c r="AB132" s="1014"/>
      <c r="AL132" s="86"/>
      <c r="AM132" s="86"/>
      <c r="AN132" s="86"/>
      <c r="AO132" s="86"/>
      <c r="AP132" s="86"/>
      <c r="AQ132" s="86"/>
      <c r="AR132" s="86"/>
      <c r="AS132" s="86"/>
      <c r="AT132" s="86"/>
      <c r="AU132" s="86"/>
    </row>
    <row r="133" spans="2:132">
      <c r="B133" s="32">
        <v>3</v>
      </c>
      <c r="C133" s="872"/>
      <c r="D133" s="490">
        <v>2007</v>
      </c>
      <c r="E133" s="321" t="s">
        <v>103</v>
      </c>
      <c r="F133" s="321" t="s">
        <v>95</v>
      </c>
      <c r="G133" s="321" t="s">
        <v>29</v>
      </c>
      <c r="H133" s="372" t="s">
        <v>93</v>
      </c>
      <c r="I133" s="490" t="s">
        <v>104</v>
      </c>
      <c r="J133" s="610" t="s">
        <v>551</v>
      </c>
      <c r="K133" s="372"/>
      <c r="L133" s="86"/>
      <c r="M133" s="325" t="s">
        <v>38</v>
      </c>
      <c r="N133" s="417" t="s">
        <v>38</v>
      </c>
      <c r="O133" s="665"/>
      <c r="P133" s="665"/>
      <c r="Q133" s="665"/>
      <c r="R133" s="659"/>
      <c r="S133" s="87"/>
      <c r="T133" s="87"/>
      <c r="U133" s="87"/>
      <c r="V133" s="87"/>
      <c r="W133" s="878"/>
      <c r="X133" s="667"/>
      <c r="Y133" s="325" t="s">
        <v>38</v>
      </c>
      <c r="Z133" s="325" t="s">
        <v>38</v>
      </c>
      <c r="AA133" s="325" t="s">
        <v>38</v>
      </c>
      <c r="AB133" s="325" t="s">
        <v>38</v>
      </c>
    </row>
    <row r="134" spans="2:132">
      <c r="B134" s="32">
        <v>4</v>
      </c>
      <c r="C134" s="872"/>
      <c r="D134" s="372">
        <v>2006</v>
      </c>
      <c r="E134" s="372" t="s">
        <v>103</v>
      </c>
      <c r="F134" s="372" t="s">
        <v>93</v>
      </c>
      <c r="G134" s="372"/>
      <c r="H134" s="372" t="s">
        <v>93</v>
      </c>
      <c r="I134" s="372" t="s">
        <v>103</v>
      </c>
      <c r="J134" s="478" t="s">
        <v>429</v>
      </c>
      <c r="K134" s="372"/>
      <c r="L134" s="86"/>
      <c r="M134" s="654"/>
      <c r="N134" s="665"/>
      <c r="O134" s="665"/>
      <c r="P134" s="665"/>
      <c r="Q134" s="665"/>
      <c r="R134" s="659"/>
      <c r="S134" s="654"/>
      <c r="T134" s="654"/>
      <c r="U134" s="654"/>
      <c r="V134" s="87"/>
      <c r="W134" s="665"/>
      <c r="X134" s="667"/>
      <c r="Y134" s="325" t="s">
        <v>38</v>
      </c>
      <c r="Z134" s="1014"/>
      <c r="AA134" s="1014"/>
      <c r="AB134" s="325" t="s">
        <v>38</v>
      </c>
    </row>
    <row r="135" spans="2:132">
      <c r="B135" s="32">
        <v>5</v>
      </c>
      <c r="C135" s="872"/>
      <c r="D135" s="321">
        <v>2008</v>
      </c>
      <c r="E135" s="321" t="s">
        <v>103</v>
      </c>
      <c r="F135" s="321" t="s">
        <v>94</v>
      </c>
      <c r="G135" s="321"/>
      <c r="H135" s="321" t="s">
        <v>93</v>
      </c>
      <c r="I135" s="321" t="s">
        <v>104</v>
      </c>
      <c r="J135" s="403" t="s">
        <v>207</v>
      </c>
      <c r="K135" s="372"/>
      <c r="L135" s="86"/>
      <c r="M135" s="417" t="s">
        <v>38</v>
      </c>
      <c r="N135" s="665"/>
      <c r="O135" s="660"/>
      <c r="P135" s="660"/>
      <c r="Q135" s="660"/>
      <c r="R135" s="659"/>
      <c r="S135" s="654"/>
      <c r="T135" s="654"/>
      <c r="U135" s="654"/>
      <c r="V135" s="87"/>
      <c r="W135" s="665"/>
      <c r="X135" s="667"/>
      <c r="Y135" s="325" t="s">
        <v>38</v>
      </c>
      <c r="Z135" s="325" t="s">
        <v>38</v>
      </c>
      <c r="AA135" s="325" t="s">
        <v>38</v>
      </c>
      <c r="AB135" s="1014"/>
    </row>
    <row r="136" spans="2:132">
      <c r="B136" s="32">
        <v>6</v>
      </c>
      <c r="C136" s="872"/>
      <c r="D136" s="321">
        <v>2007</v>
      </c>
      <c r="E136" s="321" t="s">
        <v>103</v>
      </c>
      <c r="F136" s="321" t="s">
        <v>297</v>
      </c>
      <c r="G136" s="321"/>
      <c r="H136" s="372" t="s">
        <v>95</v>
      </c>
      <c r="I136" s="321" t="s">
        <v>104</v>
      </c>
      <c r="J136" s="403" t="s">
        <v>296</v>
      </c>
      <c r="K136" s="321" t="s">
        <v>481</v>
      </c>
      <c r="L136" s="86"/>
      <c r="M136" s="417" t="s">
        <v>38</v>
      </c>
      <c r="N136" s="665"/>
      <c r="O136" s="660"/>
      <c r="P136" s="660"/>
      <c r="Q136" s="660"/>
      <c r="R136" s="659"/>
      <c r="S136" s="654"/>
      <c r="T136" s="654"/>
      <c r="U136" s="654"/>
      <c r="V136" s="87"/>
      <c r="W136" s="665"/>
      <c r="X136" s="667"/>
      <c r="Y136" s="325" t="s">
        <v>38</v>
      </c>
      <c r="Z136" s="1014"/>
      <c r="AA136" s="1014"/>
      <c r="AB136" s="1014"/>
    </row>
    <row r="137" spans="2:132">
      <c r="B137" s="32">
        <v>7</v>
      </c>
      <c r="C137" s="872"/>
      <c r="D137" s="372">
        <v>2007</v>
      </c>
      <c r="E137" s="497" t="s">
        <v>104</v>
      </c>
      <c r="F137" s="372" t="s">
        <v>95</v>
      </c>
      <c r="G137" s="372" t="s">
        <v>29</v>
      </c>
      <c r="H137" s="372" t="s">
        <v>93</v>
      </c>
      <c r="I137" s="372" t="s">
        <v>104</v>
      </c>
      <c r="J137" s="478" t="s">
        <v>325</v>
      </c>
      <c r="K137" s="372"/>
      <c r="L137" s="86"/>
      <c r="M137" s="325" t="s">
        <v>38</v>
      </c>
      <c r="N137" s="660"/>
      <c r="O137" s="660"/>
      <c r="P137" s="665"/>
      <c r="Q137" s="1026"/>
      <c r="R137" s="659"/>
      <c r="S137" s="654"/>
      <c r="T137" s="654"/>
      <c r="U137" s="654"/>
      <c r="V137" s="87"/>
      <c r="W137" s="665"/>
      <c r="X137" s="667"/>
      <c r="Y137" s="325" t="s">
        <v>38</v>
      </c>
      <c r="Z137" s="1014"/>
      <c r="AA137" s="1014"/>
      <c r="AB137" s="325" t="s">
        <v>38</v>
      </c>
    </row>
    <row r="138" spans="2:132">
      <c r="B138" s="32">
        <v>8</v>
      </c>
      <c r="C138" s="872"/>
      <c r="D138" s="321">
        <v>2007</v>
      </c>
      <c r="E138" s="321" t="s">
        <v>103</v>
      </c>
      <c r="F138" s="321" t="s">
        <v>95</v>
      </c>
      <c r="G138" s="372" t="s">
        <v>29</v>
      </c>
      <c r="H138" s="372" t="s">
        <v>93</v>
      </c>
      <c r="I138" s="321" t="s">
        <v>104</v>
      </c>
      <c r="J138" s="403" t="s">
        <v>358</v>
      </c>
      <c r="K138" s="372"/>
      <c r="L138" s="86"/>
      <c r="M138" s="325" t="s">
        <v>38</v>
      </c>
      <c r="N138" s="325" t="s">
        <v>38</v>
      </c>
      <c r="O138" s="325" t="s">
        <v>38</v>
      </c>
      <c r="P138" s="325" t="s">
        <v>38</v>
      </c>
      <c r="Q138" s="325" t="s">
        <v>38</v>
      </c>
      <c r="R138" s="659"/>
      <c r="S138" s="654"/>
      <c r="T138" s="654"/>
      <c r="U138" s="654"/>
      <c r="V138" s="87"/>
      <c r="W138" s="665"/>
      <c r="X138" s="667"/>
      <c r="Y138" s="325" t="s">
        <v>38</v>
      </c>
      <c r="Z138" s="325" t="s">
        <v>38</v>
      </c>
      <c r="AA138" s="325" t="s">
        <v>38</v>
      </c>
      <c r="AB138" s="325" t="s">
        <v>38</v>
      </c>
    </row>
    <row r="139" spans="2:132">
      <c r="B139" s="32">
        <v>9</v>
      </c>
      <c r="C139" s="872"/>
      <c r="D139" s="372">
        <v>2007</v>
      </c>
      <c r="E139" s="221" t="s">
        <v>103</v>
      </c>
      <c r="F139" s="321" t="s">
        <v>297</v>
      </c>
      <c r="G139" s="372"/>
      <c r="H139" s="372" t="s">
        <v>93</v>
      </c>
      <c r="I139" s="321" t="s">
        <v>104</v>
      </c>
      <c r="J139" s="478" t="s">
        <v>450</v>
      </c>
      <c r="K139" s="321" t="s">
        <v>481</v>
      </c>
      <c r="L139" s="86"/>
      <c r="M139" s="417" t="s">
        <v>38</v>
      </c>
      <c r="N139" s="665"/>
      <c r="O139" s="660"/>
      <c r="P139" s="660"/>
      <c r="Q139" s="665"/>
      <c r="R139" s="659"/>
      <c r="S139" s="654"/>
      <c r="T139" s="654"/>
      <c r="U139" s="654"/>
      <c r="V139" s="87"/>
      <c r="W139" s="665"/>
      <c r="X139" s="667"/>
      <c r="Y139" s="325" t="s">
        <v>38</v>
      </c>
      <c r="Z139" s="1014"/>
      <c r="AA139" s="1014"/>
      <c r="AB139" s="1014"/>
    </row>
    <row r="140" spans="2:132">
      <c r="B140" s="32">
        <v>10</v>
      </c>
      <c r="C140" s="872"/>
      <c r="D140" s="372">
        <v>2008</v>
      </c>
      <c r="E140" s="372" t="s">
        <v>103</v>
      </c>
      <c r="F140" s="372" t="s">
        <v>94</v>
      </c>
      <c r="G140" s="372"/>
      <c r="H140" s="321" t="s">
        <v>95</v>
      </c>
      <c r="I140" s="321" t="s">
        <v>104</v>
      </c>
      <c r="J140" s="478" t="s">
        <v>641</v>
      </c>
      <c r="K140" s="321"/>
      <c r="L140" s="86"/>
      <c r="M140" s="660"/>
      <c r="N140" s="665"/>
      <c r="O140" s="660"/>
      <c r="P140" s="660"/>
      <c r="Q140" s="665"/>
      <c r="R140" s="659"/>
      <c r="S140" s="654"/>
      <c r="T140" s="654"/>
      <c r="U140" s="654"/>
      <c r="V140" s="87"/>
      <c r="W140" s="665"/>
      <c r="X140" s="667"/>
      <c r="Y140" s="1013"/>
      <c r="Z140" s="1014"/>
      <c r="AA140" s="1014"/>
      <c r="AB140" s="1014"/>
    </row>
    <row r="141" spans="2:132">
      <c r="B141" s="32">
        <v>11</v>
      </c>
      <c r="C141" s="872"/>
      <c r="D141" s="321">
        <v>2007</v>
      </c>
      <c r="E141" s="321" t="s">
        <v>103</v>
      </c>
      <c r="F141" s="321" t="s">
        <v>93</v>
      </c>
      <c r="G141" s="321"/>
      <c r="H141" s="372" t="s">
        <v>93</v>
      </c>
      <c r="I141" s="321" t="s">
        <v>104</v>
      </c>
      <c r="J141" s="403" t="s">
        <v>278</v>
      </c>
      <c r="K141" s="372"/>
      <c r="L141" s="86"/>
      <c r="M141" s="325" t="s">
        <v>38</v>
      </c>
      <c r="N141" s="325" t="s">
        <v>38</v>
      </c>
      <c r="O141" s="325" t="s">
        <v>38</v>
      </c>
      <c r="P141" s="325" t="s">
        <v>38</v>
      </c>
      <c r="Q141" s="665"/>
      <c r="R141" s="659"/>
      <c r="S141" s="654"/>
      <c r="T141" s="654"/>
      <c r="U141" s="654"/>
      <c r="V141" s="87"/>
      <c r="W141" s="665"/>
      <c r="X141" s="667"/>
      <c r="Y141" s="325" t="s">
        <v>38</v>
      </c>
      <c r="Z141" s="325" t="s">
        <v>38</v>
      </c>
      <c r="AA141" s="325" t="s">
        <v>38</v>
      </c>
      <c r="AB141" s="325" t="s">
        <v>38</v>
      </c>
    </row>
    <row r="142" spans="2:132">
      <c r="B142" s="32">
        <v>12</v>
      </c>
      <c r="C142" s="872"/>
      <c r="D142" s="321">
        <v>2007</v>
      </c>
      <c r="E142" s="321" t="s">
        <v>103</v>
      </c>
      <c r="F142" s="321" t="s">
        <v>100</v>
      </c>
      <c r="G142" s="321"/>
      <c r="H142" s="372" t="s">
        <v>93</v>
      </c>
      <c r="I142" s="321" t="s">
        <v>104</v>
      </c>
      <c r="J142" s="403" t="s">
        <v>381</v>
      </c>
      <c r="K142" s="372"/>
      <c r="L142" s="86"/>
      <c r="M142" s="660"/>
      <c r="N142" s="665"/>
      <c r="O142" s="660"/>
      <c r="P142" s="660"/>
      <c r="Q142" s="660"/>
      <c r="R142" s="659"/>
      <c r="S142" s="654"/>
      <c r="T142" s="654"/>
      <c r="U142" s="654"/>
      <c r="V142" s="87"/>
      <c r="W142" s="665"/>
      <c r="X142" s="667"/>
      <c r="Y142" s="1013"/>
      <c r="Z142" s="1014"/>
      <c r="AA142" s="1014"/>
      <c r="AB142" s="1014"/>
    </row>
    <row r="143" spans="2:132">
      <c r="B143" s="32">
        <v>13</v>
      </c>
      <c r="C143" s="872"/>
      <c r="D143" s="372">
        <v>2007</v>
      </c>
      <c r="E143" s="372" t="s">
        <v>103</v>
      </c>
      <c r="F143" s="372" t="s">
        <v>95</v>
      </c>
      <c r="G143" s="372" t="s">
        <v>29</v>
      </c>
      <c r="H143" s="372" t="s">
        <v>93</v>
      </c>
      <c r="I143" s="372" t="s">
        <v>104</v>
      </c>
      <c r="J143" s="478" t="s">
        <v>300</v>
      </c>
      <c r="K143" s="372"/>
      <c r="L143" s="86"/>
      <c r="M143" s="417" t="s">
        <v>38</v>
      </c>
      <c r="N143" s="665"/>
      <c r="O143" s="660"/>
      <c r="P143" s="660"/>
      <c r="Q143" s="660"/>
      <c r="R143" s="659"/>
      <c r="S143" s="654"/>
      <c r="T143" s="654"/>
      <c r="U143" s="654"/>
      <c r="V143" s="87"/>
      <c r="W143" s="665"/>
      <c r="X143" s="667"/>
      <c r="Y143" s="325" t="s">
        <v>38</v>
      </c>
      <c r="Z143" s="325" t="s">
        <v>38</v>
      </c>
      <c r="AA143" s="325" t="s">
        <v>38</v>
      </c>
      <c r="AB143" s="325" t="s">
        <v>38</v>
      </c>
    </row>
    <row r="144" spans="2:132" hidden="1">
      <c r="B144" s="32">
        <v>22</v>
      </c>
      <c r="C144" s="69"/>
      <c r="D144" s="321"/>
      <c r="E144" s="321"/>
      <c r="F144" s="321"/>
      <c r="G144" s="372"/>
      <c r="H144" s="321"/>
      <c r="I144" s="321"/>
      <c r="J144" s="238"/>
      <c r="K144" s="255"/>
      <c r="L144" s="86"/>
      <c r="M144" s="94"/>
      <c r="N144" s="88"/>
      <c r="O144" s="88"/>
      <c r="P144" s="97"/>
      <c r="Q144" s="97"/>
      <c r="R144" s="104"/>
      <c r="S144" s="361"/>
      <c r="T144" s="361"/>
      <c r="U144" s="361"/>
      <c r="V144" s="87"/>
      <c r="W144" s="89"/>
      <c r="X144" s="90"/>
      <c r="Y144" s="495"/>
      <c r="Z144" s="512"/>
      <c r="AA144" s="512"/>
      <c r="AB144" s="493"/>
    </row>
    <row r="145" spans="2:28" hidden="1">
      <c r="B145" s="32">
        <v>23</v>
      </c>
      <c r="C145" s="69"/>
      <c r="D145" s="321"/>
      <c r="E145" s="321"/>
      <c r="F145" s="321"/>
      <c r="G145" s="372"/>
      <c r="H145" s="321"/>
      <c r="I145" s="321"/>
      <c r="J145" s="371"/>
      <c r="K145" s="413"/>
      <c r="L145" s="86"/>
      <c r="M145" s="94"/>
      <c r="N145" s="88"/>
      <c r="O145" s="88"/>
      <c r="P145" s="492"/>
      <c r="Q145" s="492"/>
      <c r="R145" s="104"/>
      <c r="S145" s="361"/>
      <c r="T145" s="361"/>
      <c r="U145" s="361"/>
      <c r="V145" s="87"/>
      <c r="W145" s="89"/>
      <c r="X145" s="90"/>
      <c r="Y145" s="495"/>
      <c r="Z145" s="512"/>
      <c r="AA145" s="512"/>
      <c r="AB145" s="492"/>
    </row>
    <row r="146" spans="2:28" hidden="1">
      <c r="B146" s="32">
        <v>24</v>
      </c>
      <c r="C146" s="69"/>
      <c r="D146" s="321"/>
      <c r="E146" s="321"/>
      <c r="F146" s="321"/>
      <c r="G146" s="321"/>
      <c r="H146" s="321"/>
      <c r="I146" s="321"/>
      <c r="J146" s="371"/>
      <c r="K146" s="413"/>
      <c r="L146" s="86"/>
      <c r="M146" s="495"/>
      <c r="N146" s="512"/>
      <c r="O146" s="367"/>
      <c r="P146" s="89"/>
      <c r="Q146" s="89"/>
      <c r="R146" s="104"/>
      <c r="S146" s="361"/>
      <c r="T146" s="361"/>
      <c r="U146" s="361"/>
      <c r="V146" s="87"/>
      <c r="W146" s="89"/>
      <c r="X146" s="90"/>
      <c r="Y146" s="495"/>
      <c r="Z146" s="512"/>
      <c r="AA146" s="512"/>
      <c r="AB146" s="493"/>
    </row>
    <row r="147" spans="2:28" hidden="1">
      <c r="B147" s="32">
        <v>25</v>
      </c>
      <c r="C147" s="69"/>
      <c r="D147" s="321"/>
      <c r="E147" s="321"/>
      <c r="F147" s="321"/>
      <c r="G147" s="321"/>
      <c r="H147" s="321"/>
      <c r="I147" s="321"/>
      <c r="J147" s="373"/>
      <c r="K147" s="401"/>
      <c r="L147" s="86"/>
      <c r="M147" s="94"/>
      <c r="N147" s="88"/>
      <c r="O147" s="88"/>
      <c r="P147" s="89"/>
      <c r="Q147" s="89"/>
      <c r="R147" s="104"/>
      <c r="S147" s="361"/>
      <c r="T147" s="361"/>
      <c r="U147" s="361"/>
      <c r="V147" s="87"/>
      <c r="W147" s="89"/>
      <c r="X147" s="90"/>
      <c r="Y147" s="494"/>
      <c r="Z147" s="510"/>
      <c r="AA147" s="510"/>
      <c r="AB147" s="493"/>
    </row>
    <row r="148" spans="2:28" hidden="1">
      <c r="B148" s="32">
        <v>26</v>
      </c>
      <c r="C148" s="69"/>
      <c r="D148" s="321"/>
      <c r="E148" s="321"/>
      <c r="F148" s="321"/>
      <c r="G148" s="321"/>
      <c r="H148" s="321"/>
      <c r="I148" s="321"/>
      <c r="J148" s="371"/>
      <c r="K148" s="413"/>
      <c r="L148" s="86"/>
      <c r="M148" s="94"/>
      <c r="N148" s="88"/>
      <c r="O148" s="88"/>
      <c r="P148" s="89"/>
      <c r="Q148" s="89"/>
      <c r="R148" s="104"/>
      <c r="S148" s="361"/>
      <c r="T148" s="361"/>
      <c r="U148" s="361"/>
      <c r="V148" s="87"/>
      <c r="W148" s="89"/>
      <c r="X148" s="90"/>
      <c r="Y148" s="495"/>
      <c r="Z148" s="512"/>
      <c r="AA148" s="510"/>
      <c r="AB148" s="100"/>
    </row>
    <row r="149" spans="2:28" hidden="1">
      <c r="B149" s="32">
        <v>27</v>
      </c>
      <c r="C149" s="69"/>
      <c r="D149" s="221"/>
      <c r="E149" s="221"/>
      <c r="F149" s="372"/>
      <c r="G149" s="372"/>
      <c r="H149" s="372"/>
      <c r="I149" s="221"/>
      <c r="J149" s="237"/>
      <c r="K149" s="203"/>
      <c r="L149" s="86"/>
      <c r="M149" s="94"/>
      <c r="N149" s="88"/>
      <c r="O149" s="88"/>
      <c r="P149" s="89"/>
      <c r="Q149" s="89"/>
      <c r="R149" s="104"/>
      <c r="S149" s="361"/>
      <c r="T149" s="361"/>
      <c r="U149" s="361"/>
      <c r="V149" s="87"/>
      <c r="W149" s="89"/>
      <c r="X149" s="90"/>
      <c r="Y149" s="495"/>
      <c r="Z149" s="512"/>
      <c r="AA149" s="512"/>
      <c r="AB149" s="493"/>
    </row>
    <row r="150" spans="2:28" hidden="1">
      <c r="B150" s="32">
        <v>28</v>
      </c>
      <c r="C150" s="69"/>
      <c r="D150" s="221"/>
      <c r="E150" s="221"/>
      <c r="F150" s="321"/>
      <c r="G150" s="372"/>
      <c r="H150" s="372"/>
      <c r="I150" s="221"/>
      <c r="J150" s="237"/>
      <c r="K150" s="203"/>
      <c r="L150" s="86"/>
      <c r="M150" s="94"/>
      <c r="N150" s="88"/>
      <c r="O150" s="88"/>
      <c r="P150" s="89"/>
      <c r="Q150" s="89"/>
      <c r="R150" s="104"/>
      <c r="S150" s="361"/>
      <c r="T150" s="361"/>
      <c r="U150" s="361"/>
      <c r="V150" s="87"/>
      <c r="W150" s="89"/>
      <c r="X150" s="90"/>
      <c r="Y150" s="495"/>
      <c r="Z150" s="512"/>
      <c r="AA150" s="512"/>
      <c r="AB150" s="492"/>
    </row>
    <row r="151" spans="2:28" hidden="1">
      <c r="B151" s="32">
        <v>29</v>
      </c>
      <c r="C151" s="69"/>
      <c r="D151" s="321"/>
      <c r="E151" s="321"/>
      <c r="F151" s="321"/>
      <c r="G151" s="321"/>
      <c r="H151" s="321"/>
      <c r="I151" s="372"/>
      <c r="J151" s="371"/>
      <c r="K151" s="413"/>
      <c r="L151" s="86"/>
      <c r="M151" s="94"/>
      <c r="N151" s="88"/>
      <c r="O151" s="88"/>
      <c r="P151" s="89"/>
      <c r="Q151" s="89"/>
      <c r="R151" s="104"/>
      <c r="S151" s="361"/>
      <c r="T151" s="361"/>
      <c r="U151" s="361"/>
      <c r="V151" s="87"/>
      <c r="W151" s="89"/>
      <c r="X151" s="90"/>
      <c r="Y151" s="495"/>
      <c r="Z151" s="512"/>
      <c r="AA151" s="512"/>
      <c r="AB151" s="492"/>
    </row>
    <row r="152" spans="2:28" hidden="1">
      <c r="B152" s="32">
        <v>30</v>
      </c>
      <c r="C152" s="69"/>
      <c r="D152" s="372"/>
      <c r="E152" s="372"/>
      <c r="F152" s="321"/>
      <c r="G152" s="321"/>
      <c r="H152" s="372"/>
      <c r="I152" s="372"/>
      <c r="J152" s="373"/>
      <c r="K152" s="401"/>
      <c r="L152" s="86"/>
      <c r="M152" s="94"/>
      <c r="N152" s="88"/>
      <c r="O152" s="88"/>
      <c r="P152" s="89"/>
      <c r="Q152" s="89"/>
      <c r="R152" s="104"/>
      <c r="S152" s="361"/>
      <c r="T152" s="361"/>
      <c r="U152" s="361"/>
      <c r="V152" s="87"/>
      <c r="W152" s="89"/>
      <c r="X152" s="90"/>
      <c r="Y152" s="495"/>
      <c r="Z152" s="512"/>
      <c r="AA152" s="512"/>
      <c r="AB152" s="492"/>
    </row>
    <row r="153" spans="2:28" hidden="1">
      <c r="B153" s="32">
        <v>31</v>
      </c>
      <c r="C153" s="69"/>
      <c r="D153" s="321"/>
      <c r="E153" s="321"/>
      <c r="F153" s="321"/>
      <c r="G153" s="321"/>
      <c r="H153" s="321"/>
      <c r="I153" s="321"/>
      <c r="J153" s="371"/>
      <c r="K153" s="413"/>
      <c r="L153" s="86"/>
      <c r="M153" s="94"/>
      <c r="N153" s="88"/>
      <c r="O153" s="95"/>
      <c r="P153" s="89"/>
      <c r="Q153" s="89"/>
      <c r="R153" s="104"/>
      <c r="S153" s="361"/>
      <c r="T153" s="361"/>
      <c r="U153" s="361"/>
      <c r="V153" s="87"/>
      <c r="W153" s="89"/>
      <c r="X153" s="90"/>
      <c r="Y153" s="494"/>
      <c r="Z153" s="513"/>
      <c r="AA153" s="513"/>
      <c r="AB153" s="493"/>
    </row>
    <row r="154" spans="2:28" hidden="1">
      <c r="B154" s="32">
        <v>32</v>
      </c>
      <c r="C154" s="69"/>
      <c r="D154" s="321"/>
      <c r="E154" s="221"/>
      <c r="F154" s="321"/>
      <c r="G154" s="321"/>
      <c r="H154" s="321"/>
      <c r="I154" s="321"/>
      <c r="J154" s="371"/>
      <c r="K154" s="413"/>
      <c r="L154" s="86"/>
      <c r="M154" s="94"/>
      <c r="N154" s="88"/>
      <c r="O154" s="367"/>
      <c r="P154" s="89"/>
      <c r="Q154" s="89"/>
      <c r="R154" s="104"/>
      <c r="S154" s="361"/>
      <c r="T154" s="361"/>
      <c r="U154" s="361"/>
      <c r="V154" s="87"/>
      <c r="W154" s="89"/>
      <c r="X154" s="90"/>
      <c r="Y154" s="495"/>
      <c r="Z154" s="512"/>
      <c r="AA154" s="513"/>
      <c r="AB154" s="493"/>
    </row>
    <row r="155" spans="2:28" hidden="1">
      <c r="B155" s="32">
        <v>33</v>
      </c>
      <c r="C155" s="69"/>
      <c r="D155" s="221"/>
      <c r="E155" s="221"/>
      <c r="F155" s="321"/>
      <c r="G155" s="372"/>
      <c r="H155" s="372"/>
      <c r="I155" s="221"/>
      <c r="J155" s="237"/>
      <c r="K155" s="203"/>
      <c r="L155" s="86"/>
      <c r="M155" s="94"/>
      <c r="N155" s="88"/>
      <c r="O155" s="88"/>
      <c r="P155" s="89"/>
      <c r="Q155" s="89"/>
      <c r="R155" s="104"/>
      <c r="S155" s="361"/>
      <c r="T155" s="361"/>
      <c r="U155" s="361"/>
      <c r="V155" s="87"/>
      <c r="W155" s="89"/>
      <c r="X155" s="90"/>
      <c r="Y155" s="113"/>
      <c r="Z155" s="360"/>
      <c r="AA155" s="360"/>
      <c r="AB155" s="493"/>
    </row>
    <row r="156" spans="2:28" s="86" customFormat="1" ht="12.75" hidden="1" customHeight="1">
      <c r="B156" s="32"/>
      <c r="C156" s="120"/>
      <c r="D156" s="372"/>
      <c r="E156" s="405"/>
      <c r="F156" s="372"/>
      <c r="G156" s="372"/>
      <c r="H156" s="372"/>
      <c r="I156" s="372"/>
      <c r="J156" s="373"/>
      <c r="K156" s="401"/>
      <c r="M156" s="121"/>
      <c r="N156" s="122"/>
      <c r="O156" s="122"/>
      <c r="P156" s="122"/>
      <c r="Q156" s="122"/>
      <c r="S156" s="121"/>
      <c r="T156" s="121"/>
      <c r="U156" s="121"/>
      <c r="V156" s="251"/>
      <c r="W156" s="122"/>
      <c r="X156" s="119"/>
      <c r="Y156" s="121"/>
      <c r="Z156" s="251"/>
      <c r="AA156" s="251"/>
      <c r="AB156" s="251"/>
    </row>
    <row r="157" spans="2:28" ht="12.75" hidden="1" customHeight="1">
      <c r="C157" s="199" t="s">
        <v>60</v>
      </c>
      <c r="D157" s="386"/>
      <c r="E157" s="386"/>
      <c r="F157" s="386"/>
      <c r="G157" s="386"/>
      <c r="H157" s="386"/>
      <c r="I157" s="386"/>
      <c r="J157" s="373"/>
      <c r="K157" s="617"/>
      <c r="L157" s="104"/>
      <c r="M157" s="96"/>
      <c r="N157" s="88"/>
      <c r="O157" s="88"/>
      <c r="P157" s="89"/>
      <c r="Q157" s="89"/>
      <c r="R157" s="104"/>
      <c r="S157" s="91"/>
      <c r="T157" s="91"/>
      <c r="U157" s="91"/>
      <c r="V157" s="87"/>
      <c r="W157" s="89"/>
      <c r="X157" s="90"/>
      <c r="Y157" s="91"/>
      <c r="Z157" s="361"/>
      <c r="AA157" s="361"/>
      <c r="AB157" s="87"/>
    </row>
    <row r="158" spans="2:28" ht="12.75" hidden="1" customHeight="1">
      <c r="B158" s="32">
        <v>1</v>
      </c>
      <c r="C158" s="67"/>
      <c r="D158" s="386"/>
      <c r="E158" s="386"/>
      <c r="F158" s="386"/>
      <c r="G158" s="386"/>
      <c r="H158" s="386"/>
      <c r="I158" s="386"/>
      <c r="J158" s="373"/>
      <c r="K158" s="401"/>
      <c r="L158" s="86"/>
      <c r="M158" s="94"/>
      <c r="N158" s="88"/>
      <c r="O158" s="88"/>
      <c r="P158" s="89"/>
      <c r="Q158" s="89"/>
      <c r="R158" s="104"/>
      <c r="S158" s="91"/>
      <c r="T158" s="91"/>
      <c r="U158" s="91"/>
      <c r="V158" s="87"/>
      <c r="W158" s="89"/>
      <c r="X158" s="90"/>
      <c r="Y158" s="91"/>
      <c r="Z158" s="361"/>
      <c r="AA158" s="361"/>
      <c r="AB158" s="87"/>
    </row>
    <row r="159" spans="2:28" ht="12.75" hidden="1" customHeight="1">
      <c r="B159" s="32">
        <v>2</v>
      </c>
      <c r="C159" s="67"/>
      <c r="D159" s="341"/>
      <c r="E159" s="341"/>
      <c r="F159" s="341"/>
      <c r="G159" s="341"/>
      <c r="H159" s="341"/>
      <c r="I159" s="341"/>
      <c r="J159" s="401"/>
      <c r="K159" s="401"/>
      <c r="L159" s="86"/>
      <c r="M159" s="94"/>
      <c r="N159" s="88"/>
      <c r="O159" s="88"/>
      <c r="P159" s="89"/>
      <c r="Q159" s="89"/>
      <c r="R159" s="104"/>
      <c r="S159" s="91"/>
      <c r="T159" s="91"/>
      <c r="U159" s="91"/>
      <c r="V159" s="87"/>
      <c r="W159" s="89"/>
      <c r="X159" s="90"/>
      <c r="Y159" s="91"/>
      <c r="Z159" s="361"/>
      <c r="AA159" s="361"/>
      <c r="AB159" s="87"/>
    </row>
    <row r="160" spans="2:28" s="86" customFormat="1" ht="12.75" hidden="1" customHeight="1">
      <c r="B160" s="32"/>
      <c r="C160" s="120"/>
      <c r="D160" s="321"/>
      <c r="E160" s="378"/>
      <c r="F160" s="321"/>
      <c r="G160" s="321"/>
      <c r="H160" s="321"/>
      <c r="I160" s="321"/>
      <c r="J160" s="371"/>
      <c r="K160" s="413"/>
      <c r="M160" s="121"/>
      <c r="N160" s="122"/>
      <c r="O160" s="122"/>
      <c r="P160" s="122"/>
      <c r="Q160" s="122"/>
      <c r="S160" s="121"/>
      <c r="T160" s="121"/>
      <c r="U160" s="121"/>
      <c r="V160" s="251"/>
      <c r="W160" s="122"/>
      <c r="X160" s="119"/>
      <c r="Y160" s="121"/>
      <c r="Z160" s="251"/>
      <c r="AA160" s="251"/>
      <c r="AB160" s="251"/>
    </row>
    <row r="161" spans="2:28" ht="12.75" hidden="1" customHeight="1">
      <c r="C161" s="199" t="s">
        <v>37</v>
      </c>
      <c r="D161" s="387"/>
      <c r="E161" s="387"/>
      <c r="F161" s="387"/>
      <c r="G161" s="387"/>
      <c r="H161" s="387"/>
      <c r="I161" s="387"/>
      <c r="J161" s="373"/>
      <c r="K161" s="401"/>
      <c r="L161" s="86"/>
      <c r="M161" s="96"/>
      <c r="N161" s="88"/>
      <c r="O161" s="88"/>
      <c r="P161" s="89"/>
      <c r="Q161" s="89"/>
      <c r="R161" s="104"/>
      <c r="S161" s="205"/>
      <c r="T161" s="205"/>
      <c r="U161" s="205"/>
      <c r="V161" s="87"/>
      <c r="W161" s="89"/>
      <c r="X161" s="90"/>
      <c r="Y161" s="91"/>
      <c r="Z161" s="361"/>
      <c r="AA161" s="361"/>
      <c r="AB161" s="87"/>
    </row>
    <row r="162" spans="2:28" ht="12.75" hidden="1" customHeight="1">
      <c r="B162" s="32">
        <v>1</v>
      </c>
      <c r="C162" s="68"/>
      <c r="D162" s="321"/>
      <c r="E162" s="321"/>
      <c r="F162" s="321"/>
      <c r="G162" s="321"/>
      <c r="H162" s="321"/>
      <c r="I162" s="321"/>
      <c r="J162" s="371"/>
      <c r="K162" s="413"/>
      <c r="L162" s="134"/>
      <c r="M162" s="94"/>
      <c r="N162" s="88"/>
      <c r="O162" s="88"/>
      <c r="P162" s="89"/>
      <c r="Q162" s="89"/>
      <c r="R162" s="104"/>
      <c r="S162" s="91"/>
      <c r="T162" s="91"/>
      <c r="U162" s="91"/>
      <c r="V162" s="87"/>
      <c r="W162" s="89"/>
      <c r="X162" s="90"/>
      <c r="Y162" s="91"/>
      <c r="Z162" s="361"/>
      <c r="AA162" s="361"/>
      <c r="AB162" s="87"/>
    </row>
    <row r="163" spans="2:28" hidden="1">
      <c r="B163" s="32">
        <v>2</v>
      </c>
      <c r="C163" s="69"/>
      <c r="D163" s="321"/>
      <c r="E163" s="321"/>
      <c r="F163" s="321"/>
      <c r="G163" s="321"/>
      <c r="H163" s="321"/>
      <c r="I163" s="321"/>
      <c r="J163" s="371"/>
      <c r="K163" s="413"/>
      <c r="L163" s="86"/>
      <c r="M163" s="94"/>
      <c r="N163" s="88"/>
      <c r="O163" s="88"/>
      <c r="P163" s="89"/>
      <c r="Q163" s="89"/>
      <c r="R163" s="104"/>
      <c r="S163" s="361"/>
      <c r="T163" s="361"/>
      <c r="U163" s="361"/>
      <c r="V163" s="87"/>
      <c r="W163" s="89"/>
      <c r="X163" s="90"/>
      <c r="Y163" s="494"/>
      <c r="Z163" s="510"/>
      <c r="AA163" s="510"/>
      <c r="AB163" s="361"/>
    </row>
    <row r="164" spans="2:28" hidden="1">
      <c r="B164" s="32">
        <v>3</v>
      </c>
      <c r="C164" s="69"/>
      <c r="D164" s="321"/>
      <c r="E164" s="321"/>
      <c r="F164" s="321"/>
      <c r="G164" s="321"/>
      <c r="H164" s="321"/>
      <c r="I164" s="321"/>
      <c r="J164" s="371"/>
      <c r="K164" s="413"/>
      <c r="L164" s="86"/>
      <c r="M164" s="94"/>
      <c r="N164" s="88"/>
      <c r="O164" s="88"/>
      <c r="P164" s="89"/>
      <c r="Q164" s="89"/>
      <c r="R164" s="104"/>
      <c r="S164" s="361"/>
      <c r="T164" s="361"/>
      <c r="U164" s="361"/>
      <c r="V164" s="87"/>
      <c r="W164" s="89"/>
      <c r="X164" s="90"/>
      <c r="Y164" s="494"/>
      <c r="Z164" s="510"/>
      <c r="AA164" s="510"/>
      <c r="AB164" s="361"/>
    </row>
    <row r="165" spans="2:28" hidden="1">
      <c r="B165" s="32">
        <v>4</v>
      </c>
      <c r="C165" s="69"/>
      <c r="D165" s="321"/>
      <c r="E165" s="321"/>
      <c r="F165" s="321"/>
      <c r="G165" s="321"/>
      <c r="H165" s="321"/>
      <c r="I165" s="321"/>
      <c r="J165" s="371"/>
      <c r="K165" s="413"/>
      <c r="L165" s="86"/>
      <c r="M165" s="94"/>
      <c r="N165" s="88"/>
      <c r="O165" s="88"/>
      <c r="P165" s="89"/>
      <c r="Q165" s="89"/>
      <c r="R165" s="104"/>
      <c r="S165" s="361"/>
      <c r="T165" s="361"/>
      <c r="U165" s="361"/>
      <c r="V165" s="87"/>
      <c r="W165" s="89"/>
      <c r="X165" s="90"/>
      <c r="Y165" s="494"/>
      <c r="Z165" s="510"/>
      <c r="AA165" s="510"/>
      <c r="AB165" s="361"/>
    </row>
    <row r="166" spans="2:28" hidden="1">
      <c r="B166" s="32">
        <v>5</v>
      </c>
      <c r="C166" s="69"/>
      <c r="D166" s="321"/>
      <c r="E166" s="321"/>
      <c r="F166" s="321"/>
      <c r="G166" s="321"/>
      <c r="H166" s="321"/>
      <c r="I166" s="321"/>
      <c r="J166" s="371"/>
      <c r="K166" s="413"/>
      <c r="L166" s="86"/>
      <c r="M166" s="94"/>
      <c r="N166" s="88"/>
      <c r="O166" s="88"/>
      <c r="P166" s="89"/>
      <c r="Q166" s="89"/>
      <c r="R166" s="104"/>
      <c r="S166" s="361"/>
      <c r="T166" s="361"/>
      <c r="U166" s="361"/>
      <c r="V166" s="87"/>
      <c r="W166" s="89"/>
      <c r="X166" s="90"/>
      <c r="Y166" s="494"/>
      <c r="Z166" s="510"/>
      <c r="AA166" s="510"/>
      <c r="AB166" s="361"/>
    </row>
    <row r="167" spans="2:28" hidden="1">
      <c r="B167" s="32">
        <v>6</v>
      </c>
      <c r="C167" s="69"/>
      <c r="D167" s="287"/>
      <c r="E167" s="287"/>
      <c r="F167" s="287"/>
      <c r="G167" s="287"/>
      <c r="H167" s="287"/>
      <c r="I167" s="149"/>
      <c r="J167" s="413"/>
      <c r="K167" s="413"/>
      <c r="L167" s="86"/>
      <c r="M167" s="94"/>
      <c r="N167" s="88"/>
      <c r="O167" s="88"/>
      <c r="P167" s="89"/>
      <c r="Q167" s="89"/>
      <c r="R167" s="104"/>
      <c r="S167" s="361"/>
      <c r="T167" s="361"/>
      <c r="U167" s="361"/>
      <c r="V167" s="87"/>
      <c r="W167" s="89"/>
      <c r="X167" s="90"/>
      <c r="Y167" s="494"/>
      <c r="Z167" s="510"/>
      <c r="AA167" s="510"/>
      <c r="AB167" s="361"/>
    </row>
    <row r="168" spans="2:28" s="86" customFormat="1" ht="12.75" customHeight="1">
      <c r="B168" s="133"/>
      <c r="M168" s="118"/>
      <c r="N168" s="119"/>
      <c r="O168" s="119"/>
      <c r="P168" s="103"/>
      <c r="Q168" s="103"/>
      <c r="S168" s="118"/>
      <c r="T168" s="118"/>
      <c r="U168" s="118"/>
      <c r="V168" s="103"/>
      <c r="W168" s="119"/>
      <c r="X168" s="119"/>
      <c r="Y168" s="118"/>
      <c r="Z168" s="103"/>
      <c r="AA168" s="103"/>
      <c r="AB168" s="103"/>
    </row>
    <row r="169" spans="2:28">
      <c r="B169" s="32">
        <v>1</v>
      </c>
      <c r="C169" s="200" t="s">
        <v>69</v>
      </c>
      <c r="D169" s="372">
        <v>2006</v>
      </c>
      <c r="E169" s="372" t="s">
        <v>103</v>
      </c>
      <c r="F169" s="321" t="s">
        <v>486</v>
      </c>
      <c r="G169" s="372" t="s">
        <v>69</v>
      </c>
      <c r="H169" s="372" t="s">
        <v>93</v>
      </c>
      <c r="I169" s="372" t="s">
        <v>104</v>
      </c>
      <c r="J169" s="478" t="s">
        <v>485</v>
      </c>
      <c r="K169" s="372" t="s">
        <v>481</v>
      </c>
      <c r="L169" s="86"/>
      <c r="M169" s="325" t="s">
        <v>38</v>
      </c>
      <c r="N169" s="367"/>
      <c r="O169" s="660"/>
      <c r="P169" s="660"/>
      <c r="Q169" s="660"/>
      <c r="R169" s="659"/>
      <c r="S169" s="87"/>
      <c r="T169" s="87"/>
      <c r="U169" s="87"/>
      <c r="V169" s="87"/>
      <c r="W169" s="505"/>
      <c r="X169" s="667"/>
      <c r="Y169" s="325" t="s">
        <v>38</v>
      </c>
      <c r="Z169" s="325" t="s">
        <v>38</v>
      </c>
      <c r="AA169" s="1014"/>
      <c r="AB169" s="1014"/>
    </row>
    <row r="170" spans="2:28">
      <c r="B170" s="32">
        <v>2</v>
      </c>
      <c r="C170" s="147"/>
      <c r="D170" s="372">
        <v>2006</v>
      </c>
      <c r="E170" s="372" t="s">
        <v>103</v>
      </c>
      <c r="F170" s="321" t="s">
        <v>93</v>
      </c>
      <c r="G170" s="372" t="s">
        <v>69</v>
      </c>
      <c r="H170" s="372" t="s">
        <v>93</v>
      </c>
      <c r="I170" s="372" t="s">
        <v>104</v>
      </c>
      <c r="J170" s="478" t="s">
        <v>690</v>
      </c>
      <c r="K170" s="372"/>
      <c r="L170" s="86"/>
      <c r="M170" s="325" t="s">
        <v>38</v>
      </c>
      <c r="N170" s="325" t="s">
        <v>38</v>
      </c>
      <c r="O170" s="660"/>
      <c r="P170" s="325" t="s">
        <v>38</v>
      </c>
      <c r="Q170" s="660"/>
      <c r="R170" s="659"/>
      <c r="S170" s="87"/>
      <c r="T170" s="87"/>
      <c r="U170" s="87"/>
      <c r="V170" s="87"/>
      <c r="W170" s="505"/>
      <c r="X170" s="667"/>
      <c r="Y170" s="642"/>
      <c r="Z170" s="642"/>
      <c r="AA170" s="642"/>
      <c r="AB170" s="642"/>
    </row>
    <row r="171" spans="2:28">
      <c r="B171" s="32">
        <v>3</v>
      </c>
      <c r="C171" s="147"/>
      <c r="D171" s="321">
        <v>2009</v>
      </c>
      <c r="E171" s="321" t="s">
        <v>103</v>
      </c>
      <c r="F171" s="321" t="s">
        <v>91</v>
      </c>
      <c r="G171" s="372" t="s">
        <v>69</v>
      </c>
      <c r="H171" s="321" t="s">
        <v>91</v>
      </c>
      <c r="I171" s="490" t="s">
        <v>104</v>
      </c>
      <c r="J171" s="610" t="s">
        <v>276</v>
      </c>
      <c r="K171" s="372" t="s">
        <v>481</v>
      </c>
      <c r="M171" s="325" t="s">
        <v>38</v>
      </c>
      <c r="N171" s="325" t="s">
        <v>38</v>
      </c>
      <c r="O171" s="654"/>
      <c r="P171" s="325" t="s">
        <v>38</v>
      </c>
      <c r="Q171" s="660"/>
      <c r="R171" s="659"/>
      <c r="S171" s="367"/>
      <c r="T171" s="367"/>
      <c r="U171" s="367"/>
      <c r="V171" s="367"/>
      <c r="W171" s="367"/>
      <c r="X171" s="674"/>
      <c r="Y171" s="1014"/>
      <c r="Z171" s="1014"/>
      <c r="AA171" s="1014"/>
      <c r="AB171" s="1014"/>
    </row>
    <row r="172" spans="2:28">
      <c r="B172" s="32">
        <v>4</v>
      </c>
      <c r="C172" s="147"/>
      <c r="D172" s="321"/>
      <c r="E172" s="497" t="s">
        <v>104</v>
      </c>
      <c r="F172" s="321" t="s">
        <v>93</v>
      </c>
      <c r="G172" s="372" t="s">
        <v>646</v>
      </c>
      <c r="H172" s="321" t="s">
        <v>93</v>
      </c>
      <c r="I172" s="321" t="s">
        <v>104</v>
      </c>
      <c r="J172" s="480" t="s">
        <v>645</v>
      </c>
      <c r="K172" s="372" t="s">
        <v>481</v>
      </c>
      <c r="M172" s="325" t="s">
        <v>38</v>
      </c>
      <c r="N172" s="325" t="s">
        <v>38</v>
      </c>
      <c r="O172" s="654"/>
      <c r="P172" s="665"/>
      <c r="Q172" s="665"/>
      <c r="R172" s="659"/>
      <c r="S172" s="367"/>
      <c r="T172" s="367"/>
      <c r="U172" s="367"/>
      <c r="V172" s="367"/>
      <c r="W172" s="367"/>
      <c r="X172" s="674"/>
      <c r="Y172" s="1014"/>
      <c r="Z172" s="1014"/>
      <c r="AA172" s="1014"/>
      <c r="AB172" s="1014"/>
    </row>
    <row r="173" spans="2:28">
      <c r="B173" s="32">
        <v>5</v>
      </c>
      <c r="C173" s="147"/>
      <c r="D173" s="490">
        <v>2008</v>
      </c>
      <c r="E173" s="490" t="s">
        <v>103</v>
      </c>
      <c r="F173" s="321" t="s">
        <v>94</v>
      </c>
      <c r="G173" s="321" t="s">
        <v>417</v>
      </c>
      <c r="H173" s="321" t="s">
        <v>93</v>
      </c>
      <c r="I173" s="321" t="s">
        <v>104</v>
      </c>
      <c r="J173" s="610" t="s">
        <v>504</v>
      </c>
      <c r="K173" s="372" t="s">
        <v>481</v>
      </c>
      <c r="L173" s="86"/>
      <c r="M173" s="367"/>
      <c r="N173" s="367"/>
      <c r="O173" s="660"/>
      <c r="P173" s="660"/>
      <c r="Q173" s="660"/>
      <c r="R173" s="659"/>
      <c r="S173" s="87"/>
      <c r="T173" s="87"/>
      <c r="U173" s="87"/>
      <c r="V173" s="87"/>
      <c r="W173" s="505"/>
      <c r="X173" s="667"/>
      <c r="Y173" s="1013"/>
      <c r="Z173" s="642"/>
      <c r="AA173" s="642"/>
      <c r="AB173" s="642"/>
    </row>
    <row r="174" spans="2:28">
      <c r="B174" s="32">
        <v>6</v>
      </c>
      <c r="C174" s="147"/>
      <c r="D174" s="321">
        <v>2008</v>
      </c>
      <c r="E174" s="221" t="s">
        <v>103</v>
      </c>
      <c r="F174" s="321" t="s">
        <v>94</v>
      </c>
      <c r="G174" s="321" t="s">
        <v>417</v>
      </c>
      <c r="H174" s="321" t="s">
        <v>93</v>
      </c>
      <c r="I174" s="321" t="s">
        <v>104</v>
      </c>
      <c r="J174" s="403" t="s">
        <v>704</v>
      </c>
      <c r="K174" s="372" t="s">
        <v>481</v>
      </c>
      <c r="L174" s="86"/>
      <c r="M174" s="660"/>
      <c r="N174" s="660"/>
      <c r="O174" s="660"/>
      <c r="P174" s="660"/>
      <c r="Q174" s="660"/>
      <c r="R174" s="659"/>
      <c r="S174" s="87"/>
      <c r="T174" s="87"/>
      <c r="U174" s="87"/>
      <c r="V174" s="87"/>
      <c r="W174" s="505"/>
      <c r="X174" s="667"/>
      <c r="Y174" s="1014"/>
      <c r="Z174" s="642"/>
      <c r="AA174" s="642"/>
      <c r="AB174" s="642"/>
    </row>
    <row r="175" spans="2:28">
      <c r="B175" s="32">
        <v>7</v>
      </c>
      <c r="C175" s="147"/>
      <c r="D175" s="321">
        <v>2006</v>
      </c>
      <c r="E175" s="321" t="s">
        <v>103</v>
      </c>
      <c r="F175" s="321" t="s">
        <v>93</v>
      </c>
      <c r="G175" s="321" t="s">
        <v>345</v>
      </c>
      <c r="H175" s="321" t="s">
        <v>93</v>
      </c>
      <c r="I175" s="321" t="s">
        <v>104</v>
      </c>
      <c r="J175" s="610" t="s">
        <v>717</v>
      </c>
      <c r="K175" s="372" t="s">
        <v>481</v>
      </c>
      <c r="L175" s="86"/>
      <c r="M175" s="660"/>
      <c r="N175" s="660"/>
      <c r="O175" s="660"/>
      <c r="P175" s="660"/>
      <c r="Q175" s="660"/>
      <c r="R175" s="659"/>
      <c r="S175" s="87"/>
      <c r="T175" s="87"/>
      <c r="U175" s="87"/>
      <c r="V175" s="87"/>
      <c r="W175" s="505"/>
      <c r="X175" s="667"/>
      <c r="Y175" s="1013"/>
      <c r="Z175" s="642"/>
      <c r="AA175" s="642"/>
      <c r="AB175" s="642"/>
    </row>
    <row r="176" spans="2:28">
      <c r="B176" s="32">
        <v>8</v>
      </c>
      <c r="C176" s="147"/>
      <c r="D176" s="321">
        <v>2006</v>
      </c>
      <c r="E176" s="321" t="s">
        <v>103</v>
      </c>
      <c r="F176" s="321" t="s">
        <v>93</v>
      </c>
      <c r="G176" s="321" t="s">
        <v>69</v>
      </c>
      <c r="H176" s="321" t="s">
        <v>93</v>
      </c>
      <c r="I176" s="321" t="s">
        <v>104</v>
      </c>
      <c r="J176" s="403" t="s">
        <v>576</v>
      </c>
      <c r="K176" s="372" t="s">
        <v>481</v>
      </c>
      <c r="L176" s="86"/>
      <c r="M176" s="654"/>
      <c r="N176" s="660"/>
      <c r="O176" s="660"/>
      <c r="P176" s="665"/>
      <c r="Q176" s="665"/>
      <c r="R176" s="659"/>
      <c r="S176" s="87"/>
      <c r="T176" s="87"/>
      <c r="U176" s="87"/>
      <c r="V176" s="87"/>
      <c r="W176" s="505"/>
      <c r="X176" s="667"/>
      <c r="Y176" s="1013"/>
      <c r="Z176" s="1014"/>
      <c r="AA176" s="1014"/>
      <c r="AB176" s="1014"/>
    </row>
    <row r="177" spans="2:28">
      <c r="B177" s="32">
        <v>9</v>
      </c>
      <c r="C177" s="147"/>
      <c r="D177" s="321">
        <v>2006</v>
      </c>
      <c r="E177" s="321" t="s">
        <v>103</v>
      </c>
      <c r="F177" s="321" t="s">
        <v>93</v>
      </c>
      <c r="G177" s="321" t="s">
        <v>69</v>
      </c>
      <c r="H177" s="321" t="s">
        <v>93</v>
      </c>
      <c r="I177" s="321" t="s">
        <v>104</v>
      </c>
      <c r="J177" s="403" t="s">
        <v>461</v>
      </c>
      <c r="K177" s="372" t="s">
        <v>481</v>
      </c>
      <c r="L177" s="86"/>
      <c r="M177" s="325" t="s">
        <v>38</v>
      </c>
      <c r="N177" s="367"/>
      <c r="O177" s="654"/>
      <c r="P177" s="665"/>
      <c r="Q177" s="665"/>
      <c r="R177" s="659"/>
      <c r="S177" s="367"/>
      <c r="T177" s="367"/>
      <c r="U177" s="367"/>
      <c r="V177" s="367"/>
      <c r="W177" s="367"/>
      <c r="X177" s="674"/>
      <c r="Y177" s="325" t="s">
        <v>38</v>
      </c>
      <c r="Z177" s="1014"/>
      <c r="AA177" s="1014"/>
      <c r="AB177" s="1014"/>
    </row>
    <row r="178" spans="2:28">
      <c r="B178" s="32">
        <v>11</v>
      </c>
      <c r="C178" s="147"/>
      <c r="D178" s="490">
        <v>2007</v>
      </c>
      <c r="E178" s="490" t="s">
        <v>103</v>
      </c>
      <c r="F178" s="321" t="s">
        <v>95</v>
      </c>
      <c r="G178" s="321" t="s">
        <v>417</v>
      </c>
      <c r="H178" s="321" t="s">
        <v>93</v>
      </c>
      <c r="I178" s="372" t="s">
        <v>104</v>
      </c>
      <c r="J178" s="610" t="s">
        <v>630</v>
      </c>
      <c r="K178" s="478"/>
      <c r="L178" s="86"/>
      <c r="M178" s="654"/>
      <c r="N178" s="654"/>
      <c r="O178" s="654"/>
      <c r="P178" s="665"/>
      <c r="Q178" s="665"/>
      <c r="R178" s="659"/>
      <c r="S178" s="367"/>
      <c r="T178" s="367"/>
      <c r="U178" s="367"/>
      <c r="V178" s="367"/>
      <c r="W178" s="367"/>
      <c r="X178" s="674"/>
      <c r="Y178" s="1014"/>
      <c r="Z178" s="1014"/>
      <c r="AA178" s="1014"/>
      <c r="AB178" s="1014"/>
    </row>
    <row r="179" spans="2:28">
      <c r="B179" s="32">
        <v>12</v>
      </c>
      <c r="C179" s="147"/>
      <c r="D179" s="321">
        <v>2006</v>
      </c>
      <c r="E179" s="490" t="s">
        <v>103</v>
      </c>
      <c r="F179" s="321" t="s">
        <v>93</v>
      </c>
      <c r="G179" s="372" t="s">
        <v>69</v>
      </c>
      <c r="H179" s="321" t="s">
        <v>93</v>
      </c>
      <c r="I179" s="321" t="s">
        <v>104</v>
      </c>
      <c r="J179" s="480" t="s">
        <v>600</v>
      </c>
      <c r="K179" s="478"/>
      <c r="L179" s="86"/>
      <c r="M179" s="654"/>
      <c r="N179" s="654"/>
      <c r="O179" s="654"/>
      <c r="P179" s="665"/>
      <c r="Q179" s="665"/>
      <c r="R179" s="659"/>
      <c r="S179" s="367"/>
      <c r="T179" s="367"/>
      <c r="U179" s="367"/>
      <c r="V179" s="367"/>
      <c r="W179" s="367"/>
      <c r="X179" s="674"/>
      <c r="Y179" s="1014"/>
      <c r="Z179" s="1014"/>
      <c r="AA179" s="1014"/>
      <c r="AB179" s="1014"/>
    </row>
    <row r="180" spans="2:28">
      <c r="B180" s="32">
        <v>13</v>
      </c>
      <c r="C180" s="147"/>
      <c r="D180" s="321">
        <v>2006</v>
      </c>
      <c r="E180" s="497" t="s">
        <v>104</v>
      </c>
      <c r="F180" s="321" t="s">
        <v>93</v>
      </c>
      <c r="G180" s="372" t="s">
        <v>69</v>
      </c>
      <c r="H180" s="321" t="s">
        <v>93</v>
      </c>
      <c r="I180" s="321" t="s">
        <v>104</v>
      </c>
      <c r="J180" s="480" t="s">
        <v>601</v>
      </c>
      <c r="K180" s="478"/>
      <c r="L180" s="86"/>
      <c r="M180" s="654"/>
      <c r="N180" s="654"/>
      <c r="O180" s="654"/>
      <c r="P180" s="665"/>
      <c r="Q180" s="665"/>
      <c r="R180" s="659"/>
      <c r="S180" s="367"/>
      <c r="T180" s="367"/>
      <c r="U180" s="367"/>
      <c r="V180" s="367"/>
      <c r="W180" s="367"/>
      <c r="X180" s="674"/>
      <c r="Y180" s="1014"/>
      <c r="Z180" s="1014"/>
      <c r="AA180" s="1014"/>
      <c r="AB180" s="1014"/>
    </row>
    <row r="181" spans="2:28">
      <c r="B181" s="32">
        <v>14</v>
      </c>
      <c r="C181" s="147"/>
      <c r="D181" s="321">
        <v>2008</v>
      </c>
      <c r="E181" s="490" t="s">
        <v>103</v>
      </c>
      <c r="F181" s="321" t="s">
        <v>91</v>
      </c>
      <c r="G181" s="372" t="s">
        <v>69</v>
      </c>
      <c r="H181" s="321" t="s">
        <v>93</v>
      </c>
      <c r="I181" s="321" t="s">
        <v>104</v>
      </c>
      <c r="J181" s="480" t="s">
        <v>575</v>
      </c>
      <c r="K181" s="372"/>
      <c r="L181" s="86"/>
      <c r="M181" s="417" t="s">
        <v>38</v>
      </c>
      <c r="N181" s="654"/>
      <c r="O181" s="654"/>
      <c r="P181" s="665"/>
      <c r="Q181" s="665"/>
      <c r="R181" s="659"/>
      <c r="S181" s="367"/>
      <c r="T181" s="367"/>
      <c r="U181" s="367"/>
      <c r="V181" s="367"/>
      <c r="W181" s="367"/>
      <c r="X181" s="674"/>
      <c r="Y181" s="325" t="s">
        <v>38</v>
      </c>
      <c r="Z181" s="1014"/>
      <c r="AA181" s="325" t="s">
        <v>38</v>
      </c>
      <c r="AB181" s="1014"/>
    </row>
    <row r="182" spans="2:28">
      <c r="B182" s="32">
        <v>15</v>
      </c>
      <c r="C182" s="147"/>
      <c r="D182" s="321">
        <v>2007</v>
      </c>
      <c r="E182" s="221" t="s">
        <v>103</v>
      </c>
      <c r="F182" s="321" t="s">
        <v>95</v>
      </c>
      <c r="G182" s="321" t="s">
        <v>417</v>
      </c>
      <c r="H182" s="321" t="s">
        <v>93</v>
      </c>
      <c r="I182" s="321" t="s">
        <v>104</v>
      </c>
      <c r="J182" s="610" t="s">
        <v>723</v>
      </c>
      <c r="K182" s="372" t="s">
        <v>481</v>
      </c>
      <c r="L182" s="86"/>
      <c r="M182" s="325" t="s">
        <v>38</v>
      </c>
      <c r="N182" s="325" t="s">
        <v>38</v>
      </c>
      <c r="O182" s="325" t="s">
        <v>38</v>
      </c>
      <c r="P182" s="325" t="s">
        <v>38</v>
      </c>
      <c r="Q182" s="325" t="s">
        <v>38</v>
      </c>
      <c r="R182" s="659"/>
      <c r="S182" s="325" t="s">
        <v>38</v>
      </c>
      <c r="T182" s="367"/>
      <c r="U182" s="325" t="s">
        <v>38</v>
      </c>
      <c r="V182" s="417" t="s">
        <v>38</v>
      </c>
      <c r="W182" s="367"/>
      <c r="X182" s="674"/>
      <c r="Y182" s="1014"/>
      <c r="Z182" s="1014"/>
      <c r="AA182" s="1014"/>
      <c r="AB182" s="1014"/>
    </row>
    <row r="183" spans="2:28">
      <c r="B183" s="32">
        <v>16</v>
      </c>
      <c r="C183" s="147"/>
      <c r="D183" s="321">
        <v>2006</v>
      </c>
      <c r="E183" s="490" t="s">
        <v>103</v>
      </c>
      <c r="F183" s="321" t="s">
        <v>93</v>
      </c>
      <c r="G183" s="372" t="s">
        <v>345</v>
      </c>
      <c r="H183" s="321" t="s">
        <v>93</v>
      </c>
      <c r="I183" s="321" t="s">
        <v>103</v>
      </c>
      <c r="J183" s="480" t="s">
        <v>346</v>
      </c>
      <c r="K183" s="372" t="s">
        <v>481</v>
      </c>
      <c r="M183" s="325" t="s">
        <v>38</v>
      </c>
      <c r="N183" s="325" t="s">
        <v>38</v>
      </c>
      <c r="O183" s="325" t="s">
        <v>38</v>
      </c>
      <c r="P183" s="325" t="s">
        <v>38</v>
      </c>
      <c r="Q183" s="665"/>
      <c r="R183" s="659"/>
      <c r="S183" s="367"/>
      <c r="T183" s="367"/>
      <c r="U183" s="367"/>
      <c r="V183" s="367"/>
      <c r="W183" s="367"/>
      <c r="X183" s="674"/>
      <c r="Y183" s="1014"/>
      <c r="Z183" s="1014"/>
      <c r="AA183" s="1014"/>
      <c r="AB183" s="1014"/>
    </row>
    <row r="184" spans="2:28">
      <c r="B184" s="32">
        <v>17</v>
      </c>
      <c r="C184" s="147"/>
      <c r="D184" s="321">
        <v>2007</v>
      </c>
      <c r="E184" s="221" t="s">
        <v>103</v>
      </c>
      <c r="F184" s="321" t="s">
        <v>100</v>
      </c>
      <c r="G184" s="321" t="s">
        <v>29</v>
      </c>
      <c r="H184" s="321" t="s">
        <v>93</v>
      </c>
      <c r="I184" s="321" t="s">
        <v>103</v>
      </c>
      <c r="J184" s="403" t="s">
        <v>582</v>
      </c>
      <c r="K184" s="372" t="s">
        <v>481</v>
      </c>
      <c r="M184" s="417" t="s">
        <v>38</v>
      </c>
      <c r="N184" s="654"/>
      <c r="O184" s="654"/>
      <c r="P184" s="665"/>
      <c r="Q184" s="665"/>
      <c r="R184" s="659"/>
      <c r="S184" s="367"/>
      <c r="T184" s="367"/>
      <c r="U184" s="367"/>
      <c r="V184" s="367"/>
      <c r="W184" s="367"/>
      <c r="X184" s="674"/>
      <c r="Y184" s="1014"/>
      <c r="Z184" s="1014"/>
      <c r="AA184" s="1014"/>
      <c r="AB184" s="1014"/>
    </row>
    <row r="185" spans="2:28">
      <c r="B185" s="32">
        <v>18</v>
      </c>
      <c r="C185" s="147"/>
      <c r="D185" s="321">
        <v>2006</v>
      </c>
      <c r="E185" s="321" t="s">
        <v>103</v>
      </c>
      <c r="F185" s="321" t="s">
        <v>100</v>
      </c>
      <c r="G185" s="321" t="s">
        <v>417</v>
      </c>
      <c r="H185" s="321" t="s">
        <v>93</v>
      </c>
      <c r="I185" s="321" t="s">
        <v>104</v>
      </c>
      <c r="J185" s="610" t="s">
        <v>729</v>
      </c>
      <c r="K185" s="372"/>
      <c r="M185" s="325" t="s">
        <v>38</v>
      </c>
      <c r="N185" s="325" t="s">
        <v>38</v>
      </c>
      <c r="O185" s="654"/>
      <c r="P185" s="325" t="s">
        <v>38</v>
      </c>
      <c r="Q185" s="665"/>
      <c r="R185" s="659"/>
      <c r="S185" s="367"/>
      <c r="T185" s="367"/>
      <c r="U185" s="367"/>
      <c r="V185" s="367"/>
      <c r="W185" s="367"/>
      <c r="X185" s="674"/>
      <c r="Y185" s="325" t="s">
        <v>38</v>
      </c>
      <c r="Z185" s="1014"/>
      <c r="AA185" s="1014"/>
      <c r="AB185" s="1014"/>
    </row>
    <row r="186" spans="2:28">
      <c r="B186" s="32">
        <v>19</v>
      </c>
      <c r="C186" s="147"/>
      <c r="D186" s="321">
        <v>2006</v>
      </c>
      <c r="E186" s="321" t="s">
        <v>103</v>
      </c>
      <c r="F186" s="321" t="s">
        <v>93</v>
      </c>
      <c r="G186" s="321" t="s">
        <v>345</v>
      </c>
      <c r="H186" s="321" t="s">
        <v>93</v>
      </c>
      <c r="I186" s="321" t="s">
        <v>104</v>
      </c>
      <c r="J186" s="610" t="s">
        <v>347</v>
      </c>
      <c r="K186" s="478"/>
      <c r="M186" s="660"/>
      <c r="N186" s="325" t="s">
        <v>38</v>
      </c>
      <c r="O186" s="654"/>
      <c r="P186" s="498" t="s">
        <v>38</v>
      </c>
      <c r="Q186" s="665"/>
      <c r="R186" s="659"/>
      <c r="S186" s="367"/>
      <c r="T186" s="367"/>
      <c r="U186" s="367"/>
      <c r="V186" s="367"/>
      <c r="W186" s="367"/>
      <c r="X186" s="674"/>
      <c r="Y186" s="1014"/>
      <c r="Z186" s="325" t="s">
        <v>38</v>
      </c>
      <c r="AA186" s="325" t="s">
        <v>38</v>
      </c>
      <c r="AB186" s="1014"/>
    </row>
    <row r="187" spans="2:28">
      <c r="B187" s="32">
        <v>20</v>
      </c>
      <c r="C187" s="147"/>
      <c r="D187" s="321">
        <v>2008</v>
      </c>
      <c r="E187" s="490" t="s">
        <v>103</v>
      </c>
      <c r="F187" s="321" t="s">
        <v>91</v>
      </c>
      <c r="G187" s="372" t="s">
        <v>69</v>
      </c>
      <c r="H187" s="321" t="s">
        <v>93</v>
      </c>
      <c r="I187" s="372" t="s">
        <v>104</v>
      </c>
      <c r="J187" s="480" t="s">
        <v>631</v>
      </c>
      <c r="K187" s="478"/>
      <c r="M187" s="325" t="s">
        <v>38</v>
      </c>
      <c r="N187" s="654"/>
      <c r="O187" s="654"/>
      <c r="P187" s="665"/>
      <c r="Q187" s="665"/>
      <c r="R187" s="659"/>
      <c r="S187" s="367"/>
      <c r="T187" s="367"/>
      <c r="U187" s="367"/>
      <c r="V187" s="367"/>
      <c r="W187" s="367"/>
      <c r="X187" s="674"/>
      <c r="Y187" s="325" t="s">
        <v>38</v>
      </c>
      <c r="Z187" s="1014"/>
      <c r="AA187" s="1014"/>
      <c r="AB187" s="1014"/>
    </row>
    <row r="188" spans="2:28" s="10" customFormat="1">
      <c r="B188" s="32">
        <v>21</v>
      </c>
      <c r="C188" s="147"/>
      <c r="D188" s="221">
        <v>2006</v>
      </c>
      <c r="E188" s="221" t="s">
        <v>103</v>
      </c>
      <c r="F188" s="321" t="s">
        <v>93</v>
      </c>
      <c r="G188" s="372" t="s">
        <v>69</v>
      </c>
      <c r="H188" s="321" t="s">
        <v>93</v>
      </c>
      <c r="I188" s="321" t="s">
        <v>104</v>
      </c>
      <c r="J188" s="480" t="s">
        <v>463</v>
      </c>
      <c r="K188" s="372" t="s">
        <v>481</v>
      </c>
      <c r="M188" s="325" t="s">
        <v>38</v>
      </c>
      <c r="N188" s="325" t="s">
        <v>38</v>
      </c>
      <c r="O188" s="325" t="s">
        <v>38</v>
      </c>
      <c r="P188" s="665"/>
      <c r="Q188" s="665"/>
      <c r="R188" s="659"/>
      <c r="S188" s="367"/>
      <c r="T188" s="367"/>
      <c r="U188" s="367"/>
      <c r="V188" s="367"/>
      <c r="W188" s="367"/>
      <c r="X188" s="674"/>
      <c r="Y188" s="325" t="s">
        <v>38</v>
      </c>
      <c r="Z188" s="325" t="s">
        <v>38</v>
      </c>
      <c r="AA188" s="325" t="s">
        <v>38</v>
      </c>
      <c r="AB188" s="1014"/>
    </row>
    <row r="189" spans="2:28" s="10" customFormat="1">
      <c r="B189" s="32">
        <v>22</v>
      </c>
      <c r="C189" s="147"/>
      <c r="D189" s="321">
        <v>2006</v>
      </c>
      <c r="E189" s="221" t="s">
        <v>103</v>
      </c>
      <c r="F189" s="321" t="s">
        <v>93</v>
      </c>
      <c r="G189" s="321" t="s">
        <v>643</v>
      </c>
      <c r="H189" s="321" t="s">
        <v>93</v>
      </c>
      <c r="I189" s="321" t="s">
        <v>104</v>
      </c>
      <c r="J189" s="403" t="s">
        <v>715</v>
      </c>
      <c r="K189" s="372" t="s">
        <v>481</v>
      </c>
      <c r="M189" s="660"/>
      <c r="N189" s="417" t="s">
        <v>38</v>
      </c>
      <c r="O189" s="654"/>
      <c r="P189" s="665"/>
      <c r="Q189" s="665"/>
      <c r="R189" s="659"/>
      <c r="S189" s="367"/>
      <c r="T189" s="367"/>
      <c r="U189" s="367"/>
      <c r="V189" s="367"/>
      <c r="W189" s="367"/>
      <c r="X189" s="674"/>
      <c r="Y189" s="1014"/>
      <c r="Z189" s="325" t="s">
        <v>38</v>
      </c>
      <c r="AA189" s="325" t="s">
        <v>38</v>
      </c>
      <c r="AB189" s="325" t="s">
        <v>38</v>
      </c>
    </row>
    <row r="190" spans="2:28" s="10" customFormat="1">
      <c r="B190" s="32">
        <v>23</v>
      </c>
      <c r="C190" s="147"/>
      <c r="D190" s="221">
        <v>2006</v>
      </c>
      <c r="E190" s="221" t="s">
        <v>103</v>
      </c>
      <c r="F190" s="321" t="s">
        <v>95</v>
      </c>
      <c r="G190" s="372" t="s">
        <v>417</v>
      </c>
      <c r="H190" s="321" t="s">
        <v>93</v>
      </c>
      <c r="I190" s="321" t="s">
        <v>103</v>
      </c>
      <c r="J190" s="480" t="s">
        <v>632</v>
      </c>
      <c r="K190" s="478"/>
      <c r="M190" s="660"/>
      <c r="N190" s="654"/>
      <c r="O190" s="654"/>
      <c r="P190" s="665"/>
      <c r="Q190" s="665"/>
      <c r="R190" s="659"/>
      <c r="S190" s="367"/>
      <c r="T190" s="367"/>
      <c r="U190" s="367"/>
      <c r="V190" s="367"/>
      <c r="W190" s="367"/>
      <c r="X190" s="674"/>
      <c r="Y190" s="1014"/>
      <c r="Z190" s="1014"/>
      <c r="AA190" s="1014"/>
      <c r="AB190" s="1014"/>
    </row>
    <row r="191" spans="2:28" s="10" customFormat="1">
      <c r="B191" s="32"/>
      <c r="D191" s="31"/>
      <c r="E191" s="31"/>
      <c r="F191" s="13"/>
      <c r="G191" s="13"/>
      <c r="H191" s="13"/>
      <c r="I191" s="31"/>
      <c r="J191" s="111"/>
      <c r="K191" s="111"/>
      <c r="M191" s="20"/>
      <c r="N191" s="20"/>
      <c r="O191" s="20"/>
      <c r="P191" s="20"/>
      <c r="Q191" s="20"/>
      <c r="R191" s="14"/>
      <c r="S191" s="14"/>
      <c r="T191" s="14"/>
      <c r="U191" s="14"/>
      <c r="V191" s="14"/>
      <c r="W191" s="14"/>
      <c r="X191" s="14"/>
      <c r="Y191" s="14"/>
      <c r="Z191" s="14"/>
      <c r="AA191" s="14"/>
      <c r="AB191" s="14"/>
    </row>
    <row r="192" spans="2:28" s="10" customFormat="1">
      <c r="B192" s="32"/>
      <c r="D192" s="31"/>
      <c r="E192" s="31"/>
      <c r="F192" s="13"/>
      <c r="G192" s="13"/>
      <c r="H192" s="13"/>
      <c r="I192" s="31"/>
      <c r="J192" s="111"/>
      <c r="K192" s="111"/>
      <c r="M192" s="20"/>
      <c r="N192" s="20"/>
      <c r="O192" s="20"/>
      <c r="P192" s="20"/>
      <c r="Q192" s="20"/>
      <c r="R192" s="14"/>
      <c r="S192" s="14"/>
      <c r="T192" s="14"/>
      <c r="U192" s="14"/>
      <c r="V192" s="14"/>
      <c r="W192" s="14"/>
      <c r="X192" s="14"/>
      <c r="Y192" s="14"/>
      <c r="Z192" s="14"/>
      <c r="AA192" s="14"/>
      <c r="AB192" s="14"/>
    </row>
    <row r="193" spans="2:28" s="10" customFormat="1">
      <c r="B193" s="32"/>
      <c r="D193" s="31"/>
      <c r="E193" s="31"/>
      <c r="F193" s="13"/>
      <c r="G193" s="13"/>
      <c r="H193" s="13"/>
      <c r="I193" s="31"/>
      <c r="J193" s="111"/>
      <c r="K193" s="111"/>
      <c r="M193" s="20"/>
      <c r="N193" s="20"/>
      <c r="O193" s="20"/>
      <c r="P193" s="20"/>
      <c r="Q193" s="20"/>
      <c r="R193" s="14"/>
      <c r="S193" s="20"/>
      <c r="T193" s="20"/>
      <c r="U193" s="20"/>
      <c r="V193" s="20"/>
      <c r="W193" s="14"/>
      <c r="X193" s="14"/>
      <c r="Y193" s="14"/>
      <c r="Z193" s="14"/>
      <c r="AA193" s="14"/>
      <c r="AB193" s="14"/>
    </row>
    <row r="194" spans="2:28" s="10" customFormat="1">
      <c r="B194" s="32"/>
      <c r="D194" s="31"/>
      <c r="E194" s="31"/>
      <c r="F194" s="13"/>
      <c r="G194" s="13"/>
      <c r="H194" s="13"/>
      <c r="I194" s="31"/>
      <c r="J194" s="111"/>
      <c r="K194" s="111"/>
      <c r="M194" s="20"/>
      <c r="N194" s="20"/>
      <c r="O194" s="20"/>
      <c r="P194" s="20"/>
      <c r="Q194" s="20"/>
      <c r="R194" s="14"/>
      <c r="S194" s="14"/>
      <c r="T194" s="14"/>
      <c r="U194" s="14"/>
      <c r="V194" s="14"/>
      <c r="W194" s="14"/>
      <c r="X194" s="14"/>
      <c r="Y194" s="14"/>
      <c r="Z194" s="14"/>
      <c r="AA194" s="14"/>
      <c r="AB194" s="14"/>
    </row>
    <row r="195" spans="2:28" s="10" customFormat="1">
      <c r="B195" s="32"/>
      <c r="D195" s="31"/>
      <c r="E195" s="31"/>
      <c r="F195" s="13"/>
      <c r="G195" s="13"/>
      <c r="H195" s="13"/>
      <c r="I195" s="31"/>
      <c r="J195" s="111"/>
      <c r="K195" s="111"/>
      <c r="M195" s="20"/>
      <c r="N195" s="20"/>
      <c r="O195" s="20"/>
      <c r="P195" s="20"/>
      <c r="Q195" s="20"/>
      <c r="R195" s="14"/>
      <c r="S195" s="14"/>
      <c r="T195" s="14"/>
      <c r="U195" s="14"/>
      <c r="V195" s="14"/>
      <c r="W195" s="14"/>
      <c r="X195" s="14"/>
      <c r="Y195" s="14"/>
      <c r="Z195" s="14"/>
      <c r="AA195" s="14"/>
      <c r="AB195" s="14"/>
    </row>
    <row r="196" spans="2:28" s="10" customFormat="1">
      <c r="B196" s="32"/>
      <c r="D196" s="31"/>
      <c r="E196" s="31"/>
      <c r="F196" s="13"/>
      <c r="G196" s="13"/>
      <c r="H196" s="13"/>
      <c r="I196" s="31"/>
      <c r="J196" s="111"/>
      <c r="K196" s="111"/>
      <c r="M196" s="20"/>
      <c r="N196" s="20"/>
      <c r="O196" s="20"/>
      <c r="P196" s="20"/>
      <c r="Q196" s="20"/>
      <c r="R196" s="14"/>
      <c r="S196" s="17"/>
      <c r="T196" s="17"/>
      <c r="U196" s="17"/>
      <c r="V196" s="14"/>
      <c r="W196" s="14"/>
      <c r="X196" s="14"/>
      <c r="Y196" s="14"/>
      <c r="Z196" s="14"/>
      <c r="AA196" s="14"/>
      <c r="AB196" s="14"/>
    </row>
    <row r="197" spans="2:28" s="10" customFormat="1">
      <c r="B197" s="32"/>
      <c r="D197" s="31"/>
      <c r="E197" s="31"/>
      <c r="F197" s="31"/>
      <c r="G197" s="31"/>
      <c r="H197" s="13"/>
      <c r="I197" s="31"/>
      <c r="J197" s="111"/>
      <c r="K197" s="111"/>
      <c r="M197" s="20"/>
      <c r="N197" s="20"/>
      <c r="O197" s="20"/>
      <c r="P197" s="20"/>
      <c r="Q197" s="20"/>
      <c r="R197" s="14"/>
      <c r="S197" s="14"/>
      <c r="T197" s="14"/>
      <c r="U197" s="14"/>
      <c r="V197" s="14"/>
      <c r="W197" s="14"/>
      <c r="X197" s="14"/>
      <c r="Y197" s="14"/>
      <c r="Z197" s="14"/>
      <c r="AA197" s="14"/>
      <c r="AB197" s="14"/>
    </row>
    <row r="198" spans="2:28" s="10" customFormat="1">
      <c r="B198" s="32"/>
      <c r="D198" s="31"/>
      <c r="E198" s="31"/>
      <c r="F198" s="13"/>
      <c r="G198" s="13"/>
      <c r="H198" s="13"/>
      <c r="I198" s="31"/>
      <c r="J198" s="111"/>
      <c r="K198" s="111"/>
      <c r="M198" s="20"/>
      <c r="N198" s="20"/>
      <c r="O198" s="20"/>
      <c r="P198" s="20"/>
      <c r="Q198" s="20"/>
      <c r="R198" s="14"/>
      <c r="S198" s="14"/>
      <c r="T198" s="14"/>
      <c r="U198" s="14"/>
      <c r="V198" s="14"/>
      <c r="W198" s="14"/>
      <c r="X198" s="14"/>
      <c r="Y198" s="14"/>
      <c r="Z198" s="14"/>
      <c r="AA198" s="14"/>
      <c r="AB198" s="14"/>
    </row>
    <row r="199" spans="2:28" s="10" customFormat="1">
      <c r="B199" s="32"/>
      <c r="D199" s="31"/>
      <c r="E199" s="31"/>
      <c r="F199" s="13"/>
      <c r="G199" s="13"/>
      <c r="H199" s="13"/>
      <c r="I199" s="31"/>
      <c r="J199" s="111"/>
      <c r="K199" s="111"/>
      <c r="M199" s="20"/>
      <c r="N199" s="20"/>
      <c r="O199" s="20"/>
      <c r="P199" s="20"/>
      <c r="Q199" s="20"/>
      <c r="R199" s="14"/>
      <c r="S199" s="14"/>
      <c r="T199" s="14"/>
      <c r="U199" s="14"/>
      <c r="V199" s="14"/>
      <c r="W199" s="14"/>
      <c r="X199" s="14"/>
      <c r="Y199" s="14"/>
      <c r="Z199" s="14"/>
      <c r="AA199" s="14"/>
      <c r="AB199" s="14"/>
    </row>
    <row r="200" spans="2:28" s="10" customFormat="1">
      <c r="B200" s="32"/>
      <c r="D200" s="31"/>
      <c r="E200" s="31"/>
      <c r="F200" s="13"/>
      <c r="G200" s="13"/>
      <c r="H200" s="13"/>
      <c r="I200" s="31"/>
      <c r="J200" s="111"/>
      <c r="K200" s="111"/>
      <c r="M200" s="20"/>
      <c r="N200" s="20"/>
      <c r="O200" s="20"/>
      <c r="P200" s="20"/>
      <c r="Q200" s="20"/>
      <c r="R200" s="14"/>
      <c r="S200" s="14"/>
      <c r="T200" s="14"/>
      <c r="U200" s="14"/>
      <c r="V200" s="14"/>
      <c r="W200" s="14"/>
      <c r="X200" s="14"/>
      <c r="Y200" s="14"/>
      <c r="Z200" s="14"/>
      <c r="AA200" s="14"/>
      <c r="AB200" s="14"/>
    </row>
    <row r="201" spans="2:28" s="10" customFormat="1">
      <c r="B201" s="32"/>
      <c r="D201" s="31"/>
      <c r="E201" s="31"/>
      <c r="F201" s="13"/>
      <c r="G201" s="13"/>
      <c r="H201" s="13"/>
      <c r="I201" s="31"/>
      <c r="J201" s="111"/>
      <c r="K201" s="111"/>
      <c r="M201" s="20"/>
      <c r="N201" s="20"/>
      <c r="O201" s="20"/>
      <c r="P201" s="20"/>
      <c r="Q201" s="20"/>
      <c r="R201" s="14"/>
      <c r="S201" s="14"/>
      <c r="T201" s="14"/>
      <c r="U201" s="14"/>
      <c r="V201" s="14"/>
      <c r="W201" s="14"/>
      <c r="X201" s="14"/>
      <c r="Y201" s="14"/>
      <c r="Z201" s="14"/>
      <c r="AA201" s="14"/>
      <c r="AB201" s="14"/>
    </row>
    <row r="202" spans="2:28" s="10" customFormat="1">
      <c r="B202" s="32"/>
      <c r="D202" s="31"/>
      <c r="E202" s="31"/>
      <c r="F202" s="13"/>
      <c r="G202" s="13"/>
      <c r="H202" s="13"/>
      <c r="I202" s="31"/>
      <c r="J202" s="111"/>
      <c r="K202" s="111"/>
      <c r="M202" s="20"/>
      <c r="N202" s="20"/>
      <c r="O202" s="20"/>
      <c r="P202" s="20"/>
      <c r="Q202" s="20"/>
      <c r="R202" s="14"/>
      <c r="S202" s="14"/>
      <c r="T202" s="14"/>
      <c r="U202" s="14"/>
      <c r="V202" s="14"/>
      <c r="W202" s="14"/>
      <c r="X202" s="14"/>
      <c r="Y202" s="14"/>
      <c r="Z202" s="14"/>
      <c r="AA202" s="14"/>
      <c r="AB202" s="14"/>
    </row>
    <row r="203" spans="2:28" s="10" customFormat="1">
      <c r="B203" s="32"/>
      <c r="D203" s="31"/>
      <c r="E203" s="31"/>
      <c r="F203" s="13"/>
      <c r="G203" s="13"/>
      <c r="H203" s="13"/>
      <c r="I203" s="31"/>
      <c r="J203" s="111"/>
      <c r="K203" s="111"/>
      <c r="M203" s="20"/>
      <c r="N203" s="20"/>
      <c r="O203" s="20"/>
      <c r="P203" s="20"/>
      <c r="Q203" s="20"/>
      <c r="R203" s="14"/>
      <c r="S203" s="17"/>
      <c r="T203" s="17"/>
      <c r="U203" s="17"/>
      <c r="V203" s="14"/>
      <c r="W203" s="14"/>
      <c r="X203" s="14"/>
      <c r="Y203" s="14"/>
      <c r="Z203" s="14"/>
      <c r="AA203" s="14"/>
      <c r="AB203" s="14"/>
    </row>
    <row r="204" spans="2:28" s="10" customFormat="1">
      <c r="B204" s="32"/>
      <c r="D204" s="62"/>
      <c r="E204" s="62"/>
      <c r="F204" s="62"/>
      <c r="G204" s="62"/>
      <c r="H204" s="62"/>
      <c r="I204" s="62"/>
      <c r="J204" s="111"/>
      <c r="K204" s="111"/>
      <c r="M204" s="20"/>
      <c r="N204" s="20"/>
      <c r="O204" s="20"/>
      <c r="P204" s="20"/>
      <c r="Q204" s="20"/>
      <c r="R204" s="14"/>
      <c r="S204" s="17"/>
      <c r="T204" s="17"/>
      <c r="U204" s="17"/>
      <c r="V204" s="14"/>
      <c r="W204" s="14"/>
      <c r="X204" s="14"/>
      <c r="Y204" s="14"/>
      <c r="Z204" s="14"/>
      <c r="AA204" s="14"/>
      <c r="AB204" s="14"/>
    </row>
    <row r="205" spans="2:28" s="10" customFormat="1">
      <c r="B205" s="32"/>
      <c r="D205" s="62"/>
      <c r="E205" s="62"/>
      <c r="F205" s="62"/>
      <c r="G205" s="62"/>
      <c r="H205" s="62"/>
      <c r="I205" s="62"/>
      <c r="J205" s="111"/>
      <c r="K205" s="111"/>
      <c r="M205" s="20"/>
      <c r="N205" s="20"/>
      <c r="O205" s="20"/>
      <c r="P205" s="20"/>
      <c r="Q205" s="20"/>
      <c r="R205" s="14"/>
      <c r="S205" s="17"/>
      <c r="T205" s="17"/>
      <c r="U205" s="17"/>
      <c r="V205" s="14"/>
      <c r="W205" s="14"/>
      <c r="X205" s="14"/>
      <c r="Y205" s="14"/>
      <c r="Z205" s="14"/>
      <c r="AA205" s="14"/>
      <c r="AB205" s="14"/>
    </row>
    <row r="206" spans="2:28" s="10" customFormat="1">
      <c r="B206" s="32"/>
      <c r="D206" s="62"/>
      <c r="E206" s="62"/>
      <c r="F206" s="62"/>
      <c r="G206" s="62"/>
      <c r="H206" s="62"/>
      <c r="I206" s="62"/>
      <c r="J206" s="111"/>
      <c r="K206" s="111"/>
      <c r="M206" s="20"/>
      <c r="N206" s="20"/>
      <c r="O206" s="20"/>
      <c r="P206" s="20"/>
      <c r="Q206" s="20"/>
      <c r="R206" s="14"/>
      <c r="S206" s="17"/>
      <c r="T206" s="17"/>
      <c r="U206" s="17"/>
      <c r="V206" s="14"/>
      <c r="W206" s="14"/>
      <c r="X206" s="14"/>
      <c r="Y206" s="14"/>
      <c r="Z206" s="14"/>
      <c r="AA206" s="14"/>
      <c r="AB206" s="14"/>
    </row>
    <row r="207" spans="2:28" s="10" customFormat="1">
      <c r="B207" s="32"/>
      <c r="D207" s="62"/>
      <c r="E207" s="62"/>
      <c r="F207" s="62"/>
      <c r="G207" s="62"/>
      <c r="H207" s="62"/>
      <c r="I207" s="62"/>
      <c r="J207" s="111"/>
      <c r="K207" s="111"/>
      <c r="M207" s="20"/>
      <c r="N207" s="20"/>
      <c r="O207" s="20"/>
      <c r="P207" s="20"/>
      <c r="Q207" s="20"/>
      <c r="R207" s="14"/>
      <c r="S207" s="17"/>
      <c r="T207" s="17"/>
      <c r="U207" s="17"/>
      <c r="V207" s="14"/>
      <c r="W207" s="14"/>
      <c r="X207" s="14"/>
      <c r="Y207" s="14"/>
      <c r="Z207" s="14"/>
      <c r="AA207" s="14"/>
      <c r="AB207" s="14"/>
    </row>
    <row r="208" spans="2:28" s="10" customFormat="1">
      <c r="B208" s="32"/>
      <c r="D208" s="32"/>
      <c r="E208" s="32"/>
      <c r="F208" s="32"/>
      <c r="G208" s="32"/>
      <c r="H208" s="32"/>
      <c r="I208" s="32"/>
      <c r="J208" s="111"/>
      <c r="K208" s="111"/>
      <c r="M208" s="20"/>
      <c r="N208" s="20"/>
      <c r="O208" s="20"/>
      <c r="P208" s="20"/>
      <c r="Q208" s="20"/>
      <c r="R208" s="14"/>
      <c r="S208" s="17"/>
      <c r="T208" s="17"/>
      <c r="U208" s="17"/>
      <c r="V208" s="14"/>
      <c r="W208" s="14"/>
      <c r="X208" s="14"/>
      <c r="Y208" s="14"/>
      <c r="Z208" s="14"/>
      <c r="AA208" s="14"/>
      <c r="AB208" s="14"/>
    </row>
    <row r="209" spans="2:28" s="10" customFormat="1">
      <c r="B209" s="32"/>
      <c r="D209" s="32"/>
      <c r="E209" s="32"/>
      <c r="F209" s="32"/>
      <c r="G209" s="32"/>
      <c r="H209" s="32"/>
      <c r="I209" s="32"/>
      <c r="J209" s="111"/>
      <c r="K209" s="111"/>
      <c r="M209" s="20"/>
      <c r="N209" s="20"/>
      <c r="O209" s="20"/>
      <c r="P209" s="20"/>
      <c r="Q209" s="20"/>
      <c r="R209" s="14"/>
      <c r="S209" s="17"/>
      <c r="T209" s="17"/>
      <c r="U209" s="17"/>
      <c r="V209" s="14"/>
      <c r="W209" s="14"/>
      <c r="X209" s="14"/>
      <c r="Y209" s="14"/>
      <c r="Z209" s="14"/>
      <c r="AA209" s="14"/>
      <c r="AB209" s="14"/>
    </row>
    <row r="210" spans="2:28" s="10" customFormat="1">
      <c r="B210" s="32"/>
      <c r="D210" s="31"/>
      <c r="E210" s="31"/>
      <c r="F210" s="13"/>
      <c r="G210" s="13"/>
      <c r="H210" s="13"/>
      <c r="I210" s="31"/>
      <c r="J210" s="111"/>
      <c r="K210" s="111"/>
      <c r="M210" s="20"/>
      <c r="N210" s="20"/>
      <c r="O210" s="20"/>
      <c r="P210" s="20"/>
      <c r="Q210" s="20"/>
      <c r="R210" s="14"/>
      <c r="S210" s="17"/>
      <c r="T210" s="17"/>
      <c r="U210" s="17"/>
      <c r="V210" s="14"/>
      <c r="W210" s="14"/>
      <c r="X210" s="14"/>
      <c r="Y210" s="14"/>
      <c r="Z210" s="14"/>
      <c r="AA210" s="14"/>
      <c r="AB210" s="14"/>
    </row>
    <row r="211" spans="2:28" s="10" customFormat="1">
      <c r="B211" s="32"/>
      <c r="D211" s="31"/>
      <c r="E211" s="31"/>
      <c r="F211" s="31"/>
      <c r="G211" s="31"/>
      <c r="H211" s="31"/>
      <c r="I211" s="31"/>
      <c r="J211" s="111"/>
      <c r="K211" s="111"/>
      <c r="M211" s="20"/>
      <c r="N211" s="20"/>
      <c r="O211" s="20"/>
      <c r="P211" s="20"/>
      <c r="Q211" s="20"/>
      <c r="R211" s="14"/>
      <c r="S211" s="17"/>
      <c r="T211" s="17"/>
      <c r="U211" s="17"/>
      <c r="V211" s="14"/>
      <c r="W211" s="14"/>
      <c r="X211" s="14"/>
      <c r="Y211" s="14"/>
      <c r="Z211" s="14"/>
      <c r="AA211" s="14"/>
      <c r="AB211" s="14"/>
    </row>
    <row r="212" spans="2:28" s="10" customFormat="1">
      <c r="B212" s="32"/>
      <c r="D212" s="31"/>
      <c r="E212" s="31"/>
      <c r="F212" s="31"/>
      <c r="G212" s="31"/>
      <c r="H212" s="31"/>
      <c r="I212" s="31"/>
      <c r="J212" s="111"/>
      <c r="K212" s="111"/>
      <c r="M212" s="20"/>
      <c r="N212" s="20"/>
      <c r="O212" s="20"/>
      <c r="P212" s="20"/>
      <c r="Q212" s="20"/>
      <c r="R212" s="14"/>
      <c r="S212" s="17"/>
      <c r="T212" s="17"/>
      <c r="U212" s="17"/>
      <c r="V212" s="14"/>
      <c r="W212" s="14"/>
      <c r="X212" s="14"/>
      <c r="Y212" s="14"/>
      <c r="Z212" s="14"/>
      <c r="AA212" s="14"/>
      <c r="AB212" s="14"/>
    </row>
    <row r="213" spans="2:28" s="10" customFormat="1">
      <c r="B213" s="32"/>
      <c r="D213" s="31"/>
      <c r="E213" s="31"/>
      <c r="F213" s="31"/>
      <c r="G213" s="31"/>
      <c r="H213" s="31"/>
      <c r="I213" s="31"/>
      <c r="J213" s="111"/>
      <c r="K213" s="111"/>
      <c r="M213" s="20"/>
      <c r="N213" s="20"/>
      <c r="O213" s="20"/>
      <c r="P213" s="20"/>
      <c r="Q213" s="20"/>
      <c r="R213" s="14"/>
      <c r="S213" s="17"/>
      <c r="T213" s="17"/>
      <c r="U213" s="17"/>
      <c r="V213" s="14"/>
      <c r="W213" s="14"/>
      <c r="X213" s="14"/>
      <c r="Y213" s="14"/>
      <c r="Z213" s="14"/>
      <c r="AA213" s="14"/>
      <c r="AB213" s="14"/>
    </row>
    <row r="214" spans="2:28" s="10" customFormat="1">
      <c r="B214" s="32"/>
      <c r="D214" s="32"/>
      <c r="E214" s="32"/>
      <c r="F214" s="32"/>
      <c r="G214" s="32"/>
      <c r="H214" s="32"/>
      <c r="I214" s="32"/>
      <c r="J214" s="44"/>
      <c r="K214" s="44"/>
      <c r="M214" s="20"/>
      <c r="N214" s="20"/>
      <c r="O214" s="20"/>
      <c r="P214" s="20"/>
      <c r="Q214" s="20"/>
      <c r="R214" s="14"/>
      <c r="S214" s="17"/>
      <c r="T214" s="17"/>
      <c r="U214" s="17"/>
      <c r="V214" s="14"/>
      <c r="W214" s="14"/>
      <c r="X214" s="14"/>
      <c r="Y214" s="14"/>
      <c r="Z214" s="14"/>
      <c r="AA214" s="14"/>
      <c r="AB214" s="14"/>
    </row>
    <row r="215" spans="2:28" s="10" customFormat="1">
      <c r="B215" s="32"/>
      <c r="D215" s="32"/>
      <c r="E215" s="32"/>
      <c r="F215" s="32"/>
      <c r="G215" s="32"/>
      <c r="H215" s="32"/>
      <c r="I215" s="32"/>
      <c r="J215" s="44"/>
      <c r="K215" s="44"/>
      <c r="M215" s="20"/>
      <c r="N215" s="20"/>
      <c r="O215" s="20"/>
      <c r="P215" s="20"/>
      <c r="Q215" s="20"/>
      <c r="R215" s="14"/>
      <c r="S215" s="17"/>
      <c r="T215" s="17"/>
      <c r="U215" s="17"/>
      <c r="V215" s="14"/>
      <c r="W215" s="14"/>
      <c r="X215" s="14"/>
      <c r="Y215" s="14"/>
      <c r="Z215" s="14"/>
      <c r="AA215" s="14"/>
      <c r="AB215" s="14"/>
    </row>
    <row r="216" spans="2:28" s="10" customFormat="1">
      <c r="B216" s="32"/>
      <c r="D216" s="32"/>
      <c r="E216" s="32"/>
      <c r="F216" s="32"/>
      <c r="G216" s="32"/>
      <c r="H216" s="32"/>
      <c r="I216" s="32"/>
      <c r="J216" s="44"/>
      <c r="K216" s="44"/>
      <c r="M216" s="14"/>
      <c r="N216" s="14"/>
      <c r="O216" s="14"/>
      <c r="P216" s="14"/>
      <c r="Q216" s="14"/>
      <c r="R216" s="14"/>
      <c r="S216" s="17"/>
      <c r="T216" s="17"/>
      <c r="U216" s="17"/>
      <c r="V216" s="14"/>
      <c r="W216" s="14"/>
      <c r="X216" s="14"/>
      <c r="Y216" s="14"/>
      <c r="Z216" s="14"/>
      <c r="AA216" s="14"/>
      <c r="AB216" s="14"/>
    </row>
    <row r="217" spans="2:28" s="10" customFormat="1">
      <c r="B217" s="32"/>
      <c r="D217" s="31"/>
      <c r="E217" s="31"/>
      <c r="F217" s="13"/>
      <c r="G217" s="13"/>
      <c r="H217" s="13"/>
      <c r="I217" s="31"/>
      <c r="J217" s="13"/>
      <c r="K217" s="13"/>
      <c r="M217" s="14"/>
      <c r="N217" s="14"/>
      <c r="O217" s="14"/>
      <c r="P217" s="14"/>
      <c r="Q217" s="14"/>
      <c r="R217" s="14"/>
      <c r="S217" s="17"/>
      <c r="T217" s="17"/>
      <c r="U217" s="17"/>
      <c r="V217" s="14"/>
      <c r="W217" s="14"/>
      <c r="X217" s="14"/>
      <c r="Y217" s="14"/>
      <c r="Z217" s="14"/>
      <c r="AA217" s="14"/>
      <c r="AB217" s="14"/>
    </row>
    <row r="218" spans="2:28" s="10" customFormat="1">
      <c r="B218" s="32"/>
      <c r="D218" s="31"/>
      <c r="E218" s="31"/>
      <c r="F218" s="13"/>
      <c r="G218" s="13"/>
      <c r="H218" s="13"/>
      <c r="I218" s="31"/>
      <c r="J218" s="13"/>
      <c r="K218" s="13"/>
      <c r="M218" s="14"/>
      <c r="N218" s="14"/>
      <c r="O218" s="14"/>
      <c r="P218" s="14"/>
      <c r="Q218" s="14"/>
      <c r="R218" s="14"/>
      <c r="S218" s="17"/>
      <c r="T218" s="17"/>
      <c r="U218" s="17"/>
      <c r="V218" s="14"/>
      <c r="W218" s="14"/>
      <c r="X218" s="14"/>
      <c r="Y218" s="14"/>
      <c r="Z218" s="14"/>
      <c r="AA218" s="14"/>
      <c r="AB218" s="14"/>
    </row>
    <row r="219" spans="2:28" s="10" customFormat="1">
      <c r="B219" s="32"/>
      <c r="D219" s="31"/>
      <c r="E219" s="31"/>
      <c r="F219" s="13"/>
      <c r="G219" s="13"/>
      <c r="H219" s="13"/>
      <c r="I219" s="31"/>
      <c r="J219" s="13"/>
      <c r="K219" s="13"/>
      <c r="M219" s="14"/>
      <c r="N219" s="14"/>
      <c r="O219" s="14"/>
      <c r="P219" s="14"/>
      <c r="Q219" s="14"/>
      <c r="R219" s="14"/>
      <c r="S219" s="17"/>
      <c r="T219" s="17"/>
      <c r="U219" s="17"/>
      <c r="V219" s="14"/>
      <c r="W219" s="14"/>
      <c r="X219" s="14"/>
      <c r="Y219" s="14"/>
      <c r="Z219" s="14"/>
      <c r="AA219" s="14"/>
      <c r="AB219" s="14"/>
    </row>
    <row r="220" spans="2:28" s="10" customFormat="1">
      <c r="B220" s="32"/>
      <c r="D220" s="31"/>
      <c r="E220" s="31"/>
      <c r="F220" s="13"/>
      <c r="G220" s="13"/>
      <c r="H220" s="13"/>
      <c r="I220" s="31"/>
      <c r="J220" s="13"/>
      <c r="K220" s="13"/>
      <c r="M220" s="14"/>
      <c r="N220" s="14"/>
      <c r="O220" s="14"/>
      <c r="P220" s="14"/>
      <c r="Q220" s="14"/>
      <c r="R220" s="14"/>
      <c r="S220" s="17"/>
      <c r="T220" s="17"/>
      <c r="U220" s="17"/>
      <c r="V220" s="14"/>
      <c r="W220" s="14"/>
      <c r="X220" s="14"/>
      <c r="Y220" s="14"/>
      <c r="Z220" s="14"/>
      <c r="AA220" s="14"/>
      <c r="AB220" s="14"/>
    </row>
    <row r="221" spans="2:28" s="10" customFormat="1">
      <c r="B221" s="32"/>
      <c r="D221" s="31"/>
      <c r="E221" s="31"/>
      <c r="F221" s="13"/>
      <c r="G221" s="13"/>
      <c r="H221" s="13"/>
      <c r="I221" s="31"/>
      <c r="J221" s="13"/>
      <c r="K221" s="13"/>
      <c r="M221" s="14"/>
      <c r="N221" s="14"/>
      <c r="O221" s="14"/>
      <c r="P221" s="14"/>
      <c r="Q221" s="14"/>
      <c r="R221" s="14"/>
      <c r="S221" s="17"/>
      <c r="T221" s="17"/>
      <c r="U221" s="17"/>
      <c r="V221" s="14"/>
      <c r="W221" s="14"/>
      <c r="X221" s="14"/>
      <c r="Y221" s="14"/>
      <c r="Z221" s="14"/>
      <c r="AA221" s="14"/>
      <c r="AB221" s="14"/>
    </row>
    <row r="222" spans="2:28" s="10" customFormat="1">
      <c r="B222" s="32"/>
      <c r="D222" s="31"/>
      <c r="E222" s="31"/>
      <c r="F222" s="13"/>
      <c r="G222" s="13"/>
      <c r="H222" s="13"/>
      <c r="I222" s="31"/>
      <c r="J222" s="13"/>
      <c r="K222" s="13"/>
      <c r="M222" s="14"/>
      <c r="N222" s="14"/>
      <c r="O222" s="14"/>
      <c r="P222" s="14"/>
      <c r="Q222" s="14"/>
      <c r="R222" s="14"/>
      <c r="S222" s="17"/>
      <c r="T222" s="17"/>
      <c r="U222" s="17"/>
      <c r="V222" s="14"/>
      <c r="W222" s="14"/>
      <c r="X222" s="14"/>
      <c r="Y222" s="14"/>
      <c r="Z222" s="14"/>
      <c r="AA222" s="14"/>
      <c r="AB222" s="14"/>
    </row>
    <row r="223" spans="2:28" s="10" customFormat="1">
      <c r="B223" s="32"/>
      <c r="D223" s="31"/>
      <c r="E223" s="31"/>
      <c r="F223" s="13"/>
      <c r="G223" s="13"/>
      <c r="H223" s="13"/>
      <c r="I223" s="31"/>
      <c r="J223" s="13"/>
      <c r="K223" s="13"/>
      <c r="M223" s="14"/>
      <c r="N223" s="14"/>
      <c r="O223" s="14"/>
      <c r="P223" s="14"/>
      <c r="Q223" s="14"/>
      <c r="R223" s="14"/>
      <c r="S223" s="17"/>
      <c r="T223" s="17"/>
      <c r="U223" s="17"/>
      <c r="V223" s="14"/>
      <c r="W223" s="14"/>
      <c r="X223" s="14"/>
      <c r="Y223" s="14"/>
      <c r="Z223" s="14"/>
      <c r="AA223" s="14"/>
      <c r="AB223" s="14"/>
    </row>
    <row r="224" spans="2:28" s="10" customFormat="1">
      <c r="B224" s="32"/>
      <c r="D224" s="31"/>
      <c r="E224" s="31"/>
      <c r="F224" s="13"/>
      <c r="G224" s="13"/>
      <c r="H224" s="13"/>
      <c r="I224" s="31"/>
      <c r="J224" s="13"/>
      <c r="K224" s="13"/>
      <c r="M224" s="14"/>
      <c r="N224" s="14"/>
      <c r="O224" s="14"/>
      <c r="P224" s="14"/>
      <c r="Q224" s="14"/>
      <c r="R224" s="14"/>
      <c r="S224" s="17"/>
      <c r="T224" s="17"/>
      <c r="U224" s="17"/>
      <c r="V224" s="14"/>
      <c r="W224" s="14"/>
      <c r="X224" s="14"/>
      <c r="Y224" s="14"/>
      <c r="Z224" s="14"/>
      <c r="AA224" s="14"/>
      <c r="AB224" s="14"/>
    </row>
    <row r="225" spans="2:28" s="10" customFormat="1">
      <c r="B225" s="32"/>
      <c r="D225" s="31"/>
      <c r="E225" s="31"/>
      <c r="F225" s="13"/>
      <c r="G225" s="13"/>
      <c r="H225" s="13"/>
      <c r="I225" s="31"/>
      <c r="J225" s="13"/>
      <c r="K225" s="13"/>
      <c r="M225" s="14"/>
      <c r="N225" s="14"/>
      <c r="O225" s="14"/>
      <c r="P225" s="14"/>
      <c r="Q225" s="14"/>
      <c r="R225" s="14"/>
      <c r="S225" s="17"/>
      <c r="T225" s="17"/>
      <c r="U225" s="17"/>
      <c r="V225" s="14"/>
      <c r="W225" s="14"/>
      <c r="X225" s="14"/>
      <c r="Y225" s="14"/>
      <c r="Z225" s="14"/>
      <c r="AA225" s="14"/>
      <c r="AB225" s="14"/>
    </row>
    <row r="226" spans="2:28" s="10" customFormat="1">
      <c r="B226" s="32"/>
      <c r="D226" s="31"/>
      <c r="E226" s="31"/>
      <c r="F226" s="13"/>
      <c r="G226" s="13"/>
      <c r="H226" s="13"/>
      <c r="I226" s="31"/>
      <c r="J226" s="13"/>
      <c r="K226" s="13"/>
      <c r="M226" s="14"/>
      <c r="N226" s="14"/>
      <c r="O226" s="14"/>
      <c r="P226" s="14"/>
      <c r="Q226" s="14"/>
      <c r="R226" s="14"/>
      <c r="S226" s="17"/>
      <c r="T226" s="17"/>
      <c r="U226" s="17"/>
      <c r="V226" s="14"/>
      <c r="W226" s="14"/>
      <c r="X226" s="14"/>
      <c r="Y226" s="14"/>
      <c r="Z226" s="14"/>
      <c r="AA226" s="14"/>
      <c r="AB226" s="14"/>
    </row>
    <row r="227" spans="2:28" s="10" customFormat="1">
      <c r="B227" s="32"/>
      <c r="D227" s="31"/>
      <c r="E227" s="31"/>
      <c r="F227" s="13"/>
      <c r="G227" s="13"/>
      <c r="H227" s="13"/>
      <c r="I227" s="31"/>
      <c r="J227" s="13"/>
      <c r="K227" s="13"/>
      <c r="M227" s="14"/>
      <c r="N227" s="14"/>
      <c r="O227" s="14"/>
      <c r="P227" s="14"/>
      <c r="Q227" s="14"/>
      <c r="R227" s="14"/>
      <c r="S227" s="17"/>
      <c r="T227" s="17"/>
      <c r="U227" s="17"/>
      <c r="V227" s="14"/>
      <c r="W227" s="14"/>
      <c r="X227" s="14"/>
      <c r="Y227" s="14"/>
      <c r="Z227" s="14"/>
      <c r="AA227" s="14"/>
      <c r="AB227" s="14"/>
    </row>
    <row r="228" spans="2:28" s="10" customFormat="1">
      <c r="B228" s="32"/>
      <c r="D228" s="32"/>
      <c r="E228" s="32"/>
      <c r="F228" s="32"/>
      <c r="G228" s="32"/>
      <c r="H228" s="32"/>
      <c r="I228" s="32"/>
      <c r="J228" s="44"/>
      <c r="K228" s="44"/>
      <c r="M228" s="14"/>
      <c r="N228" s="14"/>
      <c r="O228" s="14"/>
      <c r="P228" s="14"/>
      <c r="Q228" s="14"/>
      <c r="R228" s="14"/>
      <c r="S228" s="17"/>
      <c r="T228" s="17"/>
      <c r="U228" s="17"/>
      <c r="V228" s="14"/>
      <c r="W228" s="14"/>
      <c r="X228" s="14"/>
      <c r="Y228" s="14"/>
      <c r="Z228" s="14"/>
      <c r="AA228" s="14"/>
      <c r="AB228" s="14"/>
    </row>
    <row r="229" spans="2:28" s="10" customFormat="1">
      <c r="B229" s="32"/>
      <c r="D229" s="32"/>
      <c r="E229" s="32"/>
      <c r="F229" s="32"/>
      <c r="G229" s="32"/>
      <c r="H229" s="32"/>
      <c r="I229" s="32"/>
      <c r="J229" s="44"/>
      <c r="K229" s="44"/>
      <c r="M229" s="14"/>
      <c r="N229" s="14"/>
      <c r="O229" s="14"/>
      <c r="P229" s="14"/>
      <c r="Q229" s="14"/>
      <c r="R229" s="14"/>
      <c r="S229" s="17"/>
      <c r="T229" s="17"/>
      <c r="U229" s="17"/>
      <c r="V229" s="14"/>
      <c r="W229" s="14"/>
      <c r="X229" s="14"/>
      <c r="Y229" s="14"/>
      <c r="Z229" s="14"/>
      <c r="AA229" s="14"/>
      <c r="AB229" s="14"/>
    </row>
    <row r="230" spans="2:28" s="10" customFormat="1">
      <c r="B230" s="32"/>
      <c r="D230" s="32"/>
      <c r="E230" s="32"/>
      <c r="F230" s="32"/>
      <c r="G230" s="32"/>
      <c r="H230" s="32"/>
      <c r="I230" s="32"/>
      <c r="J230" s="44"/>
      <c r="K230" s="44"/>
      <c r="M230" s="14"/>
      <c r="N230" s="14"/>
      <c r="O230" s="14"/>
      <c r="P230" s="14"/>
      <c r="Q230" s="14"/>
      <c r="R230" s="14"/>
      <c r="S230" s="17"/>
      <c r="T230" s="17"/>
      <c r="U230" s="17"/>
      <c r="V230" s="14"/>
      <c r="W230" s="14"/>
      <c r="X230" s="14"/>
      <c r="Y230" s="14"/>
      <c r="Z230" s="14"/>
      <c r="AA230" s="14"/>
      <c r="AB230" s="14"/>
    </row>
    <row r="231" spans="2:28" s="10" customFormat="1">
      <c r="B231" s="32"/>
      <c r="D231" s="32"/>
      <c r="E231" s="32"/>
      <c r="F231" s="32"/>
      <c r="G231" s="32"/>
      <c r="H231" s="32"/>
      <c r="I231" s="32"/>
      <c r="J231" s="44"/>
      <c r="K231" s="44"/>
      <c r="M231" s="14"/>
      <c r="N231" s="14"/>
      <c r="O231" s="14"/>
      <c r="P231" s="14"/>
      <c r="Q231" s="14"/>
      <c r="R231" s="14"/>
      <c r="S231" s="17"/>
      <c r="T231" s="17"/>
      <c r="U231" s="17"/>
      <c r="V231" s="14"/>
      <c r="W231" s="14"/>
      <c r="X231" s="14"/>
      <c r="Y231" s="14"/>
      <c r="Z231" s="14"/>
      <c r="AA231" s="14"/>
      <c r="AB231" s="14"/>
    </row>
    <row r="232" spans="2:28" s="10" customFormat="1">
      <c r="B232" s="32"/>
      <c r="D232" s="32"/>
      <c r="E232" s="32"/>
      <c r="F232" s="32"/>
      <c r="G232" s="32"/>
      <c r="H232" s="32"/>
      <c r="I232" s="32"/>
      <c r="J232" s="44"/>
      <c r="K232" s="44"/>
      <c r="M232" s="14"/>
      <c r="N232" s="14"/>
      <c r="O232" s="14"/>
      <c r="P232" s="14"/>
      <c r="Q232" s="14"/>
      <c r="R232" s="14"/>
      <c r="S232" s="17"/>
      <c r="T232" s="17"/>
      <c r="U232" s="17"/>
      <c r="V232" s="14"/>
      <c r="W232" s="14"/>
      <c r="X232" s="14"/>
      <c r="Y232" s="14"/>
      <c r="Z232" s="14"/>
      <c r="AA232" s="14"/>
      <c r="AB232" s="14"/>
    </row>
    <row r="233" spans="2:28" s="10" customFormat="1">
      <c r="B233" s="32"/>
      <c r="D233" s="32"/>
      <c r="E233" s="32"/>
      <c r="F233" s="32"/>
      <c r="G233" s="32"/>
      <c r="H233" s="32"/>
      <c r="I233" s="32"/>
      <c r="J233" s="44"/>
      <c r="K233" s="44"/>
      <c r="M233" s="14"/>
      <c r="N233" s="14"/>
      <c r="O233" s="14"/>
      <c r="P233" s="14"/>
      <c r="Q233" s="14"/>
      <c r="R233" s="14"/>
      <c r="S233" s="17"/>
      <c r="T233" s="17"/>
      <c r="U233" s="17"/>
      <c r="V233" s="14"/>
      <c r="W233" s="14"/>
      <c r="X233" s="14"/>
      <c r="Y233" s="14"/>
      <c r="Z233" s="14"/>
      <c r="AA233" s="14"/>
      <c r="AB233" s="14"/>
    </row>
    <row r="234" spans="2:28" s="10" customFormat="1">
      <c r="B234" s="32"/>
      <c r="D234" s="32"/>
      <c r="E234" s="32"/>
      <c r="F234" s="32"/>
      <c r="G234" s="32"/>
      <c r="H234" s="32"/>
      <c r="I234" s="32"/>
      <c r="J234" s="44"/>
      <c r="K234" s="44"/>
      <c r="M234" s="14"/>
      <c r="N234" s="14"/>
      <c r="O234" s="14"/>
      <c r="P234" s="14"/>
      <c r="Q234" s="14"/>
      <c r="R234" s="14"/>
      <c r="S234" s="17"/>
      <c r="T234" s="17"/>
      <c r="U234" s="17"/>
      <c r="V234" s="14"/>
      <c r="W234" s="14"/>
      <c r="X234" s="14"/>
      <c r="Y234" s="14"/>
      <c r="Z234" s="14"/>
      <c r="AA234" s="14"/>
      <c r="AB234" s="14"/>
    </row>
    <row r="235" spans="2:28" s="10" customFormat="1">
      <c r="B235" s="32"/>
      <c r="D235" s="32"/>
      <c r="E235" s="32"/>
      <c r="F235" s="32"/>
      <c r="G235" s="32"/>
      <c r="H235" s="32"/>
      <c r="I235" s="32"/>
      <c r="J235" s="44"/>
      <c r="K235" s="44"/>
      <c r="M235" s="14"/>
      <c r="N235" s="14"/>
      <c r="O235" s="14"/>
      <c r="P235" s="14"/>
      <c r="Q235" s="14"/>
      <c r="R235" s="14"/>
      <c r="S235" s="17"/>
      <c r="T235" s="17"/>
      <c r="U235" s="17"/>
      <c r="V235" s="14"/>
      <c r="W235" s="14"/>
      <c r="X235" s="14"/>
      <c r="Y235" s="14"/>
      <c r="Z235" s="14"/>
      <c r="AA235" s="14"/>
      <c r="AB235" s="14"/>
    </row>
    <row r="236" spans="2:28" s="10" customFormat="1">
      <c r="B236" s="32"/>
      <c r="D236" s="32"/>
      <c r="E236" s="32"/>
      <c r="F236" s="32"/>
      <c r="G236" s="32"/>
      <c r="H236" s="32"/>
      <c r="I236" s="32"/>
      <c r="J236" s="44"/>
      <c r="K236" s="44"/>
      <c r="M236" s="14"/>
      <c r="N236" s="14"/>
      <c r="O236" s="14"/>
      <c r="P236" s="14"/>
      <c r="Q236" s="14"/>
      <c r="R236" s="14"/>
      <c r="S236" s="17"/>
      <c r="T236" s="17"/>
      <c r="U236" s="17"/>
      <c r="V236" s="14"/>
      <c r="W236" s="14"/>
      <c r="X236" s="14"/>
      <c r="Y236" s="14"/>
      <c r="Z236" s="14"/>
      <c r="AA236" s="14"/>
      <c r="AB236" s="14"/>
    </row>
    <row r="237" spans="2:28" s="10" customFormat="1">
      <c r="B237" s="32"/>
      <c r="D237" s="32"/>
      <c r="E237" s="32"/>
      <c r="F237" s="32"/>
      <c r="G237" s="32"/>
      <c r="H237" s="32"/>
      <c r="I237" s="32"/>
      <c r="J237" s="44"/>
      <c r="K237" s="44"/>
    </row>
    <row r="238" spans="2:28" s="10" customFormat="1">
      <c r="B238" s="32"/>
      <c r="D238" s="31"/>
      <c r="E238" s="31"/>
      <c r="F238" s="13"/>
      <c r="G238" s="13"/>
      <c r="H238" s="13"/>
      <c r="I238" s="31"/>
      <c r="J238" s="13"/>
      <c r="K238" s="13"/>
    </row>
    <row r="239" spans="2:28" s="10" customFormat="1">
      <c r="B239" s="32"/>
      <c r="D239" s="31"/>
      <c r="E239" s="31"/>
      <c r="F239" s="13"/>
      <c r="G239" s="13"/>
      <c r="H239" s="64"/>
      <c r="I239" s="31"/>
      <c r="J239" s="13"/>
      <c r="K239" s="13"/>
    </row>
    <row r="240" spans="2:28" s="10" customFormat="1">
      <c r="B240" s="32"/>
      <c r="D240" s="31"/>
      <c r="E240" s="31"/>
      <c r="F240" s="13"/>
      <c r="G240" s="13"/>
      <c r="H240" s="64"/>
      <c r="I240" s="31"/>
      <c r="J240" s="13"/>
      <c r="K240" s="13"/>
    </row>
    <row r="241" spans="2:28" s="10" customFormat="1">
      <c r="B241" s="32"/>
      <c r="D241" s="31"/>
      <c r="E241" s="31"/>
      <c r="F241" s="13"/>
      <c r="G241" s="13"/>
      <c r="H241" s="13"/>
      <c r="I241" s="31"/>
      <c r="J241" s="13"/>
      <c r="K241" s="13"/>
    </row>
    <row r="242" spans="2:28" s="10" customFormat="1">
      <c r="B242" s="32"/>
      <c r="D242" s="52"/>
      <c r="E242" s="52"/>
      <c r="F242" s="13"/>
      <c r="G242" s="13"/>
      <c r="H242" s="64"/>
      <c r="I242" s="52"/>
      <c r="J242" s="64"/>
      <c r="K242" s="64"/>
    </row>
    <row r="243" spans="2:28" s="10" customFormat="1">
      <c r="B243" s="32"/>
      <c r="D243" s="31"/>
      <c r="E243" s="31"/>
      <c r="F243" s="13"/>
      <c r="G243" s="13"/>
      <c r="H243" s="13"/>
      <c r="I243" s="31"/>
      <c r="J243" s="13"/>
      <c r="K243" s="13"/>
    </row>
    <row r="244" spans="2:28" s="10" customFormat="1">
      <c r="B244" s="32"/>
      <c r="D244" s="31"/>
      <c r="E244" s="31"/>
      <c r="F244" s="13"/>
      <c r="G244" s="13"/>
      <c r="H244" s="13"/>
      <c r="I244" s="31"/>
      <c r="J244" s="13"/>
      <c r="K244" s="13"/>
    </row>
    <row r="245" spans="2:28" s="10" customFormat="1">
      <c r="B245" s="32"/>
      <c r="D245" s="31"/>
      <c r="E245" s="31"/>
      <c r="F245" s="13"/>
      <c r="G245" s="13"/>
      <c r="H245" s="64"/>
      <c r="I245" s="31"/>
      <c r="J245" s="13"/>
      <c r="K245" s="13"/>
    </row>
    <row r="246" spans="2:28" s="10" customFormat="1">
      <c r="B246" s="32"/>
      <c r="D246" s="31"/>
      <c r="E246" s="31"/>
      <c r="F246" s="13"/>
      <c r="G246" s="13"/>
      <c r="H246" s="13"/>
      <c r="I246" s="31"/>
      <c r="J246" s="13"/>
      <c r="K246" s="13"/>
    </row>
    <row r="247" spans="2:28" s="10" customFormat="1">
      <c r="B247" s="32"/>
      <c r="D247" s="31"/>
      <c r="E247" s="31"/>
      <c r="F247" s="13"/>
      <c r="G247" s="13"/>
      <c r="H247" s="13"/>
      <c r="I247" s="31"/>
      <c r="J247" s="13"/>
      <c r="K247" s="13"/>
    </row>
    <row r="248" spans="2:28" s="10" customFormat="1">
      <c r="B248" s="32"/>
      <c r="D248" s="31"/>
      <c r="E248" s="31"/>
      <c r="F248" s="13"/>
      <c r="G248" s="13"/>
      <c r="H248" s="13"/>
      <c r="I248" s="31"/>
      <c r="J248" s="13"/>
      <c r="K248" s="13"/>
    </row>
    <row r="249" spans="2:28">
      <c r="D249" s="31"/>
      <c r="E249" s="31"/>
      <c r="F249" s="13"/>
      <c r="G249" s="13"/>
      <c r="H249" s="13"/>
      <c r="I249" s="31"/>
      <c r="J249" s="13"/>
      <c r="K249" s="13"/>
      <c r="M249" s="10"/>
      <c r="N249" s="10"/>
      <c r="O249" s="10"/>
      <c r="P249" s="10"/>
      <c r="Q249" s="10"/>
      <c r="R249" s="10"/>
      <c r="S249" s="10"/>
      <c r="T249" s="10"/>
      <c r="U249" s="10"/>
      <c r="V249" s="10"/>
      <c r="W249" s="10"/>
      <c r="X249" s="10"/>
      <c r="Y249" s="10"/>
      <c r="Z249" s="10"/>
      <c r="AA249" s="10"/>
      <c r="AB249" s="10"/>
    </row>
    <row r="250" spans="2:28">
      <c r="D250" s="31"/>
      <c r="E250" s="31"/>
      <c r="F250" s="13"/>
      <c r="G250" s="13"/>
      <c r="H250" s="64"/>
      <c r="I250" s="31"/>
      <c r="J250" s="13"/>
      <c r="K250" s="13"/>
      <c r="M250" s="10"/>
      <c r="N250" s="10"/>
      <c r="O250" s="10"/>
      <c r="P250" s="10"/>
      <c r="Q250" s="10"/>
      <c r="R250" s="10"/>
      <c r="S250" s="10"/>
      <c r="T250" s="10"/>
      <c r="U250" s="10"/>
      <c r="V250" s="10"/>
      <c r="W250" s="10"/>
      <c r="X250" s="10"/>
      <c r="Y250" s="10"/>
      <c r="Z250" s="10"/>
      <c r="AA250" s="10"/>
      <c r="AB250" s="10"/>
    </row>
    <row r="251" spans="2:28">
      <c r="D251" s="31"/>
      <c r="E251" s="31"/>
      <c r="F251" s="13"/>
      <c r="G251" s="13"/>
      <c r="H251" s="13"/>
      <c r="I251" s="31"/>
      <c r="J251" s="13"/>
      <c r="K251" s="13"/>
      <c r="M251" s="10"/>
      <c r="N251" s="10"/>
      <c r="O251" s="10"/>
      <c r="P251" s="10"/>
      <c r="Q251" s="10"/>
      <c r="R251" s="10"/>
      <c r="S251" s="10"/>
      <c r="T251" s="10"/>
      <c r="U251" s="10"/>
      <c r="V251" s="10"/>
      <c r="W251" s="10"/>
      <c r="X251" s="10"/>
      <c r="Y251" s="10"/>
      <c r="Z251" s="10"/>
      <c r="AA251" s="10"/>
      <c r="AB251" s="10"/>
    </row>
    <row r="252" spans="2:28">
      <c r="D252" s="31"/>
      <c r="E252" s="31"/>
      <c r="F252" s="13"/>
      <c r="G252" s="13"/>
      <c r="H252" s="64"/>
      <c r="I252" s="31"/>
      <c r="J252" s="13"/>
      <c r="K252" s="13"/>
      <c r="M252" s="10"/>
      <c r="N252" s="10"/>
      <c r="O252" s="10"/>
      <c r="P252" s="10"/>
      <c r="Q252" s="10"/>
      <c r="R252" s="10"/>
      <c r="S252" s="10"/>
      <c r="T252" s="10"/>
      <c r="U252" s="10"/>
      <c r="V252" s="10"/>
      <c r="W252" s="10"/>
      <c r="X252" s="10"/>
      <c r="Y252" s="10"/>
      <c r="Z252" s="10"/>
      <c r="AA252" s="10"/>
      <c r="AB252" s="10"/>
    </row>
    <row r="253" spans="2:28">
      <c r="D253" s="31"/>
      <c r="E253" s="31"/>
      <c r="F253" s="13"/>
      <c r="G253" s="13"/>
      <c r="H253" s="64"/>
      <c r="I253" s="31"/>
      <c r="J253" s="13"/>
      <c r="K253" s="13"/>
      <c r="M253" s="10"/>
      <c r="N253" s="10"/>
      <c r="O253" s="10"/>
      <c r="P253" s="10"/>
      <c r="Q253" s="10"/>
      <c r="R253" s="10"/>
      <c r="S253" s="10"/>
      <c r="T253" s="10"/>
      <c r="U253" s="10"/>
      <c r="V253" s="10"/>
      <c r="W253" s="10"/>
      <c r="X253" s="10"/>
      <c r="Y253" s="10"/>
      <c r="Z253" s="10"/>
      <c r="AA253" s="10"/>
      <c r="AB253" s="10"/>
    </row>
    <row r="254" spans="2:28">
      <c r="D254" s="31"/>
      <c r="E254" s="31"/>
      <c r="F254" s="13"/>
      <c r="G254" s="13"/>
      <c r="H254" s="13"/>
      <c r="I254" s="31"/>
      <c r="J254" s="13"/>
      <c r="K254" s="13"/>
      <c r="M254" s="10"/>
      <c r="N254" s="10"/>
      <c r="O254" s="10"/>
      <c r="P254" s="10"/>
      <c r="Q254" s="10"/>
      <c r="R254" s="10"/>
      <c r="S254" s="10"/>
      <c r="T254" s="10"/>
      <c r="U254" s="10"/>
      <c r="V254" s="10"/>
      <c r="W254" s="10"/>
      <c r="X254" s="10"/>
      <c r="Y254" s="10"/>
      <c r="Z254" s="10"/>
      <c r="AA254" s="10"/>
      <c r="AB254" s="10"/>
    </row>
    <row r="255" spans="2:28">
      <c r="D255" s="31"/>
      <c r="E255" s="31"/>
      <c r="F255" s="13"/>
      <c r="G255" s="13"/>
      <c r="H255" s="64"/>
      <c r="I255" s="31"/>
      <c r="J255" s="13"/>
      <c r="K255" s="13"/>
      <c r="M255" s="10"/>
      <c r="N255" s="10"/>
      <c r="O255" s="10"/>
      <c r="P255" s="10"/>
      <c r="Q255" s="10"/>
      <c r="R255" s="10"/>
      <c r="S255" s="10"/>
      <c r="T255" s="10"/>
      <c r="U255" s="10"/>
      <c r="V255" s="10"/>
      <c r="W255" s="10"/>
      <c r="X255" s="10"/>
      <c r="Y255" s="10"/>
      <c r="Z255" s="10"/>
      <c r="AA255" s="10"/>
      <c r="AB255" s="10"/>
    </row>
    <row r="256" spans="2:28">
      <c r="D256" s="31"/>
      <c r="E256" s="31"/>
      <c r="F256" s="13"/>
      <c r="G256" s="13"/>
      <c r="H256" s="13"/>
      <c r="I256" s="31"/>
      <c r="J256" s="13"/>
      <c r="K256" s="13"/>
      <c r="M256" s="10"/>
      <c r="N256" s="10"/>
      <c r="O256" s="10"/>
      <c r="P256" s="10"/>
      <c r="Q256" s="10"/>
      <c r="R256" s="10"/>
      <c r="S256" s="10"/>
      <c r="T256" s="10"/>
      <c r="U256" s="10"/>
      <c r="V256" s="10"/>
      <c r="W256" s="10"/>
      <c r="X256" s="10"/>
      <c r="Y256" s="10"/>
      <c r="Z256" s="10"/>
      <c r="AA256" s="10"/>
      <c r="AB256" s="10"/>
    </row>
    <row r="257" spans="4:28">
      <c r="D257" s="31"/>
      <c r="E257" s="31"/>
      <c r="F257" s="13"/>
      <c r="G257" s="13"/>
      <c r="H257" s="13"/>
      <c r="I257" s="31"/>
      <c r="J257" s="13"/>
      <c r="K257" s="13"/>
      <c r="M257" s="10"/>
      <c r="N257" s="10"/>
      <c r="O257" s="10"/>
      <c r="P257" s="10"/>
      <c r="Q257" s="10"/>
      <c r="R257" s="10"/>
      <c r="S257" s="10"/>
      <c r="T257" s="10"/>
      <c r="U257" s="10"/>
      <c r="V257" s="10"/>
      <c r="W257" s="10"/>
      <c r="X257" s="10"/>
      <c r="Y257" s="10"/>
      <c r="Z257" s="10"/>
      <c r="AA257" s="10"/>
      <c r="AB257" s="10"/>
    </row>
    <row r="258" spans="4:28">
      <c r="D258" s="31"/>
      <c r="E258" s="31"/>
      <c r="F258" s="13"/>
      <c r="G258" s="13"/>
      <c r="H258" s="13"/>
      <c r="I258" s="31"/>
      <c r="J258" s="13"/>
      <c r="K258" s="13"/>
      <c r="M258" s="10"/>
      <c r="N258" s="10"/>
      <c r="O258" s="10"/>
      <c r="P258" s="10"/>
      <c r="Q258" s="10"/>
      <c r="R258" s="10"/>
      <c r="S258" s="10"/>
      <c r="T258" s="10"/>
      <c r="U258" s="10"/>
      <c r="V258" s="10"/>
      <c r="W258" s="10"/>
      <c r="X258" s="10"/>
      <c r="Y258" s="10"/>
      <c r="Z258" s="10"/>
      <c r="AA258" s="10"/>
      <c r="AB258" s="10"/>
    </row>
    <row r="259" spans="4:28">
      <c r="D259" s="31"/>
      <c r="E259" s="31"/>
      <c r="F259" s="13"/>
      <c r="G259" s="13"/>
      <c r="H259" s="13"/>
      <c r="I259" s="31"/>
      <c r="J259" s="13"/>
      <c r="K259" s="13"/>
      <c r="M259" s="10"/>
      <c r="N259" s="10"/>
      <c r="O259" s="10"/>
      <c r="P259" s="10"/>
      <c r="Q259" s="10"/>
      <c r="R259" s="10"/>
      <c r="S259" s="10"/>
      <c r="T259" s="10"/>
      <c r="U259" s="10"/>
      <c r="V259" s="10"/>
      <c r="W259" s="10"/>
      <c r="X259" s="10"/>
      <c r="Y259" s="10"/>
      <c r="Z259" s="10"/>
      <c r="AA259" s="10"/>
      <c r="AB259" s="10"/>
    </row>
    <row r="260" spans="4:28">
      <c r="D260" s="31"/>
      <c r="E260" s="31"/>
      <c r="F260" s="13"/>
      <c r="G260" s="13"/>
      <c r="H260" s="13"/>
      <c r="I260" s="31"/>
      <c r="J260" s="13"/>
      <c r="K260" s="13"/>
      <c r="M260" s="10"/>
      <c r="N260" s="10"/>
      <c r="O260" s="10"/>
      <c r="P260" s="10"/>
      <c r="Q260" s="10"/>
      <c r="R260" s="10"/>
      <c r="S260" s="10"/>
      <c r="T260" s="10"/>
      <c r="U260" s="10"/>
      <c r="V260" s="10"/>
      <c r="W260" s="10"/>
      <c r="X260" s="10"/>
      <c r="Y260" s="10"/>
      <c r="Z260" s="10"/>
      <c r="AA260" s="10"/>
      <c r="AB260" s="10"/>
    </row>
    <row r="261" spans="4:28">
      <c r="D261" s="65"/>
      <c r="E261" s="65"/>
      <c r="F261" s="65"/>
      <c r="G261" s="65"/>
      <c r="H261" s="66"/>
      <c r="I261" s="65"/>
      <c r="J261" s="66"/>
      <c r="K261" s="66"/>
      <c r="M261" s="10"/>
      <c r="N261" s="10"/>
      <c r="O261" s="10"/>
      <c r="P261" s="10"/>
      <c r="Q261" s="10"/>
      <c r="R261" s="10"/>
      <c r="S261" s="10"/>
      <c r="T261" s="10"/>
      <c r="U261" s="10"/>
      <c r="V261" s="10"/>
      <c r="W261" s="10"/>
      <c r="X261" s="10"/>
      <c r="Y261" s="10"/>
      <c r="Z261" s="10"/>
      <c r="AA261" s="10"/>
      <c r="AB261" s="10"/>
    </row>
    <row r="262" spans="4:28">
      <c r="D262" s="32"/>
      <c r="E262" s="32"/>
      <c r="F262" s="32"/>
      <c r="G262" s="32"/>
      <c r="H262" s="32"/>
      <c r="I262" s="32"/>
      <c r="J262" s="44"/>
      <c r="K262" s="44"/>
      <c r="M262" s="10"/>
      <c r="N262" s="10"/>
      <c r="O262" s="10"/>
      <c r="P262" s="10"/>
      <c r="Q262" s="10"/>
      <c r="R262" s="10"/>
      <c r="S262" s="10"/>
      <c r="T262" s="10"/>
      <c r="U262" s="10"/>
      <c r="V262" s="10"/>
      <c r="W262" s="10"/>
      <c r="X262" s="10"/>
      <c r="Y262" s="10"/>
      <c r="Z262" s="10"/>
      <c r="AA262" s="10"/>
      <c r="AB262" s="10"/>
    </row>
    <row r="263" spans="4:28">
      <c r="D263" s="31"/>
      <c r="E263" s="31"/>
      <c r="F263" s="13"/>
      <c r="G263" s="13"/>
      <c r="H263" s="13"/>
      <c r="I263" s="31"/>
      <c r="J263" s="13"/>
      <c r="K263" s="13"/>
      <c r="M263" s="10"/>
      <c r="N263" s="10"/>
      <c r="O263" s="10"/>
      <c r="P263" s="10"/>
      <c r="Q263" s="10"/>
      <c r="R263" s="10"/>
      <c r="S263" s="10"/>
      <c r="T263" s="10"/>
      <c r="U263" s="10"/>
      <c r="V263" s="10"/>
      <c r="W263" s="10"/>
      <c r="X263" s="10"/>
      <c r="Y263" s="10"/>
      <c r="Z263" s="10"/>
      <c r="AA263" s="10"/>
      <c r="AB263" s="10"/>
    </row>
    <row r="264" spans="4:28">
      <c r="D264" s="31"/>
      <c r="E264" s="31"/>
      <c r="F264" s="13"/>
      <c r="G264" s="13"/>
      <c r="H264" s="13"/>
      <c r="I264" s="31"/>
      <c r="J264" s="13"/>
      <c r="K264" s="13"/>
      <c r="M264" s="10"/>
      <c r="N264" s="10"/>
      <c r="O264" s="10"/>
      <c r="P264" s="10"/>
      <c r="Q264" s="10"/>
      <c r="R264" s="10"/>
      <c r="S264" s="10"/>
      <c r="T264" s="10"/>
      <c r="U264" s="10"/>
      <c r="V264" s="10"/>
      <c r="W264" s="10"/>
      <c r="X264" s="10"/>
      <c r="Y264" s="10"/>
      <c r="Z264" s="10"/>
      <c r="AA264" s="10"/>
      <c r="AB264" s="10"/>
    </row>
    <row r="265" spans="4:28">
      <c r="D265" s="31"/>
      <c r="E265" s="31"/>
      <c r="F265" s="13"/>
      <c r="G265" s="13"/>
      <c r="H265" s="13"/>
      <c r="I265" s="31"/>
      <c r="J265" s="13"/>
      <c r="K265" s="13"/>
      <c r="M265" s="10"/>
      <c r="N265" s="10"/>
      <c r="O265" s="10"/>
      <c r="P265" s="10"/>
      <c r="Q265" s="10"/>
      <c r="R265" s="10"/>
      <c r="S265" s="10"/>
      <c r="T265" s="10"/>
      <c r="U265" s="10"/>
      <c r="V265" s="10"/>
      <c r="W265" s="10"/>
      <c r="X265" s="10"/>
      <c r="Y265" s="10"/>
      <c r="Z265" s="10"/>
      <c r="AA265" s="10"/>
      <c r="AB265" s="10"/>
    </row>
    <row r="266" spans="4:28">
      <c r="D266" s="31"/>
      <c r="E266" s="31"/>
      <c r="F266" s="13"/>
      <c r="G266" s="13"/>
      <c r="H266" s="13"/>
      <c r="I266" s="31"/>
      <c r="J266" s="13"/>
      <c r="K266" s="13"/>
    </row>
    <row r="267" spans="4:28">
      <c r="D267" s="32"/>
      <c r="E267" s="32"/>
      <c r="F267" s="32"/>
      <c r="G267" s="32"/>
      <c r="H267" s="32"/>
      <c r="I267" s="32"/>
      <c r="J267" s="44"/>
      <c r="K267" s="44"/>
    </row>
    <row r="268" spans="4:28">
      <c r="D268" s="32"/>
      <c r="E268" s="32"/>
      <c r="F268" s="32"/>
      <c r="G268" s="32"/>
      <c r="H268" s="32"/>
      <c r="I268" s="32"/>
      <c r="J268" s="44"/>
      <c r="K268" s="44"/>
    </row>
    <row r="269" spans="4:28">
      <c r="D269" s="32"/>
      <c r="E269" s="32"/>
      <c r="F269" s="32"/>
      <c r="G269" s="32"/>
      <c r="H269" s="32"/>
      <c r="I269" s="32"/>
      <c r="J269" s="44"/>
      <c r="K269" s="44"/>
    </row>
    <row r="270" spans="4:28">
      <c r="D270" s="32"/>
      <c r="E270" s="32"/>
      <c r="F270" s="32"/>
      <c r="G270" s="32"/>
      <c r="H270" s="32"/>
      <c r="I270" s="32"/>
      <c r="J270" s="44"/>
      <c r="K270" s="44"/>
    </row>
    <row r="271" spans="4:28">
      <c r="D271" s="32"/>
      <c r="E271" s="32"/>
      <c r="F271" s="32"/>
      <c r="G271" s="32"/>
      <c r="H271" s="32"/>
      <c r="I271" s="32"/>
      <c r="J271" s="44"/>
      <c r="K271" s="44"/>
    </row>
    <row r="272" spans="4:28">
      <c r="D272" s="32"/>
      <c r="E272" s="32"/>
      <c r="F272" s="32"/>
      <c r="G272" s="32"/>
      <c r="H272" s="32"/>
      <c r="I272" s="32"/>
      <c r="J272" s="44"/>
      <c r="K272" s="44"/>
    </row>
    <row r="273" spans="4:11">
      <c r="D273" s="32"/>
      <c r="E273" s="32"/>
      <c r="F273" s="44"/>
      <c r="G273" s="44"/>
      <c r="H273" s="44"/>
      <c r="I273" s="32"/>
      <c r="J273" s="64"/>
      <c r="K273" s="64"/>
    </row>
    <row r="274" spans="4:11">
      <c r="D274" s="31"/>
      <c r="E274" s="31"/>
      <c r="F274" s="13"/>
      <c r="G274" s="13"/>
      <c r="H274" s="13"/>
      <c r="I274" s="31"/>
      <c r="J274" s="13"/>
      <c r="K274" s="13"/>
    </row>
    <row r="275" spans="4:11">
      <c r="D275" s="31"/>
      <c r="E275" s="31"/>
      <c r="F275" s="13"/>
      <c r="G275" s="13"/>
      <c r="H275" s="13"/>
      <c r="I275" s="31"/>
      <c r="J275" s="13"/>
      <c r="K275" s="13"/>
    </row>
    <row r="276" spans="4:11">
      <c r="D276" s="32"/>
      <c r="E276" s="32"/>
      <c r="F276" s="44"/>
      <c r="G276" s="44"/>
      <c r="H276" s="44"/>
      <c r="I276" s="32"/>
      <c r="J276" s="44"/>
      <c r="K276" s="44"/>
    </row>
    <row r="277" spans="4:11">
      <c r="D277" s="32"/>
      <c r="E277" s="32"/>
      <c r="F277" s="32"/>
      <c r="G277" s="32"/>
      <c r="H277" s="32"/>
      <c r="I277" s="32"/>
      <c r="J277" s="44"/>
      <c r="K277" s="44"/>
    </row>
    <row r="278" spans="4:11">
      <c r="D278" s="32"/>
      <c r="E278" s="32"/>
      <c r="F278" s="32"/>
      <c r="G278" s="32"/>
      <c r="H278" s="32"/>
      <c r="I278" s="32"/>
      <c r="J278" s="44"/>
      <c r="K278" s="44"/>
    </row>
    <row r="279" spans="4:11">
      <c r="D279" s="59"/>
      <c r="E279" s="59"/>
      <c r="F279" s="59"/>
      <c r="G279" s="59"/>
      <c r="H279" s="59"/>
      <c r="I279" s="59"/>
      <c r="J279" s="54"/>
      <c r="K279" s="54"/>
    </row>
    <row r="280" spans="4:11">
      <c r="D280" s="59"/>
      <c r="E280" s="59"/>
      <c r="F280" s="59"/>
      <c r="G280" s="59"/>
      <c r="H280" s="59"/>
      <c r="I280" s="59"/>
      <c r="J280" s="54"/>
      <c r="K280" s="54"/>
    </row>
    <row r="281" spans="4:11">
      <c r="D281" s="32"/>
      <c r="E281" s="32"/>
      <c r="F281" s="32"/>
      <c r="G281" s="32"/>
      <c r="H281" s="32"/>
      <c r="I281" s="32"/>
      <c r="J281" s="44"/>
      <c r="K281" s="44"/>
    </row>
    <row r="282" spans="4:11">
      <c r="D282" s="32"/>
      <c r="E282" s="32"/>
      <c r="F282" s="32"/>
      <c r="G282" s="32"/>
      <c r="H282" s="32"/>
      <c r="I282" s="32"/>
      <c r="J282" s="44"/>
      <c r="K282" s="44"/>
    </row>
    <row r="283" spans="4:11">
      <c r="D283" s="32"/>
      <c r="E283" s="32"/>
      <c r="F283" s="32"/>
      <c r="G283" s="32"/>
      <c r="H283" s="32"/>
      <c r="I283" s="32"/>
      <c r="J283" s="44"/>
      <c r="K283" s="44"/>
    </row>
    <row r="284" spans="4:11">
      <c r="D284" s="32"/>
      <c r="E284" s="32"/>
      <c r="F284" s="32"/>
      <c r="G284" s="32"/>
      <c r="H284" s="32"/>
      <c r="I284" s="32"/>
      <c r="J284" s="44"/>
      <c r="K284" s="44"/>
    </row>
    <row r="285" spans="4:11">
      <c r="D285" s="32"/>
      <c r="E285" s="32"/>
      <c r="F285" s="32"/>
      <c r="G285" s="32"/>
      <c r="H285" s="32"/>
      <c r="I285" s="32"/>
      <c r="J285" s="44"/>
      <c r="K285" s="44"/>
    </row>
    <row r="286" spans="4:11">
      <c r="D286" s="32"/>
      <c r="E286" s="32"/>
      <c r="F286" s="32"/>
      <c r="G286" s="32"/>
      <c r="H286" s="32"/>
      <c r="I286" s="32"/>
      <c r="J286" s="44"/>
      <c r="K286" s="44"/>
    </row>
    <row r="287" spans="4:11">
      <c r="D287" s="32"/>
      <c r="E287" s="32"/>
      <c r="F287" s="32"/>
      <c r="G287" s="32"/>
      <c r="H287" s="32"/>
      <c r="I287" s="32"/>
      <c r="J287" s="44"/>
      <c r="K287" s="44"/>
    </row>
    <row r="288" spans="4:11">
      <c r="D288" s="32"/>
      <c r="E288" s="32"/>
      <c r="F288" s="32"/>
      <c r="G288" s="32"/>
      <c r="H288" s="32"/>
      <c r="I288" s="32"/>
      <c r="J288" s="44"/>
      <c r="K288" s="44"/>
    </row>
    <row r="289" spans="4:11">
      <c r="D289" s="32"/>
      <c r="E289" s="32"/>
      <c r="F289" s="32"/>
      <c r="G289" s="32"/>
      <c r="H289" s="32"/>
      <c r="I289" s="32"/>
      <c r="J289" s="44"/>
      <c r="K289" s="44"/>
    </row>
    <row r="290" spans="4:11">
      <c r="D290" s="32"/>
      <c r="E290" s="32"/>
      <c r="F290" s="32"/>
      <c r="G290" s="32"/>
      <c r="H290" s="32"/>
      <c r="I290" s="32"/>
      <c r="J290" s="44"/>
      <c r="K290" s="44"/>
    </row>
    <row r="291" spans="4:11">
      <c r="D291" s="32"/>
      <c r="E291" s="32"/>
      <c r="F291" s="32"/>
      <c r="G291" s="32"/>
      <c r="H291" s="32"/>
      <c r="I291" s="32"/>
      <c r="J291" s="44"/>
      <c r="K291" s="44"/>
    </row>
    <row r="292" spans="4:11">
      <c r="D292" s="32"/>
      <c r="E292" s="32"/>
      <c r="F292" s="32"/>
      <c r="G292" s="32"/>
      <c r="H292" s="32"/>
      <c r="I292" s="32"/>
      <c r="J292" s="44"/>
      <c r="K292" s="44"/>
    </row>
    <row r="293" spans="4:11">
      <c r="D293" s="32"/>
      <c r="E293" s="32"/>
      <c r="F293" s="32"/>
      <c r="G293" s="32"/>
      <c r="H293" s="32"/>
      <c r="I293" s="32"/>
      <c r="J293" s="44"/>
      <c r="K293" s="44"/>
    </row>
    <row r="294" spans="4:11">
      <c r="D294" s="32"/>
      <c r="E294" s="32"/>
      <c r="F294" s="32"/>
      <c r="G294" s="32"/>
      <c r="H294" s="32"/>
      <c r="I294" s="32"/>
      <c r="J294" s="44"/>
      <c r="K294" s="44"/>
    </row>
    <row r="295" spans="4:11">
      <c r="D295" s="32"/>
      <c r="E295" s="32"/>
      <c r="F295" s="32"/>
      <c r="G295" s="32"/>
      <c r="H295" s="32"/>
      <c r="I295" s="32"/>
      <c r="J295" s="44"/>
      <c r="K295" s="44"/>
    </row>
    <row r="296" spans="4:11">
      <c r="D296" s="32"/>
      <c r="E296" s="32"/>
      <c r="F296" s="32"/>
      <c r="G296" s="32"/>
      <c r="H296" s="32"/>
      <c r="I296" s="32"/>
      <c r="J296" s="44"/>
      <c r="K296" s="44"/>
    </row>
    <row r="297" spans="4:11">
      <c r="D297" s="32"/>
      <c r="E297" s="32"/>
      <c r="F297" s="32"/>
      <c r="G297" s="32"/>
      <c r="H297" s="32"/>
      <c r="I297" s="32"/>
      <c r="J297" s="44"/>
      <c r="K297" s="44"/>
    </row>
    <row r="298" spans="4:11">
      <c r="D298" s="32"/>
      <c r="E298" s="32"/>
      <c r="F298" s="32"/>
      <c r="G298" s="32"/>
      <c r="H298" s="32"/>
      <c r="I298" s="32"/>
      <c r="J298" s="44"/>
      <c r="K298" s="44"/>
    </row>
    <row r="299" spans="4:11">
      <c r="D299" s="32"/>
      <c r="E299" s="32"/>
      <c r="F299" s="32"/>
      <c r="G299" s="32"/>
      <c r="H299" s="32"/>
      <c r="I299" s="32"/>
      <c r="J299" s="44"/>
      <c r="K299" s="44"/>
    </row>
    <row r="300" spans="4:11">
      <c r="D300" s="32"/>
      <c r="E300" s="32"/>
      <c r="F300" s="32"/>
      <c r="G300" s="32"/>
      <c r="H300" s="32"/>
      <c r="I300" s="32"/>
      <c r="J300" s="44"/>
      <c r="K300" s="44"/>
    </row>
    <row r="301" spans="4:11">
      <c r="D301" s="32"/>
      <c r="E301" s="32"/>
      <c r="F301" s="14"/>
      <c r="G301" s="14"/>
      <c r="H301" s="60"/>
      <c r="I301" s="32"/>
      <c r="J301" s="44"/>
      <c r="K301" s="44"/>
    </row>
    <row r="302" spans="4:11">
      <c r="D302" s="32"/>
      <c r="E302" s="32"/>
      <c r="F302" s="14"/>
      <c r="G302" s="14"/>
      <c r="H302" s="60"/>
      <c r="I302" s="32"/>
      <c r="J302" s="44"/>
      <c r="K302" s="44"/>
    </row>
    <row r="303" spans="4:11">
      <c r="D303" s="32"/>
      <c r="E303" s="32"/>
      <c r="F303" s="14"/>
      <c r="G303" s="14"/>
      <c r="H303" s="60"/>
      <c r="I303" s="32"/>
      <c r="J303" s="44"/>
      <c r="K303" s="44"/>
    </row>
    <row r="304" spans="4:11">
      <c r="D304" s="32"/>
      <c r="E304" s="32"/>
      <c r="F304" s="14"/>
      <c r="G304" s="14"/>
      <c r="H304" s="60"/>
      <c r="I304" s="31"/>
      <c r="J304" s="44"/>
      <c r="K304" s="44"/>
    </row>
    <row r="305" spans="4:11">
      <c r="D305" s="32"/>
      <c r="E305" s="32"/>
      <c r="F305" s="14"/>
      <c r="G305" s="14"/>
      <c r="H305" s="60"/>
      <c r="I305" s="32"/>
      <c r="J305" s="44"/>
      <c r="K305" s="44"/>
    </row>
    <row r="306" spans="4:11">
      <c r="D306" s="31"/>
      <c r="E306" s="31"/>
      <c r="F306" s="60"/>
      <c r="G306" s="60"/>
      <c r="H306" s="60"/>
      <c r="I306" s="31"/>
      <c r="J306" s="13"/>
      <c r="K306" s="13"/>
    </row>
    <row r="307" spans="4:11">
      <c r="D307" s="31"/>
      <c r="E307" s="31"/>
      <c r="F307" s="14"/>
      <c r="G307" s="14"/>
      <c r="H307" s="60"/>
      <c r="I307" s="31"/>
      <c r="J307" s="44"/>
      <c r="K307" s="44"/>
    </row>
    <row r="308" spans="4:11">
      <c r="D308" s="31"/>
      <c r="E308" s="31"/>
      <c r="F308" s="14"/>
      <c r="G308" s="14"/>
      <c r="H308" s="60"/>
      <c r="I308" s="31"/>
      <c r="J308" s="44"/>
      <c r="K308" s="44"/>
    </row>
    <row r="309" spans="4:11">
      <c r="D309" s="31"/>
      <c r="E309" s="31"/>
      <c r="F309" s="14"/>
      <c r="G309" s="14"/>
      <c r="H309" s="60"/>
      <c r="I309" s="31"/>
      <c r="J309" s="44"/>
      <c r="K309" s="44"/>
    </row>
    <row r="310" spans="4:11">
      <c r="D310" s="32"/>
      <c r="E310" s="32"/>
      <c r="F310" s="14"/>
      <c r="G310" s="14"/>
      <c r="H310" s="14"/>
      <c r="I310" s="32"/>
      <c r="J310" s="44"/>
      <c r="K310" s="44"/>
    </row>
    <row r="311" spans="4:11">
      <c r="D311" s="31"/>
      <c r="E311" s="31"/>
      <c r="F311" s="60"/>
      <c r="G311" s="60"/>
      <c r="H311" s="60"/>
      <c r="I311" s="31"/>
      <c r="J311" s="44"/>
      <c r="K311" s="44"/>
    </row>
    <row r="312" spans="4:11">
      <c r="D312" s="59"/>
      <c r="E312" s="59"/>
      <c r="F312" s="61"/>
      <c r="G312" s="61"/>
      <c r="H312" s="61"/>
      <c r="I312" s="59"/>
      <c r="J312" s="54"/>
      <c r="K312" s="54"/>
    </row>
    <row r="313" spans="4:11">
      <c r="D313" s="32"/>
      <c r="E313" s="32"/>
      <c r="F313" s="32"/>
      <c r="G313" s="32"/>
      <c r="H313" s="32"/>
      <c r="I313" s="32"/>
      <c r="J313" s="44"/>
      <c r="K313" s="44"/>
    </row>
    <row r="314" spans="4:11">
      <c r="D314" s="31"/>
      <c r="E314" s="31"/>
      <c r="F314" s="13"/>
      <c r="G314" s="13"/>
      <c r="H314" s="13"/>
      <c r="I314" s="31"/>
      <c r="J314" s="13"/>
      <c r="K314" s="13"/>
    </row>
    <row r="315" spans="4:11">
      <c r="D315" s="52"/>
      <c r="E315" s="52"/>
      <c r="F315" s="64"/>
      <c r="G315" s="64"/>
      <c r="H315" s="64"/>
      <c r="I315" s="52"/>
      <c r="J315" s="64"/>
      <c r="K315" s="64"/>
    </row>
    <row r="316" spans="4:11">
      <c r="D316" s="52"/>
      <c r="E316" s="52"/>
      <c r="F316" s="64"/>
      <c r="G316" s="64"/>
      <c r="H316" s="64"/>
      <c r="I316" s="52"/>
      <c r="J316" s="64"/>
      <c r="K316" s="64"/>
    </row>
    <row r="317" spans="4:11">
      <c r="D317" s="31"/>
      <c r="E317" s="31"/>
      <c r="F317" s="13"/>
      <c r="G317" s="13"/>
      <c r="H317" s="13"/>
      <c r="I317" s="31"/>
      <c r="J317" s="13"/>
      <c r="K317" s="13"/>
    </row>
    <row r="318" spans="4:11">
      <c r="D318" s="52"/>
      <c r="E318" s="52"/>
      <c r="F318" s="64"/>
      <c r="G318" s="64"/>
      <c r="H318" s="64"/>
      <c r="I318" s="52"/>
      <c r="J318" s="64"/>
      <c r="K318" s="64"/>
    </row>
    <row r="319" spans="4:11">
      <c r="D319" s="31"/>
      <c r="E319" s="31"/>
      <c r="F319" s="13"/>
      <c r="G319" s="13"/>
      <c r="H319" s="64"/>
      <c r="I319" s="31"/>
      <c r="J319" s="13"/>
      <c r="K319" s="13"/>
    </row>
    <row r="320" spans="4:11">
      <c r="D320" s="31"/>
      <c r="E320" s="31"/>
      <c r="F320" s="13"/>
      <c r="G320" s="13"/>
      <c r="H320" s="13"/>
      <c r="I320" s="31"/>
      <c r="J320" s="64"/>
      <c r="K320" s="64"/>
    </row>
    <row r="321" spans="4:11">
      <c r="D321" s="31"/>
      <c r="E321" s="31"/>
      <c r="F321" s="13"/>
      <c r="G321" s="13"/>
      <c r="H321" s="13"/>
      <c r="I321" s="31"/>
      <c r="J321" s="13"/>
      <c r="K321" s="13"/>
    </row>
    <row r="322" spans="4:11">
      <c r="D322" s="52"/>
      <c r="E322" s="52"/>
      <c r="F322" s="64"/>
      <c r="G322" s="64"/>
      <c r="H322" s="64"/>
      <c r="I322" s="52"/>
      <c r="J322" s="64"/>
      <c r="K322" s="64"/>
    </row>
    <row r="323" spans="4:11">
      <c r="D323" s="59"/>
      <c r="E323" s="59"/>
      <c r="F323" s="54"/>
      <c r="G323" s="54"/>
      <c r="H323" s="54"/>
      <c r="I323" s="59"/>
      <c r="J323" s="54"/>
      <c r="K323" s="54"/>
    </row>
    <row r="324" spans="4:11">
      <c r="D324" s="32"/>
      <c r="E324" s="32"/>
      <c r="F324" s="32"/>
      <c r="G324" s="32"/>
      <c r="H324" s="32"/>
      <c r="I324" s="32"/>
      <c r="J324" s="44"/>
      <c r="K324" s="44"/>
    </row>
    <row r="325" spans="4:11">
      <c r="D325" s="31"/>
      <c r="E325" s="31"/>
      <c r="F325" s="60"/>
      <c r="G325" s="60"/>
      <c r="H325" s="60"/>
      <c r="I325" s="31"/>
      <c r="J325" s="13"/>
      <c r="K325" s="13"/>
    </row>
    <row r="326" spans="4:11">
      <c r="D326" s="31"/>
      <c r="E326" s="31"/>
      <c r="F326" s="60"/>
      <c r="G326" s="60"/>
      <c r="H326" s="60"/>
      <c r="I326" s="31"/>
      <c r="J326" s="13"/>
      <c r="K326" s="13"/>
    </row>
    <row r="327" spans="4:11">
      <c r="D327" s="31"/>
      <c r="E327" s="31"/>
      <c r="F327" s="60"/>
      <c r="G327" s="60"/>
      <c r="H327" s="60"/>
      <c r="I327" s="31"/>
      <c r="J327" s="13"/>
      <c r="K327" s="13"/>
    </row>
    <row r="328" spans="4:11">
      <c r="D328" s="31"/>
      <c r="E328" s="31"/>
      <c r="F328" s="60"/>
      <c r="G328" s="60"/>
      <c r="H328" s="60"/>
      <c r="I328" s="31"/>
      <c r="J328" s="13"/>
      <c r="K328" s="13"/>
    </row>
    <row r="329" spans="4:11">
      <c r="D329" s="32"/>
      <c r="E329" s="32"/>
      <c r="F329" s="14"/>
      <c r="G329" s="14"/>
      <c r="H329" s="14"/>
      <c r="I329" s="32"/>
      <c r="J329" s="44"/>
      <c r="K329" s="44"/>
    </row>
    <row r="330" spans="4:11">
      <c r="D330" s="32"/>
      <c r="E330" s="32"/>
      <c r="F330" s="14"/>
      <c r="G330" s="14"/>
      <c r="H330" s="14"/>
      <c r="I330" s="32"/>
      <c r="J330" s="44"/>
      <c r="K330" s="44"/>
    </row>
    <row r="331" spans="4:11">
      <c r="D331" s="32"/>
      <c r="E331" s="32"/>
      <c r="F331" s="14"/>
      <c r="G331" s="14"/>
      <c r="H331" s="14"/>
      <c r="I331" s="32"/>
      <c r="J331" s="44"/>
      <c r="K331" s="44"/>
    </row>
    <row r="332" spans="4:11">
      <c r="D332" s="32"/>
      <c r="E332" s="32"/>
      <c r="F332" s="14"/>
      <c r="G332" s="14"/>
      <c r="H332" s="14"/>
      <c r="I332" s="32"/>
      <c r="J332" s="44"/>
      <c r="K332" s="44"/>
    </row>
    <row r="333" spans="4:11">
      <c r="D333" s="32"/>
      <c r="E333" s="32"/>
      <c r="F333" s="32"/>
      <c r="G333" s="32"/>
      <c r="H333" s="32"/>
      <c r="I333" s="32"/>
      <c r="J333" s="44"/>
      <c r="K333" s="44"/>
    </row>
    <row r="334" spans="4:11">
      <c r="D334" s="32"/>
      <c r="E334" s="32"/>
      <c r="F334" s="32"/>
      <c r="G334" s="32"/>
      <c r="H334" s="32"/>
      <c r="I334" s="32"/>
      <c r="J334" s="44"/>
      <c r="K334" s="44"/>
    </row>
    <row r="335" spans="4:11">
      <c r="D335" s="32"/>
      <c r="E335" s="32"/>
      <c r="F335" s="32"/>
      <c r="G335" s="32"/>
      <c r="H335" s="32"/>
      <c r="I335" s="32"/>
      <c r="J335" s="44"/>
      <c r="K335" s="44"/>
    </row>
    <row r="336" spans="4:11">
      <c r="D336" s="32"/>
      <c r="E336" s="32"/>
      <c r="F336" s="32"/>
      <c r="G336" s="32"/>
      <c r="H336" s="32"/>
      <c r="I336" s="32"/>
      <c r="J336" s="44"/>
      <c r="K336" s="44"/>
    </row>
    <row r="337" spans="4:11">
      <c r="D337" s="32"/>
      <c r="E337" s="32"/>
      <c r="F337" s="32"/>
      <c r="G337" s="32"/>
      <c r="H337" s="32"/>
      <c r="I337" s="32"/>
      <c r="J337" s="44"/>
      <c r="K337" s="44"/>
    </row>
    <row r="338" spans="4:11">
      <c r="D338" s="31"/>
      <c r="E338" s="31"/>
      <c r="F338" s="60"/>
      <c r="G338" s="60"/>
      <c r="H338" s="60"/>
      <c r="I338" s="31"/>
      <c r="J338" s="13"/>
      <c r="K338" s="13"/>
    </row>
    <row r="339" spans="4:11">
      <c r="D339" s="32"/>
      <c r="E339" s="32"/>
      <c r="F339" s="14"/>
      <c r="G339" s="14"/>
      <c r="H339" s="14"/>
      <c r="I339" s="32"/>
      <c r="J339" s="44"/>
      <c r="K339" s="44"/>
    </row>
    <row r="340" spans="4:11">
      <c r="D340" s="31"/>
      <c r="E340" s="31"/>
      <c r="F340" s="60"/>
      <c r="G340" s="60"/>
      <c r="H340" s="60"/>
      <c r="I340" s="31"/>
      <c r="J340" s="13"/>
      <c r="K340" s="13"/>
    </row>
    <row r="341" spans="4:11">
      <c r="D341" s="31"/>
      <c r="E341" s="31"/>
      <c r="F341" s="60"/>
      <c r="G341" s="60"/>
      <c r="H341" s="60"/>
      <c r="I341" s="31"/>
      <c r="J341" s="13"/>
      <c r="K341" s="13"/>
    </row>
    <row r="342" spans="4:11">
      <c r="D342" s="31"/>
      <c r="E342" s="31"/>
      <c r="F342" s="60"/>
      <c r="G342" s="60"/>
      <c r="H342" s="60"/>
      <c r="I342" s="31"/>
      <c r="J342" s="13"/>
      <c r="K342" s="13"/>
    </row>
    <row r="343" spans="4:11">
      <c r="D343" s="31"/>
      <c r="E343" s="31"/>
      <c r="F343" s="60"/>
      <c r="G343" s="60"/>
      <c r="H343" s="60"/>
      <c r="I343" s="31"/>
      <c r="J343" s="13"/>
      <c r="K343" s="13"/>
    </row>
    <row r="344" spans="4:11">
      <c r="D344" s="32"/>
      <c r="E344" s="32"/>
      <c r="F344" s="32"/>
      <c r="G344" s="32"/>
      <c r="H344" s="14"/>
      <c r="I344" s="32"/>
      <c r="J344" s="44"/>
      <c r="K344" s="44"/>
    </row>
    <row r="345" spans="4:11">
      <c r="D345" s="31"/>
      <c r="E345" s="31"/>
      <c r="F345" s="60"/>
      <c r="G345" s="60"/>
      <c r="H345" s="60"/>
      <c r="I345" s="31"/>
      <c r="J345" s="13"/>
      <c r="K345" s="13"/>
    </row>
    <row r="346" spans="4:11">
      <c r="D346" s="32"/>
      <c r="E346" s="32"/>
      <c r="F346" s="60"/>
      <c r="G346" s="60"/>
      <c r="H346" s="14"/>
      <c r="I346" s="32"/>
      <c r="J346" s="44"/>
      <c r="K346" s="44"/>
    </row>
    <row r="347" spans="4:11">
      <c r="D347" s="52"/>
      <c r="E347" s="52"/>
      <c r="F347" s="60"/>
      <c r="G347" s="60"/>
      <c r="H347" s="51"/>
      <c r="I347" s="52"/>
      <c r="J347" s="64"/>
      <c r="K347" s="64"/>
    </row>
    <row r="348" spans="4:11">
      <c r="D348" s="32"/>
      <c r="E348" s="32"/>
      <c r="F348" s="14"/>
      <c r="G348" s="14"/>
      <c r="H348" s="14"/>
      <c r="I348" s="32"/>
      <c r="J348" s="44"/>
      <c r="K348" s="44"/>
    </row>
    <row r="349" spans="4:11">
      <c r="D349" s="32"/>
      <c r="E349" s="32"/>
      <c r="F349" s="14"/>
      <c r="G349" s="14"/>
      <c r="H349" s="14"/>
      <c r="I349" s="32"/>
      <c r="J349" s="44"/>
      <c r="K349" s="44"/>
    </row>
    <row r="350" spans="4:11">
      <c r="D350" s="32"/>
      <c r="E350" s="32"/>
      <c r="F350" s="14"/>
      <c r="G350" s="14"/>
      <c r="H350" s="14"/>
      <c r="I350" s="32"/>
      <c r="J350" s="44"/>
      <c r="K350" s="44"/>
    </row>
    <row r="351" spans="4:11">
      <c r="D351" s="32"/>
      <c r="E351" s="32"/>
      <c r="F351" s="32"/>
      <c r="G351" s="32"/>
      <c r="H351" s="32"/>
      <c r="I351" s="32"/>
      <c r="J351" s="44"/>
      <c r="K351" s="44"/>
    </row>
    <row r="352" spans="4:11">
      <c r="D352" s="31"/>
      <c r="E352" s="31"/>
      <c r="F352" s="13"/>
      <c r="G352" s="13"/>
      <c r="H352" s="13"/>
      <c r="I352" s="31"/>
      <c r="J352" s="13"/>
      <c r="K352" s="13"/>
    </row>
    <row r="353" spans="4:11">
      <c r="D353" s="31"/>
      <c r="E353" s="31"/>
      <c r="F353" s="13"/>
      <c r="G353" s="13"/>
      <c r="H353" s="13"/>
      <c r="I353" s="31"/>
      <c r="J353" s="13"/>
      <c r="K353" s="13"/>
    </row>
    <row r="354" spans="4:11">
      <c r="D354" s="31"/>
      <c r="E354" s="31"/>
      <c r="F354" s="13"/>
      <c r="G354" s="13"/>
      <c r="H354" s="13"/>
      <c r="I354" s="31"/>
      <c r="J354" s="13"/>
      <c r="K354" s="13"/>
    </row>
    <row r="355" spans="4:11">
      <c r="D355" s="31"/>
      <c r="E355" s="31"/>
      <c r="F355" s="13"/>
      <c r="G355" s="13"/>
      <c r="H355" s="13"/>
      <c r="I355" s="31"/>
      <c r="J355" s="13"/>
      <c r="K355" s="13"/>
    </row>
    <row r="356" spans="4:11">
      <c r="D356" s="31"/>
      <c r="E356" s="31"/>
      <c r="F356" s="13"/>
      <c r="G356" s="13"/>
      <c r="H356" s="13"/>
      <c r="I356" s="31"/>
      <c r="J356" s="13"/>
      <c r="K356" s="13"/>
    </row>
    <row r="357" spans="4:11">
      <c r="D357" s="31"/>
      <c r="E357" s="31"/>
      <c r="F357" s="13"/>
      <c r="G357" s="13"/>
      <c r="H357" s="13"/>
      <c r="I357" s="31"/>
      <c r="J357" s="13"/>
      <c r="K357" s="13"/>
    </row>
    <row r="358" spans="4:11">
      <c r="D358" s="31"/>
      <c r="E358" s="31"/>
      <c r="F358" s="13"/>
      <c r="G358" s="13"/>
      <c r="H358" s="13"/>
      <c r="I358" s="31"/>
      <c r="J358" s="13"/>
      <c r="K358" s="13"/>
    </row>
    <row r="359" spans="4:11">
      <c r="D359" s="31"/>
      <c r="E359" s="31"/>
      <c r="F359" s="13"/>
      <c r="G359" s="13"/>
      <c r="H359" s="13"/>
      <c r="I359" s="31"/>
      <c r="J359" s="13"/>
      <c r="K359" s="13"/>
    </row>
    <row r="360" spans="4:11">
      <c r="D360" s="31"/>
      <c r="E360" s="31"/>
      <c r="F360" s="13"/>
      <c r="G360" s="13"/>
      <c r="H360" s="13"/>
      <c r="I360" s="31"/>
      <c r="J360" s="13"/>
      <c r="K360" s="13"/>
    </row>
    <row r="361" spans="4:11">
      <c r="D361" s="31"/>
      <c r="E361" s="31"/>
      <c r="F361" s="13"/>
      <c r="G361" s="13"/>
      <c r="H361" s="13"/>
      <c r="I361" s="31"/>
      <c r="J361" s="13"/>
      <c r="K361" s="13"/>
    </row>
    <row r="362" spans="4:11">
      <c r="D362" s="31"/>
      <c r="E362" s="31"/>
      <c r="F362" s="13"/>
      <c r="G362" s="13"/>
      <c r="H362" s="13"/>
      <c r="I362" s="31"/>
      <c r="J362" s="13"/>
      <c r="K362" s="13"/>
    </row>
    <row r="363" spans="4:11">
      <c r="D363" s="31"/>
      <c r="E363" s="31"/>
      <c r="F363" s="13"/>
      <c r="G363" s="13"/>
      <c r="H363" s="13"/>
      <c r="I363" s="31"/>
      <c r="J363" s="13"/>
      <c r="K363" s="13"/>
    </row>
    <row r="364" spans="4:11">
      <c r="D364" s="31"/>
      <c r="E364" s="31"/>
      <c r="F364" s="13"/>
      <c r="G364" s="13"/>
      <c r="H364" s="13"/>
      <c r="I364" s="31"/>
      <c r="J364" s="13"/>
      <c r="K364" s="13"/>
    </row>
    <row r="365" spans="4:11">
      <c r="D365" s="31"/>
      <c r="E365" s="31"/>
      <c r="F365" s="13"/>
      <c r="G365" s="13"/>
      <c r="H365" s="13"/>
      <c r="I365" s="31"/>
      <c r="J365" s="13"/>
      <c r="K365" s="13"/>
    </row>
    <row r="366" spans="4:11">
      <c r="D366" s="31"/>
      <c r="E366" s="31"/>
      <c r="F366" s="13"/>
      <c r="G366" s="13"/>
      <c r="H366" s="13"/>
      <c r="I366" s="31"/>
      <c r="J366" s="13"/>
      <c r="K366" s="13"/>
    </row>
    <row r="367" spans="4:11">
      <c r="D367" s="31"/>
      <c r="E367" s="31"/>
      <c r="F367" s="13"/>
      <c r="G367" s="13"/>
      <c r="H367" s="13"/>
      <c r="I367" s="31"/>
      <c r="J367" s="13"/>
      <c r="K367" s="13"/>
    </row>
    <row r="368" spans="4:11">
      <c r="D368" s="31"/>
      <c r="E368" s="31"/>
      <c r="F368" s="13"/>
      <c r="G368" s="13"/>
      <c r="H368" s="13"/>
      <c r="I368" s="31"/>
      <c r="J368" s="13"/>
      <c r="K368" s="13"/>
    </row>
    <row r="369" spans="4:11">
      <c r="D369" s="31"/>
      <c r="E369" s="31"/>
      <c r="F369" s="13"/>
      <c r="G369" s="13"/>
      <c r="H369" s="13"/>
      <c r="I369" s="31"/>
      <c r="J369" s="13"/>
      <c r="K369" s="13"/>
    </row>
    <row r="370" spans="4:11">
      <c r="D370" s="52"/>
      <c r="E370" s="52"/>
      <c r="F370" s="52"/>
      <c r="G370" s="52"/>
      <c r="H370" s="13"/>
      <c r="I370" s="52"/>
      <c r="J370" s="64"/>
      <c r="K370" s="64"/>
    </row>
    <row r="371" spans="4:11">
      <c r="D371" s="31"/>
      <c r="E371" s="31"/>
      <c r="F371" s="13"/>
      <c r="G371" s="13"/>
      <c r="H371" s="13"/>
      <c r="I371" s="31"/>
      <c r="J371" s="13"/>
      <c r="K371" s="13"/>
    </row>
    <row r="372" spans="4:11">
      <c r="D372" s="31"/>
      <c r="E372" s="31"/>
      <c r="F372" s="13"/>
      <c r="G372" s="13"/>
      <c r="H372" s="13"/>
      <c r="I372" s="31"/>
      <c r="J372" s="13"/>
      <c r="K372" s="13"/>
    </row>
    <row r="373" spans="4:11">
      <c r="D373" s="31"/>
      <c r="E373" s="31"/>
      <c r="F373" s="13"/>
      <c r="G373" s="13"/>
      <c r="H373" s="13"/>
      <c r="I373" s="31"/>
      <c r="J373" s="13"/>
      <c r="K373" s="13"/>
    </row>
    <row r="374" spans="4:11">
      <c r="D374" s="31"/>
      <c r="E374" s="31"/>
      <c r="F374" s="13"/>
      <c r="G374" s="13"/>
      <c r="H374" s="13"/>
      <c r="I374" s="31"/>
      <c r="J374" s="13"/>
      <c r="K374" s="13"/>
    </row>
    <row r="375" spans="4:11">
      <c r="D375" s="31"/>
      <c r="E375" s="31"/>
      <c r="F375" s="13"/>
      <c r="G375" s="13"/>
      <c r="H375" s="13"/>
      <c r="I375" s="31"/>
      <c r="J375" s="13"/>
      <c r="K375" s="13"/>
    </row>
    <row r="376" spans="4:11">
      <c r="D376" s="31"/>
      <c r="E376" s="31"/>
      <c r="F376" s="13"/>
      <c r="G376" s="13"/>
      <c r="H376" s="13"/>
      <c r="I376" s="31"/>
      <c r="J376" s="13"/>
      <c r="K376" s="13"/>
    </row>
    <row r="377" spans="4:11">
      <c r="D377" s="31"/>
      <c r="E377" s="31"/>
      <c r="F377" s="13"/>
      <c r="G377" s="13"/>
      <c r="H377" s="13"/>
      <c r="I377" s="31"/>
      <c r="J377" s="13"/>
      <c r="K377" s="13"/>
    </row>
    <row r="378" spans="4:11">
      <c r="D378" s="31"/>
      <c r="E378" s="31"/>
      <c r="F378" s="13"/>
      <c r="G378" s="13"/>
      <c r="H378" s="13"/>
      <c r="I378" s="31"/>
      <c r="J378" s="13"/>
      <c r="K378" s="13"/>
    </row>
    <row r="379" spans="4:11">
      <c r="D379" s="32"/>
      <c r="E379" s="32"/>
      <c r="F379" s="32"/>
      <c r="G379" s="32"/>
      <c r="H379" s="32"/>
      <c r="I379" s="32"/>
      <c r="J379" s="44"/>
      <c r="K379" s="44"/>
    </row>
    <row r="380" spans="4:11">
      <c r="D380" s="31"/>
      <c r="E380" s="31"/>
      <c r="F380" s="13"/>
      <c r="G380" s="13"/>
      <c r="H380" s="13"/>
      <c r="I380" s="31"/>
      <c r="J380" s="13"/>
      <c r="K380" s="13"/>
    </row>
    <row r="381" spans="4:11">
      <c r="D381" s="59"/>
      <c r="E381" s="59"/>
      <c r="F381" s="59"/>
      <c r="G381" s="59"/>
      <c r="H381" s="59"/>
      <c r="I381" s="59"/>
      <c r="J381" s="54"/>
      <c r="K381" s="54"/>
    </row>
    <row r="382" spans="4:11">
      <c r="D382" s="59"/>
      <c r="E382" s="59"/>
      <c r="F382" s="59"/>
      <c r="G382" s="59"/>
      <c r="H382" s="59"/>
      <c r="I382" s="59"/>
      <c r="J382" s="54"/>
      <c r="K382" s="54"/>
    </row>
    <row r="383" spans="4:11">
      <c r="D383" s="32"/>
      <c r="E383" s="32"/>
      <c r="F383" s="32"/>
      <c r="G383" s="32"/>
      <c r="H383" s="32"/>
      <c r="I383" s="32"/>
      <c r="J383" s="44"/>
      <c r="K383" s="44"/>
    </row>
    <row r="384" spans="4:11">
      <c r="D384" s="32"/>
      <c r="E384" s="32"/>
      <c r="F384" s="32"/>
      <c r="G384" s="32"/>
      <c r="H384" s="32"/>
      <c r="I384" s="32"/>
      <c r="J384" s="44"/>
      <c r="K384" s="44"/>
    </row>
    <row r="385" spans="4:11">
      <c r="D385" s="59"/>
      <c r="E385" s="59"/>
      <c r="F385" s="59"/>
      <c r="G385" s="59"/>
      <c r="H385" s="59"/>
      <c r="I385" s="59"/>
      <c r="J385" s="54"/>
      <c r="K385" s="54"/>
    </row>
    <row r="386" spans="4:11">
      <c r="D386" s="32"/>
      <c r="E386" s="32"/>
      <c r="F386" s="32"/>
      <c r="G386" s="32"/>
      <c r="H386" s="32"/>
      <c r="I386" s="32"/>
      <c r="J386" s="44"/>
      <c r="K386" s="44"/>
    </row>
    <row r="387" spans="4:11">
      <c r="D387" s="32"/>
      <c r="E387" s="32"/>
      <c r="F387" s="32"/>
      <c r="G387" s="32"/>
      <c r="H387" s="32"/>
      <c r="I387" s="32"/>
      <c r="J387" s="44"/>
      <c r="K387" s="44"/>
    </row>
    <row r="388" spans="4:11">
      <c r="D388" s="32"/>
      <c r="E388" s="32"/>
      <c r="F388" s="32"/>
      <c r="G388" s="32"/>
      <c r="H388" s="32"/>
      <c r="I388" s="32"/>
      <c r="J388" s="44"/>
      <c r="K388" s="44"/>
    </row>
    <row r="389" spans="4:11">
      <c r="D389" s="32"/>
      <c r="E389" s="32"/>
      <c r="F389" s="32"/>
      <c r="G389" s="32"/>
      <c r="H389" s="32"/>
      <c r="I389" s="32"/>
      <c r="J389" s="44"/>
      <c r="K389" s="44"/>
    </row>
    <row r="390" spans="4:11">
      <c r="D390" s="32"/>
      <c r="E390" s="32"/>
      <c r="F390" s="32"/>
      <c r="G390" s="32"/>
      <c r="H390" s="32"/>
      <c r="I390" s="32"/>
      <c r="J390" s="44"/>
      <c r="K390" s="44"/>
    </row>
    <row r="391" spans="4:11">
      <c r="D391" s="32"/>
      <c r="E391" s="32"/>
      <c r="F391" s="32"/>
      <c r="G391" s="32"/>
      <c r="H391" s="32"/>
      <c r="I391" s="32"/>
      <c r="J391" s="44"/>
      <c r="K391" s="44"/>
    </row>
    <row r="392" spans="4:11">
      <c r="D392" s="32"/>
      <c r="E392" s="32"/>
      <c r="F392" s="32"/>
      <c r="G392" s="32"/>
      <c r="H392" s="32"/>
      <c r="I392" s="32"/>
      <c r="J392" s="44"/>
      <c r="K392" s="44"/>
    </row>
    <row r="393" spans="4:11">
      <c r="D393" s="32"/>
      <c r="E393" s="32"/>
      <c r="F393" s="32"/>
      <c r="G393" s="32"/>
      <c r="H393" s="32"/>
      <c r="I393" s="32"/>
      <c r="J393" s="44"/>
      <c r="K393" s="44"/>
    </row>
    <row r="394" spans="4:11">
      <c r="D394" s="32"/>
      <c r="E394" s="32"/>
      <c r="F394" s="32"/>
      <c r="G394" s="32"/>
      <c r="H394" s="32"/>
      <c r="I394" s="32"/>
      <c r="J394" s="44"/>
      <c r="K394" s="44"/>
    </row>
    <row r="395" spans="4:11">
      <c r="D395" s="32"/>
      <c r="E395" s="32"/>
      <c r="F395" s="32"/>
      <c r="G395" s="32"/>
      <c r="H395" s="32"/>
      <c r="I395" s="32"/>
      <c r="J395" s="44"/>
      <c r="K395" s="44"/>
    </row>
    <row r="396" spans="4:11">
      <c r="D396" s="32"/>
      <c r="E396" s="32"/>
      <c r="F396" s="32"/>
      <c r="G396" s="32"/>
      <c r="H396" s="32"/>
      <c r="I396" s="32"/>
      <c r="J396" s="44"/>
      <c r="K396" s="44"/>
    </row>
    <row r="397" spans="4:11">
      <c r="D397" s="33"/>
      <c r="E397" s="33"/>
      <c r="F397" s="33"/>
      <c r="G397" s="33"/>
      <c r="H397" s="33"/>
      <c r="I397" s="11"/>
      <c r="J397" s="34"/>
      <c r="K397" s="34"/>
    </row>
    <row r="398" spans="4:11">
      <c r="D398" s="10"/>
      <c r="E398" s="11"/>
      <c r="F398" s="10"/>
      <c r="G398" s="10"/>
      <c r="H398" s="10"/>
      <c r="I398" s="10"/>
      <c r="J398" s="10"/>
      <c r="K398" s="10"/>
    </row>
    <row r="399" spans="4:11">
      <c r="D399" s="10"/>
      <c r="E399" s="11"/>
      <c r="F399" s="10"/>
      <c r="G399" s="10"/>
      <c r="H399" s="10"/>
      <c r="I399" s="10"/>
      <c r="J399" s="10"/>
      <c r="K399" s="10"/>
    </row>
    <row r="400" spans="4:11">
      <c r="D400" s="10"/>
      <c r="E400" s="11"/>
      <c r="F400" s="10"/>
      <c r="G400" s="10"/>
      <c r="H400" s="10"/>
      <c r="I400" s="10"/>
      <c r="J400" s="10"/>
      <c r="K400" s="10"/>
    </row>
    <row r="401" spans="4:11">
      <c r="D401" s="10"/>
      <c r="E401" s="11"/>
      <c r="F401" s="10"/>
      <c r="G401" s="10"/>
      <c r="H401" s="10"/>
      <c r="I401" s="10"/>
      <c r="J401" s="10"/>
      <c r="K401" s="10"/>
    </row>
    <row r="402" spans="4:11">
      <c r="D402" s="10"/>
      <c r="E402" s="11"/>
      <c r="F402" s="10"/>
      <c r="G402" s="10"/>
      <c r="H402" s="10"/>
      <c r="I402" s="10"/>
      <c r="J402" s="10"/>
      <c r="K402" s="10"/>
    </row>
    <row r="403" spans="4:11">
      <c r="D403" s="10"/>
      <c r="E403" s="11"/>
      <c r="F403" s="10"/>
      <c r="G403" s="10"/>
      <c r="H403" s="10"/>
      <c r="I403" s="10"/>
      <c r="J403" s="10"/>
      <c r="K403" s="10"/>
    </row>
    <row r="404" spans="4:11">
      <c r="D404" s="10"/>
      <c r="E404" s="11"/>
      <c r="F404" s="10"/>
      <c r="G404" s="10"/>
      <c r="H404" s="10"/>
      <c r="I404" s="10"/>
      <c r="J404" s="10"/>
      <c r="K404" s="10"/>
    </row>
    <row r="405" spans="4:11">
      <c r="D405" s="10"/>
      <c r="E405" s="11"/>
      <c r="F405" s="10"/>
      <c r="G405" s="10"/>
      <c r="H405" s="10"/>
      <c r="I405" s="10"/>
      <c r="J405" s="10"/>
      <c r="K405" s="10"/>
    </row>
    <row r="406" spans="4:11">
      <c r="D406" s="10"/>
      <c r="E406" s="11"/>
      <c r="F406" s="10"/>
      <c r="G406" s="10"/>
      <c r="H406" s="10"/>
      <c r="I406" s="10"/>
      <c r="J406" s="10"/>
      <c r="K406" s="10"/>
    </row>
    <row r="407" spans="4:11">
      <c r="D407" s="10"/>
      <c r="E407" s="11"/>
      <c r="F407" s="10"/>
      <c r="G407" s="10"/>
      <c r="H407" s="10"/>
      <c r="I407" s="10"/>
      <c r="J407" s="10"/>
      <c r="K407" s="10"/>
    </row>
    <row r="408" spans="4:11">
      <c r="D408" s="10"/>
      <c r="E408" s="11"/>
      <c r="F408" s="10"/>
      <c r="G408" s="10"/>
      <c r="H408" s="10"/>
      <c r="I408" s="10"/>
      <c r="J408" s="10"/>
      <c r="K408" s="10"/>
    </row>
    <row r="409" spans="4:11">
      <c r="D409" s="10"/>
      <c r="E409" s="11"/>
      <c r="F409" s="10"/>
      <c r="G409" s="10"/>
      <c r="H409" s="10"/>
      <c r="I409" s="10"/>
      <c r="J409" s="10"/>
      <c r="K409" s="10"/>
    </row>
    <row r="410" spans="4:11">
      <c r="D410" s="10"/>
      <c r="E410" s="11"/>
      <c r="F410" s="10"/>
      <c r="G410" s="10"/>
      <c r="H410" s="10"/>
      <c r="I410" s="10"/>
      <c r="J410" s="10"/>
      <c r="K410" s="10"/>
    </row>
    <row r="411" spans="4:11">
      <c r="D411" s="10"/>
      <c r="E411" s="11"/>
      <c r="F411" s="10"/>
      <c r="G411" s="10"/>
      <c r="H411" s="10"/>
      <c r="I411" s="10"/>
      <c r="J411" s="10"/>
      <c r="K411" s="10"/>
    </row>
    <row r="412" spans="4:11">
      <c r="D412" s="10"/>
      <c r="E412" s="11"/>
      <c r="F412" s="10"/>
      <c r="G412" s="10"/>
      <c r="H412" s="10"/>
      <c r="I412" s="10"/>
      <c r="J412" s="10"/>
      <c r="K412" s="10"/>
    </row>
    <row r="413" spans="4:11">
      <c r="D413" s="10"/>
      <c r="E413" s="11"/>
      <c r="F413" s="10"/>
      <c r="G413" s="10"/>
      <c r="H413" s="10"/>
      <c r="I413" s="10"/>
      <c r="J413" s="10"/>
      <c r="K413" s="10"/>
    </row>
    <row r="414" spans="4:11">
      <c r="D414" s="10"/>
      <c r="E414" s="11"/>
      <c r="F414" s="10"/>
      <c r="G414" s="10"/>
      <c r="H414" s="10"/>
      <c r="I414" s="10"/>
      <c r="J414" s="10"/>
      <c r="K414" s="10"/>
    </row>
    <row r="415" spans="4:11">
      <c r="D415" s="10"/>
      <c r="E415" s="11"/>
      <c r="F415" s="10"/>
      <c r="G415" s="10"/>
      <c r="H415" s="10"/>
      <c r="I415" s="10"/>
      <c r="J415" s="10"/>
      <c r="K415" s="10"/>
    </row>
    <row r="416" spans="4:11">
      <c r="D416" s="10"/>
      <c r="E416" s="11"/>
      <c r="F416" s="10"/>
      <c r="G416" s="10"/>
      <c r="H416" s="10"/>
      <c r="I416" s="10"/>
      <c r="J416" s="10"/>
      <c r="K416" s="10"/>
    </row>
    <row r="417" spans="4:11">
      <c r="D417" s="10"/>
      <c r="E417" s="11"/>
      <c r="F417" s="10"/>
      <c r="G417" s="10"/>
      <c r="H417" s="10"/>
      <c r="I417" s="10"/>
      <c r="J417" s="10"/>
      <c r="K417" s="10"/>
    </row>
    <row r="418" spans="4:11">
      <c r="D418" s="10"/>
      <c r="E418" s="11"/>
      <c r="F418" s="10"/>
      <c r="G418" s="10"/>
      <c r="H418" s="10"/>
      <c r="I418" s="10"/>
      <c r="J418" s="10"/>
      <c r="K418" s="10"/>
    </row>
    <row r="419" spans="4:11">
      <c r="D419" s="10"/>
      <c r="E419" s="11"/>
      <c r="F419" s="10"/>
      <c r="G419" s="10"/>
      <c r="H419" s="10"/>
      <c r="I419" s="10"/>
      <c r="J419" s="10"/>
      <c r="K419" s="10"/>
    </row>
    <row r="420" spans="4:11">
      <c r="D420" s="10"/>
      <c r="E420" s="11"/>
      <c r="F420" s="10"/>
      <c r="G420" s="10"/>
      <c r="H420" s="10"/>
      <c r="I420" s="10"/>
      <c r="J420" s="10"/>
      <c r="K420" s="10"/>
    </row>
    <row r="421" spans="4:11">
      <c r="D421" s="10"/>
      <c r="E421" s="11"/>
      <c r="F421" s="10"/>
      <c r="G421" s="10"/>
      <c r="H421" s="10"/>
      <c r="I421" s="10"/>
      <c r="J421" s="10"/>
      <c r="K421" s="10"/>
    </row>
    <row r="422" spans="4:11">
      <c r="D422" s="10"/>
      <c r="E422" s="11"/>
      <c r="F422" s="10"/>
      <c r="G422" s="10"/>
      <c r="H422" s="10"/>
      <c r="I422" s="10"/>
      <c r="J422" s="10"/>
      <c r="K422" s="10"/>
    </row>
    <row r="423" spans="4:11">
      <c r="D423" s="10"/>
      <c r="E423" s="11"/>
      <c r="F423" s="10"/>
      <c r="G423" s="10"/>
      <c r="H423" s="10"/>
      <c r="I423" s="10"/>
      <c r="J423" s="10"/>
      <c r="K423" s="10"/>
    </row>
    <row r="424" spans="4:11">
      <c r="D424" s="10"/>
      <c r="E424" s="11"/>
      <c r="F424" s="10"/>
      <c r="G424" s="10"/>
      <c r="H424" s="10"/>
      <c r="I424" s="10"/>
      <c r="J424" s="10"/>
      <c r="K424" s="10"/>
    </row>
    <row r="425" spans="4:11">
      <c r="D425" s="10"/>
      <c r="E425" s="11"/>
      <c r="F425" s="10"/>
      <c r="G425" s="10"/>
      <c r="H425" s="10"/>
      <c r="I425" s="10"/>
      <c r="J425" s="10"/>
      <c r="K425" s="10"/>
    </row>
    <row r="426" spans="4:11">
      <c r="D426" s="10"/>
      <c r="E426" s="11"/>
      <c r="F426" s="10"/>
      <c r="G426" s="10"/>
      <c r="H426" s="10"/>
      <c r="I426" s="10"/>
      <c r="J426" s="10"/>
      <c r="K426" s="10"/>
    </row>
    <row r="427" spans="4:11">
      <c r="D427" s="10"/>
      <c r="E427" s="11"/>
      <c r="F427" s="10"/>
      <c r="G427" s="10"/>
      <c r="H427" s="10"/>
      <c r="I427" s="10"/>
      <c r="J427" s="10"/>
      <c r="K427" s="10"/>
    </row>
    <row r="428" spans="4:11">
      <c r="E428" s="11"/>
      <c r="F428" s="10"/>
      <c r="G428" s="10"/>
      <c r="H428" s="10"/>
      <c r="I428" s="10"/>
      <c r="J428" s="10"/>
      <c r="K428" s="10"/>
    </row>
    <row r="429" spans="4:11">
      <c r="E429" s="11"/>
      <c r="F429" s="10"/>
      <c r="G429" s="10"/>
      <c r="H429" s="10"/>
      <c r="I429" s="10"/>
      <c r="J429" s="10"/>
      <c r="K429" s="10"/>
    </row>
    <row r="430" spans="4:11">
      <c r="E430" s="11"/>
      <c r="F430" s="10"/>
      <c r="G430" s="10"/>
      <c r="H430" s="10"/>
      <c r="I430" s="10"/>
      <c r="J430" s="10"/>
      <c r="K430" s="10"/>
    </row>
    <row r="431" spans="4:11">
      <c r="E431" s="11"/>
      <c r="F431" s="10"/>
      <c r="G431" s="10"/>
      <c r="H431" s="10"/>
      <c r="I431" s="10"/>
      <c r="J431" s="10"/>
      <c r="K431" s="10"/>
    </row>
    <row r="432" spans="4:11">
      <c r="E432" s="11"/>
      <c r="F432" s="10"/>
      <c r="G432" s="10"/>
      <c r="H432" s="10"/>
      <c r="I432" s="10"/>
      <c r="J432" s="10"/>
      <c r="K432" s="10"/>
    </row>
    <row r="433" spans="5:11">
      <c r="E433" s="11"/>
      <c r="F433" s="10"/>
      <c r="G433" s="10"/>
      <c r="H433" s="10"/>
      <c r="I433" s="10"/>
      <c r="J433" s="10"/>
      <c r="K433" s="10"/>
    </row>
    <row r="434" spans="5:11">
      <c r="E434" s="11"/>
      <c r="F434" s="10"/>
      <c r="G434" s="10"/>
      <c r="H434" s="10"/>
      <c r="I434" s="10"/>
      <c r="J434" s="10"/>
      <c r="K434" s="10"/>
    </row>
    <row r="435" spans="5:11">
      <c r="E435" s="11"/>
      <c r="F435" s="10"/>
      <c r="G435" s="10"/>
      <c r="H435" s="10"/>
      <c r="I435" s="10"/>
      <c r="J435" s="10"/>
      <c r="K435" s="10"/>
    </row>
    <row r="436" spans="5:11">
      <c r="E436" s="11"/>
      <c r="F436" s="10"/>
      <c r="G436" s="10"/>
      <c r="H436" s="10"/>
      <c r="I436" s="10"/>
      <c r="J436" s="10"/>
      <c r="K436" s="10"/>
    </row>
    <row r="437" spans="5:11">
      <c r="E437" s="11"/>
      <c r="F437" s="10"/>
      <c r="G437" s="10"/>
      <c r="H437" s="10"/>
      <c r="I437" s="10"/>
      <c r="J437" s="10"/>
      <c r="K437" s="10"/>
    </row>
    <row r="438" spans="5:11">
      <c r="E438" s="11"/>
      <c r="F438" s="10"/>
      <c r="G438" s="10"/>
      <c r="H438" s="10"/>
      <c r="I438" s="10"/>
      <c r="J438" s="10"/>
      <c r="K438" s="10"/>
    </row>
    <row r="439" spans="5:11">
      <c r="E439" s="11"/>
      <c r="F439" s="10"/>
      <c r="G439" s="10"/>
      <c r="H439" s="10"/>
      <c r="I439" s="10"/>
      <c r="J439" s="10"/>
      <c r="K439" s="10"/>
    </row>
    <row r="440" spans="5:11">
      <c r="E440" s="11"/>
      <c r="F440" s="10"/>
      <c r="G440" s="10"/>
      <c r="H440" s="10"/>
      <c r="I440" s="10"/>
      <c r="J440" s="10"/>
      <c r="K440" s="10"/>
    </row>
    <row r="441" spans="5:11">
      <c r="E441" s="11"/>
      <c r="F441" s="10"/>
      <c r="G441" s="10"/>
      <c r="H441" s="10"/>
      <c r="I441" s="10"/>
      <c r="J441" s="10"/>
      <c r="K441" s="10"/>
    </row>
    <row r="442" spans="5:11">
      <c r="E442" s="11"/>
      <c r="F442" s="10"/>
      <c r="G442" s="10"/>
      <c r="H442" s="10"/>
      <c r="I442" s="10"/>
      <c r="J442" s="10"/>
      <c r="K442" s="10"/>
    </row>
    <row r="443" spans="5:11">
      <c r="E443" s="11"/>
      <c r="F443" s="10"/>
      <c r="G443" s="10"/>
      <c r="H443" s="10"/>
      <c r="I443" s="10"/>
      <c r="J443" s="10"/>
      <c r="K443" s="10"/>
    </row>
    <row r="444" spans="5:11">
      <c r="E444" s="11"/>
      <c r="F444" s="10"/>
      <c r="G444" s="10"/>
      <c r="H444" s="10"/>
      <c r="I444" s="10"/>
      <c r="J444" s="10"/>
      <c r="K444" s="10"/>
    </row>
    <row r="445" spans="5:11">
      <c r="E445" s="11"/>
      <c r="F445" s="10"/>
      <c r="G445" s="10"/>
      <c r="H445" s="10"/>
      <c r="I445" s="10"/>
      <c r="J445" s="10"/>
      <c r="K445" s="10"/>
    </row>
    <row r="446" spans="5:11">
      <c r="E446" s="11"/>
      <c r="F446" s="10"/>
      <c r="G446" s="10"/>
      <c r="H446" s="10"/>
      <c r="I446" s="10"/>
      <c r="J446" s="10"/>
      <c r="K446" s="10"/>
    </row>
    <row r="447" spans="5:11">
      <c r="E447" s="11"/>
      <c r="F447" s="10"/>
      <c r="G447" s="10"/>
      <c r="H447" s="10"/>
      <c r="I447" s="10"/>
      <c r="J447" s="10"/>
      <c r="K447" s="10"/>
    </row>
    <row r="448" spans="5:11">
      <c r="E448" s="11"/>
      <c r="F448" s="10"/>
      <c r="G448" s="10"/>
      <c r="H448" s="10"/>
      <c r="I448" s="10"/>
      <c r="J448" s="10"/>
      <c r="K448" s="10"/>
    </row>
    <row r="449" spans="5:11">
      <c r="E449" s="11"/>
      <c r="F449" s="10"/>
      <c r="G449" s="10"/>
      <c r="H449" s="10"/>
      <c r="I449" s="10"/>
      <c r="J449" s="10"/>
      <c r="K449" s="10"/>
    </row>
    <row r="450" spans="5:11">
      <c r="E450" s="11"/>
      <c r="F450" s="10"/>
      <c r="G450" s="10"/>
      <c r="H450" s="10"/>
      <c r="I450" s="10"/>
      <c r="J450" s="10"/>
      <c r="K450" s="10"/>
    </row>
    <row r="451" spans="5:11">
      <c r="E451" s="11"/>
      <c r="F451" s="10"/>
      <c r="G451" s="10"/>
      <c r="H451" s="10"/>
      <c r="I451" s="10"/>
      <c r="J451" s="10"/>
      <c r="K451" s="10"/>
    </row>
    <row r="452" spans="5:11">
      <c r="E452" s="11"/>
      <c r="F452" s="10"/>
      <c r="G452" s="10"/>
      <c r="H452" s="10"/>
      <c r="I452" s="10"/>
      <c r="J452" s="10"/>
      <c r="K452" s="10"/>
    </row>
    <row r="453" spans="5:11">
      <c r="E453" s="11"/>
      <c r="F453" s="10"/>
      <c r="G453" s="10"/>
      <c r="H453" s="10"/>
      <c r="I453" s="10"/>
      <c r="J453" s="10"/>
      <c r="K453" s="10"/>
    </row>
    <row r="454" spans="5:11">
      <c r="E454" s="11"/>
      <c r="F454" s="10"/>
      <c r="G454" s="10"/>
      <c r="H454" s="10"/>
      <c r="I454" s="10"/>
      <c r="J454" s="10"/>
      <c r="K454" s="10"/>
    </row>
    <row r="455" spans="5:11">
      <c r="E455" s="11"/>
      <c r="F455" s="10"/>
      <c r="G455" s="10"/>
      <c r="H455" s="10"/>
      <c r="I455" s="10"/>
      <c r="J455" s="10"/>
      <c r="K455" s="10"/>
    </row>
    <row r="456" spans="5:11">
      <c r="E456" s="11"/>
      <c r="F456" s="10"/>
      <c r="G456" s="10"/>
      <c r="H456" s="10"/>
      <c r="I456" s="10"/>
      <c r="J456" s="10"/>
      <c r="K456" s="10"/>
    </row>
    <row r="457" spans="5:11">
      <c r="E457" s="11"/>
      <c r="F457" s="10"/>
      <c r="G457" s="10"/>
      <c r="H457" s="10"/>
      <c r="I457" s="10"/>
      <c r="J457" s="10"/>
      <c r="K457" s="10"/>
    </row>
    <row r="458" spans="5:11">
      <c r="E458" s="11"/>
      <c r="F458" s="10"/>
      <c r="G458" s="10"/>
      <c r="H458" s="10"/>
      <c r="I458" s="10"/>
      <c r="J458" s="10"/>
      <c r="K458" s="10"/>
    </row>
    <row r="459" spans="5:11">
      <c r="E459" s="11"/>
      <c r="F459" s="10"/>
      <c r="G459" s="10"/>
      <c r="H459" s="10"/>
      <c r="I459" s="10"/>
      <c r="J459" s="10"/>
      <c r="K459" s="10"/>
    </row>
    <row r="460" spans="5:11">
      <c r="E460" s="11"/>
      <c r="F460" s="10"/>
      <c r="G460" s="10"/>
      <c r="H460" s="10"/>
      <c r="I460" s="10"/>
      <c r="J460" s="10"/>
      <c r="K460" s="10"/>
    </row>
    <row r="461" spans="5:11">
      <c r="E461" s="11"/>
      <c r="F461" s="10"/>
      <c r="G461" s="10"/>
      <c r="H461" s="10"/>
      <c r="I461" s="10"/>
      <c r="J461" s="10"/>
      <c r="K461" s="10"/>
    </row>
    <row r="462" spans="5:11">
      <c r="E462" s="11"/>
      <c r="F462" s="10"/>
      <c r="G462" s="10"/>
      <c r="H462" s="10"/>
      <c r="I462" s="10"/>
      <c r="J462" s="10"/>
      <c r="K462" s="10"/>
    </row>
    <row r="463" spans="5:11">
      <c r="E463" s="11"/>
      <c r="F463" s="10"/>
      <c r="G463" s="10"/>
      <c r="H463" s="10"/>
      <c r="I463" s="10"/>
      <c r="J463" s="10"/>
      <c r="K463" s="10"/>
    </row>
    <row r="464" spans="5:11">
      <c r="E464" s="11"/>
      <c r="F464" s="10"/>
      <c r="G464" s="10"/>
      <c r="H464" s="10"/>
      <c r="I464" s="10"/>
      <c r="J464" s="10"/>
      <c r="K464" s="10"/>
    </row>
    <row r="465" spans="5:11">
      <c r="E465" s="11"/>
      <c r="F465" s="10"/>
      <c r="G465" s="10"/>
      <c r="H465" s="10"/>
      <c r="I465" s="10"/>
      <c r="J465" s="10"/>
      <c r="K465" s="10"/>
    </row>
    <row r="466" spans="5:11">
      <c r="E466" s="11"/>
      <c r="F466" s="10"/>
      <c r="G466" s="10"/>
      <c r="H466" s="10"/>
      <c r="I466" s="10"/>
      <c r="J466" s="10"/>
      <c r="K466" s="10"/>
    </row>
    <row r="467" spans="5:11">
      <c r="E467" s="11"/>
      <c r="F467" s="10"/>
      <c r="G467" s="10"/>
      <c r="H467" s="10"/>
      <c r="I467" s="10"/>
      <c r="J467" s="10"/>
      <c r="K467" s="10"/>
    </row>
    <row r="468" spans="5:11">
      <c r="E468" s="11"/>
      <c r="F468" s="10"/>
      <c r="G468" s="10"/>
      <c r="H468" s="10"/>
      <c r="I468" s="10"/>
      <c r="J468" s="10"/>
      <c r="K468" s="10"/>
    </row>
    <row r="469" spans="5:11">
      <c r="E469" s="11"/>
      <c r="F469" s="10"/>
      <c r="G469" s="10"/>
      <c r="H469" s="10"/>
      <c r="I469" s="10"/>
      <c r="J469" s="10"/>
      <c r="K469" s="10"/>
    </row>
    <row r="470" spans="5:11">
      <c r="E470" s="11"/>
      <c r="F470" s="10"/>
      <c r="G470" s="10"/>
      <c r="H470" s="10"/>
      <c r="I470" s="10"/>
      <c r="J470" s="10"/>
      <c r="K470" s="10"/>
    </row>
    <row r="471" spans="5:11">
      <c r="E471" s="11"/>
      <c r="F471" s="10"/>
      <c r="G471" s="10"/>
      <c r="H471" s="10"/>
      <c r="I471" s="10"/>
      <c r="J471" s="10"/>
      <c r="K471" s="10"/>
    </row>
    <row r="472" spans="5:11">
      <c r="E472" s="11"/>
      <c r="F472" s="10"/>
      <c r="G472" s="10"/>
      <c r="H472" s="10"/>
      <c r="I472" s="10"/>
      <c r="J472" s="10"/>
      <c r="K472" s="10"/>
    </row>
    <row r="473" spans="5:11">
      <c r="E473" s="11"/>
      <c r="F473" s="10"/>
      <c r="G473" s="10"/>
      <c r="H473" s="10"/>
      <c r="I473" s="10"/>
      <c r="J473" s="10"/>
      <c r="K473" s="10"/>
    </row>
    <row r="474" spans="5:11">
      <c r="E474" s="11"/>
      <c r="F474" s="10"/>
      <c r="G474" s="10"/>
      <c r="H474" s="10"/>
      <c r="I474" s="10"/>
      <c r="J474" s="10"/>
      <c r="K474" s="10"/>
    </row>
    <row r="475" spans="5:11">
      <c r="E475" s="11"/>
      <c r="F475" s="10"/>
      <c r="G475" s="10"/>
      <c r="H475" s="10"/>
      <c r="I475" s="10"/>
      <c r="J475" s="10"/>
      <c r="K475" s="10"/>
    </row>
    <row r="476" spans="5:11">
      <c r="E476" s="11"/>
      <c r="F476" s="10"/>
      <c r="G476" s="10"/>
      <c r="H476" s="10"/>
      <c r="I476" s="10"/>
      <c r="J476" s="10"/>
      <c r="K476" s="10"/>
    </row>
    <row r="477" spans="5:11">
      <c r="E477" s="11"/>
      <c r="F477" s="10"/>
      <c r="G477" s="10"/>
      <c r="H477" s="10"/>
      <c r="I477" s="10"/>
      <c r="J477" s="10"/>
      <c r="K477" s="10"/>
    </row>
    <row r="478" spans="5:11">
      <c r="E478" s="11"/>
      <c r="F478" s="10"/>
      <c r="G478" s="10"/>
      <c r="H478" s="10"/>
      <c r="I478" s="10"/>
      <c r="J478" s="10"/>
      <c r="K478" s="10"/>
    </row>
    <row r="479" spans="5:11">
      <c r="E479" s="11"/>
      <c r="F479" s="10"/>
      <c r="G479" s="10"/>
      <c r="H479" s="10"/>
      <c r="I479" s="10"/>
      <c r="J479" s="10"/>
      <c r="K479" s="10"/>
    </row>
    <row r="480" spans="5:11">
      <c r="E480" s="11"/>
      <c r="F480" s="10"/>
      <c r="G480" s="10"/>
      <c r="H480" s="10"/>
      <c r="I480" s="10"/>
      <c r="J480" s="10"/>
      <c r="K480" s="10"/>
    </row>
    <row r="481" spans="5:11">
      <c r="E481" s="11"/>
      <c r="F481" s="10"/>
      <c r="G481" s="10"/>
      <c r="H481" s="10"/>
      <c r="I481" s="10"/>
      <c r="J481" s="10"/>
      <c r="K481" s="10"/>
    </row>
    <row r="482" spans="5:11">
      <c r="E482" s="11"/>
      <c r="F482" s="10"/>
      <c r="G482" s="10"/>
      <c r="H482" s="10"/>
      <c r="I482" s="10"/>
      <c r="J482" s="10"/>
      <c r="K482" s="10"/>
    </row>
    <row r="483" spans="5:11">
      <c r="E483" s="11"/>
      <c r="F483" s="10"/>
      <c r="G483" s="10"/>
      <c r="H483" s="10"/>
      <c r="I483" s="10"/>
      <c r="J483" s="10"/>
      <c r="K483" s="10"/>
    </row>
    <row r="484" spans="5:11">
      <c r="E484" s="11"/>
      <c r="F484" s="10"/>
      <c r="G484" s="10"/>
      <c r="H484" s="10"/>
      <c r="I484" s="10"/>
      <c r="J484" s="10"/>
      <c r="K484" s="10"/>
    </row>
    <row r="485" spans="5:11">
      <c r="E485" s="11"/>
      <c r="F485" s="10"/>
      <c r="G485" s="10"/>
      <c r="H485" s="10"/>
      <c r="I485" s="10"/>
      <c r="J485" s="10"/>
      <c r="K485" s="10"/>
    </row>
    <row r="486" spans="5:11">
      <c r="E486" s="11"/>
      <c r="F486" s="10"/>
      <c r="G486" s="10"/>
      <c r="H486" s="10"/>
      <c r="I486" s="10"/>
      <c r="J486" s="10"/>
      <c r="K486" s="10"/>
    </row>
    <row r="487" spans="5:11">
      <c r="E487" s="11"/>
      <c r="F487" s="10"/>
      <c r="G487" s="10"/>
      <c r="H487" s="10"/>
      <c r="I487" s="10"/>
      <c r="J487" s="10"/>
      <c r="K487" s="10"/>
    </row>
    <row r="488" spans="5:11">
      <c r="E488" s="11"/>
      <c r="F488" s="10"/>
      <c r="G488" s="10"/>
      <c r="H488" s="10"/>
      <c r="I488" s="10"/>
      <c r="J488" s="10"/>
      <c r="K488" s="10"/>
    </row>
    <row r="489" spans="5:11">
      <c r="E489" s="11"/>
      <c r="F489" s="10"/>
      <c r="G489" s="10"/>
      <c r="H489" s="10"/>
      <c r="I489" s="10"/>
      <c r="J489" s="10"/>
      <c r="K489" s="10"/>
    </row>
    <row r="490" spans="5:11">
      <c r="E490" s="11"/>
      <c r="F490" s="10"/>
      <c r="G490" s="10"/>
      <c r="H490" s="10"/>
      <c r="I490" s="10"/>
      <c r="J490" s="10"/>
      <c r="K490" s="10"/>
    </row>
    <row r="491" spans="5:11">
      <c r="E491" s="11"/>
      <c r="F491" s="10"/>
      <c r="G491" s="10"/>
      <c r="H491" s="10"/>
      <c r="I491" s="10"/>
      <c r="J491" s="10"/>
      <c r="K491" s="10"/>
    </row>
    <row r="492" spans="5:11">
      <c r="E492" s="11"/>
      <c r="F492" s="10"/>
      <c r="G492" s="10"/>
      <c r="H492" s="10"/>
      <c r="I492" s="10"/>
      <c r="J492" s="10"/>
      <c r="K492" s="10"/>
    </row>
    <row r="493" spans="5:11">
      <c r="E493" s="11"/>
      <c r="F493" s="10"/>
      <c r="G493" s="10"/>
      <c r="H493" s="10"/>
      <c r="I493" s="10"/>
      <c r="J493" s="10"/>
      <c r="K493" s="10"/>
    </row>
    <row r="494" spans="5:11">
      <c r="E494" s="11"/>
      <c r="F494" s="10"/>
      <c r="G494" s="10"/>
      <c r="H494" s="10"/>
      <c r="I494" s="10"/>
      <c r="J494" s="10"/>
      <c r="K494" s="10"/>
    </row>
    <row r="495" spans="5:11">
      <c r="E495" s="11"/>
      <c r="F495" s="10"/>
      <c r="G495" s="10"/>
      <c r="H495" s="10"/>
      <c r="I495" s="10"/>
      <c r="J495" s="10"/>
      <c r="K495" s="10"/>
    </row>
    <row r="496" spans="5:11">
      <c r="E496" s="11"/>
      <c r="F496" s="10"/>
      <c r="G496" s="10"/>
      <c r="H496" s="10"/>
      <c r="I496" s="10"/>
      <c r="J496" s="10"/>
      <c r="K496" s="10"/>
    </row>
    <row r="497" spans="5:11">
      <c r="E497" s="11"/>
      <c r="F497" s="10"/>
      <c r="G497" s="10"/>
      <c r="H497" s="10"/>
      <c r="I497" s="10"/>
      <c r="J497" s="10"/>
      <c r="K497" s="10"/>
    </row>
    <row r="498" spans="5:11">
      <c r="E498" s="11"/>
      <c r="F498" s="10"/>
      <c r="G498" s="10"/>
      <c r="H498" s="10"/>
      <c r="I498" s="10"/>
      <c r="J498" s="10"/>
      <c r="K498" s="10"/>
    </row>
    <row r="499" spans="5:11">
      <c r="E499" s="11"/>
      <c r="F499" s="10"/>
      <c r="G499" s="10"/>
      <c r="H499" s="10"/>
      <c r="I499" s="10"/>
      <c r="J499" s="10"/>
      <c r="K499" s="10"/>
    </row>
    <row r="500" spans="5:11">
      <c r="E500" s="11"/>
      <c r="F500" s="10"/>
      <c r="G500" s="10"/>
      <c r="H500" s="10"/>
      <c r="I500" s="10"/>
      <c r="J500" s="10"/>
      <c r="K500" s="10"/>
    </row>
    <row r="501" spans="5:11">
      <c r="E501" s="11"/>
      <c r="F501" s="10"/>
      <c r="G501" s="10"/>
      <c r="H501" s="10"/>
      <c r="I501" s="10"/>
      <c r="J501" s="10"/>
      <c r="K501" s="10"/>
    </row>
    <row r="502" spans="5:11">
      <c r="E502" s="11"/>
      <c r="F502" s="10"/>
      <c r="G502" s="10"/>
      <c r="H502" s="10"/>
      <c r="I502" s="10"/>
      <c r="J502" s="10"/>
      <c r="K502" s="10"/>
    </row>
    <row r="503" spans="5:11">
      <c r="E503" s="11"/>
      <c r="F503" s="10"/>
      <c r="G503" s="10"/>
      <c r="H503" s="10"/>
      <c r="I503" s="10"/>
      <c r="J503" s="10"/>
      <c r="K503" s="10"/>
    </row>
    <row r="504" spans="5:11">
      <c r="E504" s="11"/>
      <c r="F504" s="10"/>
      <c r="G504" s="10"/>
      <c r="H504" s="10"/>
      <c r="I504" s="10"/>
      <c r="J504" s="10"/>
      <c r="K504" s="10"/>
    </row>
    <row r="505" spans="5:11">
      <c r="E505" s="11"/>
      <c r="F505" s="10"/>
      <c r="G505" s="10"/>
      <c r="H505" s="10"/>
      <c r="I505" s="10"/>
      <c r="J505" s="10"/>
      <c r="K505" s="10"/>
    </row>
    <row r="506" spans="5:11">
      <c r="E506" s="11"/>
      <c r="F506" s="10"/>
      <c r="G506" s="10"/>
      <c r="H506" s="10"/>
      <c r="I506" s="10"/>
      <c r="J506" s="10"/>
      <c r="K506" s="10"/>
    </row>
    <row r="507" spans="5:11">
      <c r="E507" s="11"/>
      <c r="F507" s="10"/>
      <c r="G507" s="10"/>
      <c r="H507" s="10"/>
      <c r="I507" s="10"/>
      <c r="J507" s="10"/>
      <c r="K507" s="10"/>
    </row>
    <row r="508" spans="5:11">
      <c r="E508" s="11"/>
      <c r="F508" s="10"/>
      <c r="G508" s="10"/>
      <c r="H508" s="10"/>
      <c r="I508" s="10"/>
      <c r="J508" s="10"/>
      <c r="K508" s="10"/>
    </row>
    <row r="509" spans="5:11">
      <c r="E509" s="11"/>
      <c r="F509" s="10"/>
      <c r="G509" s="10"/>
      <c r="H509" s="10"/>
      <c r="I509" s="10"/>
      <c r="J509" s="10"/>
      <c r="K509" s="10"/>
    </row>
    <row r="510" spans="5:11">
      <c r="E510" s="11"/>
      <c r="F510" s="10"/>
      <c r="G510" s="10"/>
      <c r="H510" s="10"/>
      <c r="I510" s="10"/>
      <c r="J510" s="10"/>
      <c r="K510" s="10"/>
    </row>
    <row r="511" spans="5:11">
      <c r="E511" s="11"/>
      <c r="F511" s="10"/>
      <c r="G511" s="10"/>
      <c r="H511" s="10"/>
      <c r="I511" s="10"/>
      <c r="J511" s="10"/>
      <c r="K511" s="10"/>
    </row>
    <row r="512" spans="5:11">
      <c r="E512" s="11"/>
      <c r="F512" s="10"/>
      <c r="G512" s="10"/>
      <c r="H512" s="10"/>
      <c r="I512" s="10"/>
      <c r="J512" s="10"/>
      <c r="K512" s="10"/>
    </row>
    <row r="513" spans="5:11">
      <c r="E513" s="11"/>
      <c r="F513" s="10"/>
      <c r="G513" s="10"/>
      <c r="H513" s="10"/>
      <c r="I513" s="10"/>
      <c r="J513" s="10"/>
      <c r="K513" s="10"/>
    </row>
    <row r="514" spans="5:11">
      <c r="E514" s="11"/>
      <c r="F514" s="10"/>
      <c r="G514" s="10"/>
      <c r="H514" s="10"/>
      <c r="I514" s="10"/>
      <c r="J514" s="10"/>
      <c r="K514" s="10"/>
    </row>
    <row r="515" spans="5:11">
      <c r="E515" s="11"/>
      <c r="F515" s="10"/>
      <c r="G515" s="10"/>
      <c r="H515" s="10"/>
      <c r="I515" s="10"/>
      <c r="J515" s="10"/>
      <c r="K515" s="10"/>
    </row>
    <row r="516" spans="5:11">
      <c r="E516" s="11"/>
      <c r="F516" s="10"/>
      <c r="G516" s="10"/>
      <c r="H516" s="10"/>
      <c r="I516" s="10"/>
      <c r="J516" s="10"/>
      <c r="K516" s="10"/>
    </row>
    <row r="517" spans="5:11">
      <c r="E517" s="11"/>
      <c r="F517" s="10"/>
      <c r="G517" s="10"/>
      <c r="H517" s="10"/>
      <c r="I517" s="10"/>
      <c r="J517" s="10"/>
      <c r="K517" s="10"/>
    </row>
    <row r="518" spans="5:11">
      <c r="E518" s="11"/>
      <c r="F518" s="10"/>
      <c r="G518" s="10"/>
      <c r="H518" s="10"/>
      <c r="I518" s="10"/>
      <c r="J518" s="10"/>
      <c r="K518" s="10"/>
    </row>
    <row r="519" spans="5:11">
      <c r="E519" s="11"/>
      <c r="F519" s="10"/>
      <c r="G519" s="10"/>
      <c r="H519" s="10"/>
      <c r="I519" s="10"/>
      <c r="J519" s="10"/>
      <c r="K519" s="10"/>
    </row>
    <row r="520" spans="5:11">
      <c r="E520" s="11"/>
      <c r="F520" s="10"/>
      <c r="G520" s="10"/>
      <c r="H520" s="10"/>
      <c r="I520" s="10"/>
      <c r="J520" s="10"/>
      <c r="K520" s="10"/>
    </row>
    <row r="521" spans="5:11">
      <c r="E521" s="11"/>
      <c r="F521" s="10"/>
      <c r="G521" s="10"/>
      <c r="H521" s="10"/>
      <c r="I521" s="10"/>
      <c r="J521" s="10"/>
      <c r="K521" s="10"/>
    </row>
    <row r="522" spans="5:11">
      <c r="E522" s="11"/>
      <c r="F522" s="10"/>
      <c r="G522" s="10"/>
      <c r="H522" s="10"/>
      <c r="I522" s="10"/>
      <c r="J522" s="10"/>
      <c r="K522" s="10"/>
    </row>
    <row r="523" spans="5:11">
      <c r="E523" s="11"/>
      <c r="F523" s="10"/>
      <c r="G523" s="10"/>
      <c r="H523" s="10"/>
      <c r="I523" s="10"/>
      <c r="J523" s="10"/>
      <c r="K523" s="10"/>
    </row>
    <row r="524" spans="5:11">
      <c r="E524" s="11"/>
      <c r="F524" s="10"/>
      <c r="G524" s="10"/>
      <c r="H524" s="10"/>
      <c r="I524" s="10"/>
      <c r="J524" s="10"/>
      <c r="K524" s="10"/>
    </row>
    <row r="525" spans="5:11">
      <c r="E525" s="11"/>
      <c r="F525" s="10"/>
      <c r="G525" s="10"/>
      <c r="H525" s="10"/>
      <c r="I525" s="10"/>
      <c r="J525" s="10"/>
      <c r="K525" s="10"/>
    </row>
    <row r="526" spans="5:11">
      <c r="E526" s="11"/>
      <c r="F526" s="10"/>
      <c r="G526" s="10"/>
      <c r="H526" s="10"/>
      <c r="I526" s="10"/>
      <c r="J526" s="10"/>
      <c r="K526" s="10"/>
    </row>
    <row r="527" spans="5:11">
      <c r="E527" s="11"/>
      <c r="F527" s="10"/>
      <c r="G527" s="10"/>
      <c r="H527" s="10"/>
      <c r="I527" s="10"/>
      <c r="J527" s="10"/>
      <c r="K527" s="10"/>
    </row>
    <row r="528" spans="5:11">
      <c r="E528" s="11"/>
      <c r="F528" s="10"/>
      <c r="G528" s="10"/>
      <c r="H528" s="10"/>
      <c r="I528" s="10"/>
      <c r="J528" s="10"/>
      <c r="K528" s="10"/>
    </row>
    <row r="529" spans="5:11">
      <c r="E529" s="11"/>
      <c r="F529" s="10"/>
      <c r="G529" s="10"/>
      <c r="H529" s="10"/>
      <c r="I529" s="10"/>
      <c r="J529" s="10"/>
      <c r="K529" s="10"/>
    </row>
    <row r="530" spans="5:11">
      <c r="E530" s="11"/>
      <c r="F530" s="10"/>
      <c r="G530" s="10"/>
      <c r="H530" s="10"/>
      <c r="I530" s="10"/>
      <c r="J530" s="10"/>
      <c r="K530" s="10"/>
    </row>
    <row r="531" spans="5:11">
      <c r="E531" s="11"/>
      <c r="F531" s="10"/>
      <c r="G531" s="10"/>
      <c r="H531" s="10"/>
      <c r="I531" s="10"/>
      <c r="J531" s="10"/>
      <c r="K531" s="10"/>
    </row>
    <row r="532" spans="5:11">
      <c r="E532" s="11"/>
      <c r="F532" s="10"/>
      <c r="G532" s="10"/>
      <c r="H532" s="10"/>
      <c r="I532" s="10"/>
      <c r="J532" s="10"/>
      <c r="K532" s="10"/>
    </row>
    <row r="533" spans="5:11">
      <c r="E533" s="11"/>
      <c r="F533" s="10"/>
      <c r="G533" s="10"/>
      <c r="H533" s="10"/>
      <c r="I533" s="10"/>
      <c r="J533" s="10"/>
      <c r="K533" s="10"/>
    </row>
    <row r="534" spans="5:11">
      <c r="E534" s="11"/>
      <c r="F534" s="10"/>
      <c r="G534" s="10"/>
      <c r="H534" s="10"/>
      <c r="I534" s="10"/>
      <c r="J534" s="10"/>
      <c r="K534" s="10"/>
    </row>
    <row r="535" spans="5:11">
      <c r="E535" s="11"/>
      <c r="F535" s="10"/>
      <c r="G535" s="10"/>
      <c r="H535" s="10"/>
      <c r="I535" s="10"/>
      <c r="J535" s="10"/>
      <c r="K535" s="10"/>
    </row>
    <row r="536" spans="5:11">
      <c r="E536" s="11"/>
      <c r="F536" s="10"/>
      <c r="G536" s="10"/>
      <c r="H536" s="10"/>
      <c r="I536" s="10"/>
      <c r="J536" s="10"/>
      <c r="K536" s="10"/>
    </row>
    <row r="537" spans="5:11">
      <c r="E537" s="11"/>
      <c r="F537" s="10"/>
      <c r="G537" s="10"/>
      <c r="H537" s="10"/>
      <c r="I537" s="10"/>
      <c r="J537" s="10"/>
      <c r="K537" s="10"/>
    </row>
    <row r="538" spans="5:11">
      <c r="E538" s="11"/>
      <c r="F538" s="10"/>
      <c r="G538" s="10"/>
      <c r="H538" s="10"/>
      <c r="I538" s="10"/>
      <c r="J538" s="10"/>
      <c r="K538" s="10"/>
    </row>
    <row r="539" spans="5:11">
      <c r="E539" s="11"/>
      <c r="F539" s="10"/>
      <c r="G539" s="10"/>
      <c r="H539" s="10"/>
      <c r="I539" s="10"/>
      <c r="J539" s="10"/>
      <c r="K539" s="10"/>
    </row>
    <row r="540" spans="5:11">
      <c r="E540" s="11"/>
      <c r="F540" s="10"/>
      <c r="G540" s="10"/>
      <c r="H540" s="10"/>
      <c r="I540" s="10"/>
      <c r="J540" s="10"/>
      <c r="K540" s="10"/>
    </row>
    <row r="541" spans="5:11">
      <c r="E541" s="11"/>
      <c r="F541" s="10"/>
      <c r="G541" s="10"/>
      <c r="H541" s="10"/>
      <c r="I541" s="10"/>
      <c r="J541" s="10"/>
      <c r="K541" s="10"/>
    </row>
    <row r="542" spans="5:11">
      <c r="E542" s="11"/>
      <c r="F542" s="10"/>
      <c r="G542" s="10"/>
      <c r="H542" s="10"/>
      <c r="I542" s="10"/>
      <c r="J542" s="10"/>
      <c r="K542" s="10"/>
    </row>
    <row r="543" spans="5:11">
      <c r="E543" s="11"/>
      <c r="F543" s="10"/>
      <c r="G543" s="10"/>
      <c r="H543" s="10"/>
      <c r="I543" s="10"/>
      <c r="J543" s="10"/>
      <c r="K543" s="10"/>
    </row>
    <row r="544" spans="5:11">
      <c r="E544" s="11"/>
      <c r="F544" s="10"/>
      <c r="G544" s="10"/>
      <c r="H544" s="10"/>
      <c r="I544" s="10"/>
      <c r="J544" s="10"/>
      <c r="K544" s="10"/>
    </row>
    <row r="545" spans="5:11">
      <c r="E545" s="11"/>
      <c r="F545" s="10"/>
      <c r="G545" s="10"/>
      <c r="H545" s="10"/>
      <c r="I545" s="10"/>
      <c r="J545" s="10"/>
      <c r="K545" s="10"/>
    </row>
    <row r="546" spans="5:11">
      <c r="E546" s="11"/>
      <c r="F546" s="10"/>
      <c r="G546" s="10"/>
      <c r="H546" s="10"/>
      <c r="I546" s="10"/>
      <c r="J546" s="10"/>
      <c r="K546" s="10"/>
    </row>
    <row r="547" spans="5:11">
      <c r="E547" s="11"/>
      <c r="F547" s="10"/>
      <c r="G547" s="10"/>
      <c r="H547" s="10"/>
      <c r="I547" s="10"/>
      <c r="J547" s="10"/>
      <c r="K547" s="10"/>
    </row>
    <row r="548" spans="5:11">
      <c r="E548" s="11"/>
      <c r="F548" s="10"/>
      <c r="G548" s="10"/>
      <c r="H548" s="10"/>
      <c r="I548" s="10"/>
      <c r="J548" s="10"/>
      <c r="K548" s="10"/>
    </row>
    <row r="549" spans="5:11">
      <c r="E549" s="11"/>
      <c r="F549" s="10"/>
      <c r="G549" s="10"/>
      <c r="H549" s="10"/>
      <c r="I549" s="10"/>
      <c r="J549" s="10"/>
      <c r="K549" s="10"/>
    </row>
    <row r="550" spans="5:11">
      <c r="E550" s="11"/>
      <c r="F550" s="10"/>
      <c r="G550" s="10"/>
      <c r="H550" s="10"/>
      <c r="I550" s="10"/>
      <c r="J550" s="10"/>
      <c r="K550" s="10"/>
    </row>
    <row r="551" spans="5:11">
      <c r="E551" s="11"/>
      <c r="F551" s="10"/>
      <c r="G551" s="10"/>
      <c r="H551" s="10"/>
      <c r="I551" s="10"/>
      <c r="J551" s="10"/>
      <c r="K551" s="10"/>
    </row>
    <row r="552" spans="5:11">
      <c r="E552" s="11"/>
      <c r="F552" s="10"/>
      <c r="G552" s="10"/>
      <c r="H552" s="10"/>
      <c r="I552" s="10"/>
      <c r="J552" s="10"/>
      <c r="K552" s="10"/>
    </row>
    <row r="553" spans="5:11">
      <c r="E553" s="11"/>
      <c r="F553" s="10"/>
      <c r="G553" s="10"/>
      <c r="H553" s="10"/>
      <c r="I553" s="10"/>
      <c r="J553" s="10"/>
      <c r="K553" s="10"/>
    </row>
    <row r="554" spans="5:11">
      <c r="E554" s="11"/>
      <c r="F554" s="10"/>
      <c r="G554" s="10"/>
      <c r="H554" s="10"/>
      <c r="I554" s="10"/>
      <c r="J554" s="10"/>
      <c r="K554" s="10"/>
    </row>
    <row r="555" spans="5:11">
      <c r="E555" s="11"/>
      <c r="F555" s="10"/>
      <c r="G555" s="10"/>
      <c r="H555" s="10"/>
      <c r="I555" s="10"/>
      <c r="J555" s="10"/>
      <c r="K555" s="10"/>
    </row>
    <row r="556" spans="5:11">
      <c r="E556" s="11"/>
      <c r="F556" s="10"/>
      <c r="G556" s="10"/>
      <c r="H556" s="10"/>
      <c r="I556" s="10"/>
      <c r="J556" s="10"/>
      <c r="K556" s="10"/>
    </row>
    <row r="557" spans="5:11">
      <c r="E557" s="11"/>
      <c r="F557" s="10"/>
      <c r="G557" s="10"/>
      <c r="H557" s="10"/>
      <c r="I557" s="10"/>
      <c r="J557" s="10"/>
      <c r="K557" s="10"/>
    </row>
    <row r="558" spans="5:11">
      <c r="E558" s="11"/>
      <c r="F558" s="10"/>
      <c r="G558" s="10"/>
      <c r="H558" s="10"/>
      <c r="I558" s="10"/>
      <c r="J558" s="10"/>
      <c r="K558" s="10"/>
    </row>
    <row r="559" spans="5:11">
      <c r="E559" s="11"/>
      <c r="F559" s="10"/>
      <c r="G559" s="10"/>
      <c r="H559" s="10"/>
      <c r="I559" s="10"/>
      <c r="J559" s="10"/>
      <c r="K559" s="10"/>
    </row>
    <row r="560" spans="5:11">
      <c r="E560" s="11"/>
      <c r="F560" s="10"/>
      <c r="G560" s="10"/>
      <c r="H560" s="10"/>
      <c r="I560" s="10"/>
      <c r="J560" s="10"/>
      <c r="K560" s="10"/>
    </row>
    <row r="561" spans="5:11">
      <c r="E561" s="11"/>
      <c r="F561" s="10"/>
      <c r="G561" s="10"/>
      <c r="H561" s="10"/>
      <c r="I561" s="10"/>
      <c r="J561" s="10"/>
      <c r="K561" s="10"/>
    </row>
    <row r="562" spans="5:11">
      <c r="E562" s="11"/>
      <c r="F562" s="10"/>
      <c r="G562" s="10"/>
      <c r="H562" s="10"/>
      <c r="I562" s="10"/>
      <c r="J562" s="10"/>
      <c r="K562" s="10"/>
    </row>
    <row r="563" spans="5:11">
      <c r="E563" s="11"/>
      <c r="F563" s="10"/>
      <c r="G563" s="10"/>
      <c r="H563" s="10"/>
      <c r="I563" s="10"/>
      <c r="J563" s="10"/>
      <c r="K563" s="10"/>
    </row>
    <row r="564" spans="5:11">
      <c r="E564" s="11"/>
      <c r="F564" s="10"/>
      <c r="G564" s="10"/>
      <c r="H564" s="10"/>
      <c r="I564" s="10"/>
      <c r="J564" s="10"/>
      <c r="K564" s="10"/>
    </row>
    <row r="565" spans="5:11">
      <c r="E565" s="11"/>
      <c r="F565" s="10"/>
      <c r="G565" s="10"/>
      <c r="H565" s="10"/>
      <c r="I565" s="10"/>
      <c r="J565" s="10"/>
      <c r="K565" s="10"/>
    </row>
    <row r="566" spans="5:11">
      <c r="E566" s="11"/>
      <c r="F566" s="10"/>
      <c r="G566" s="10"/>
      <c r="H566" s="10"/>
      <c r="I566" s="10"/>
      <c r="J566" s="10"/>
      <c r="K566" s="10"/>
    </row>
    <row r="567" spans="5:11">
      <c r="E567" s="11"/>
      <c r="F567" s="10"/>
      <c r="G567" s="10"/>
      <c r="H567" s="10"/>
      <c r="I567" s="10"/>
      <c r="J567" s="10"/>
      <c r="K567" s="10"/>
    </row>
    <row r="568" spans="5:11">
      <c r="E568" s="11"/>
      <c r="F568" s="10"/>
      <c r="G568" s="10"/>
      <c r="H568" s="10"/>
      <c r="I568" s="10"/>
      <c r="J568" s="10"/>
      <c r="K568" s="10"/>
    </row>
    <row r="569" spans="5:11">
      <c r="E569" s="11"/>
      <c r="F569" s="10"/>
      <c r="G569" s="10"/>
      <c r="H569" s="10"/>
      <c r="I569" s="10"/>
      <c r="J569" s="10"/>
      <c r="K569" s="10"/>
    </row>
    <row r="570" spans="5:11">
      <c r="E570" s="11"/>
      <c r="F570" s="10"/>
      <c r="G570" s="10"/>
      <c r="H570" s="10"/>
      <c r="I570" s="10"/>
      <c r="J570" s="10"/>
      <c r="K570" s="10"/>
    </row>
    <row r="571" spans="5:11">
      <c r="E571" s="11"/>
      <c r="F571" s="10"/>
      <c r="G571" s="10"/>
      <c r="H571" s="10"/>
      <c r="I571" s="10"/>
      <c r="J571" s="10"/>
      <c r="K571" s="10"/>
    </row>
    <row r="572" spans="5:11">
      <c r="E572" s="11"/>
      <c r="F572" s="10"/>
      <c r="G572" s="10"/>
      <c r="H572" s="10"/>
      <c r="I572" s="10"/>
      <c r="J572" s="10"/>
      <c r="K572" s="10"/>
    </row>
    <row r="573" spans="5:11">
      <c r="E573" s="11"/>
      <c r="F573" s="10"/>
      <c r="G573" s="10"/>
      <c r="H573" s="10"/>
      <c r="I573" s="10"/>
      <c r="J573" s="10"/>
      <c r="K573" s="10"/>
    </row>
    <row r="574" spans="5:11">
      <c r="E574" s="11"/>
      <c r="F574" s="10"/>
      <c r="G574" s="10"/>
      <c r="H574" s="10"/>
      <c r="I574" s="10"/>
      <c r="J574" s="10"/>
      <c r="K574" s="10"/>
    </row>
    <row r="575" spans="5:11">
      <c r="E575" s="11"/>
      <c r="F575" s="10"/>
      <c r="G575" s="10"/>
      <c r="H575" s="10"/>
      <c r="I575" s="10"/>
      <c r="J575" s="10"/>
      <c r="K575" s="10"/>
    </row>
    <row r="576" spans="5:11">
      <c r="E576" s="11"/>
      <c r="F576" s="10"/>
      <c r="G576" s="10"/>
      <c r="H576" s="10"/>
      <c r="I576" s="10"/>
      <c r="J576" s="10"/>
      <c r="K576" s="10"/>
    </row>
    <row r="577" spans="5:11">
      <c r="E577" s="11"/>
      <c r="F577" s="10"/>
      <c r="G577" s="10"/>
      <c r="H577" s="10"/>
      <c r="I577" s="10"/>
      <c r="J577" s="10"/>
      <c r="K577" s="10"/>
    </row>
    <row r="578" spans="5:11">
      <c r="E578" s="11"/>
      <c r="F578" s="10"/>
      <c r="G578" s="10"/>
      <c r="H578" s="10"/>
      <c r="I578" s="10"/>
      <c r="J578" s="10"/>
      <c r="K578" s="10"/>
    </row>
    <row r="579" spans="5:11">
      <c r="E579" s="11"/>
      <c r="F579" s="10"/>
      <c r="G579" s="10"/>
      <c r="H579" s="10"/>
      <c r="I579" s="10"/>
      <c r="J579" s="10"/>
      <c r="K579" s="10"/>
    </row>
    <row r="580" spans="5:11">
      <c r="E580" s="11"/>
      <c r="F580" s="10"/>
      <c r="G580" s="10"/>
      <c r="H580" s="10"/>
      <c r="I580" s="10"/>
      <c r="J580" s="10"/>
      <c r="K580" s="10"/>
    </row>
    <row r="581" spans="5:11">
      <c r="E581" s="11"/>
      <c r="F581" s="10"/>
      <c r="G581" s="10"/>
      <c r="H581" s="10"/>
      <c r="I581" s="10"/>
      <c r="J581" s="10"/>
      <c r="K581" s="10"/>
    </row>
    <row r="582" spans="5:11">
      <c r="E582" s="11"/>
      <c r="F582" s="10"/>
      <c r="G582" s="10"/>
      <c r="H582" s="10"/>
      <c r="I582" s="10"/>
      <c r="J582" s="10"/>
      <c r="K582" s="10"/>
    </row>
    <row r="583" spans="5:11">
      <c r="E583" s="11"/>
      <c r="F583" s="10"/>
      <c r="G583" s="10"/>
      <c r="H583" s="10"/>
      <c r="I583" s="10"/>
      <c r="J583" s="10"/>
      <c r="K583" s="10"/>
    </row>
    <row r="584" spans="5:11">
      <c r="E584" s="11"/>
      <c r="F584" s="10"/>
      <c r="G584" s="10"/>
      <c r="H584" s="10"/>
      <c r="I584" s="10"/>
      <c r="J584" s="10"/>
      <c r="K584" s="10"/>
    </row>
    <row r="585" spans="5:11">
      <c r="E585" s="11"/>
      <c r="F585" s="10"/>
      <c r="G585" s="10"/>
      <c r="H585" s="10"/>
      <c r="I585" s="10"/>
      <c r="J585" s="10"/>
      <c r="K585" s="10"/>
    </row>
    <row r="586" spans="5:11">
      <c r="E586" s="11"/>
      <c r="F586" s="10"/>
      <c r="G586" s="10"/>
      <c r="H586" s="10"/>
      <c r="I586" s="10"/>
      <c r="J586" s="10"/>
      <c r="K586" s="10"/>
    </row>
    <row r="587" spans="5:11">
      <c r="E587" s="11"/>
      <c r="F587" s="10"/>
      <c r="G587" s="10"/>
      <c r="H587" s="10"/>
      <c r="I587" s="10"/>
      <c r="J587" s="10"/>
      <c r="K587" s="10"/>
    </row>
    <row r="588" spans="5:11">
      <c r="E588" s="11"/>
      <c r="F588" s="10"/>
      <c r="G588" s="10"/>
      <c r="H588" s="10"/>
      <c r="I588" s="10"/>
      <c r="J588" s="10"/>
      <c r="K588" s="10"/>
    </row>
    <row r="589" spans="5:11">
      <c r="E589" s="11"/>
      <c r="F589" s="10"/>
      <c r="G589" s="10"/>
      <c r="H589" s="10"/>
      <c r="I589" s="10"/>
      <c r="J589" s="10"/>
      <c r="K589" s="10"/>
    </row>
    <row r="590" spans="5:11">
      <c r="E590" s="11"/>
      <c r="F590" s="10"/>
      <c r="G590" s="10"/>
      <c r="H590" s="10"/>
      <c r="I590" s="10"/>
      <c r="J590" s="10"/>
      <c r="K590" s="10"/>
    </row>
    <row r="591" spans="5:11">
      <c r="E591" s="11"/>
      <c r="F591" s="10"/>
      <c r="G591" s="10"/>
      <c r="H591" s="10"/>
      <c r="I591" s="10"/>
      <c r="J591" s="10"/>
      <c r="K591" s="10"/>
    </row>
    <row r="592" spans="5:11">
      <c r="E592" s="11"/>
      <c r="F592" s="10"/>
      <c r="G592" s="10"/>
      <c r="H592" s="10"/>
      <c r="I592" s="10"/>
      <c r="J592" s="10"/>
      <c r="K592" s="10"/>
    </row>
    <row r="593" spans="5:11">
      <c r="E593" s="11"/>
      <c r="F593" s="10"/>
      <c r="G593" s="10"/>
      <c r="H593" s="10"/>
      <c r="I593" s="10"/>
      <c r="J593" s="10"/>
      <c r="K593" s="10"/>
    </row>
    <row r="594" spans="5:11">
      <c r="E594" s="11"/>
      <c r="F594" s="10"/>
      <c r="G594" s="10"/>
      <c r="H594" s="10"/>
      <c r="I594" s="10"/>
      <c r="J594" s="10"/>
      <c r="K594" s="10"/>
    </row>
    <row r="595" spans="5:11">
      <c r="E595" s="11"/>
      <c r="F595" s="10"/>
      <c r="G595" s="10"/>
      <c r="H595" s="10"/>
      <c r="I595" s="10"/>
      <c r="J595" s="10"/>
      <c r="K595" s="10"/>
    </row>
    <row r="596" spans="5:11">
      <c r="E596" s="11"/>
      <c r="F596" s="10"/>
      <c r="G596" s="10"/>
      <c r="H596" s="10"/>
      <c r="I596" s="10"/>
      <c r="J596" s="10"/>
      <c r="K596" s="10"/>
    </row>
    <row r="597" spans="5:11">
      <c r="E597" s="11"/>
      <c r="F597" s="10"/>
      <c r="G597" s="10"/>
      <c r="H597" s="10"/>
      <c r="I597" s="10"/>
      <c r="J597" s="10"/>
      <c r="K597" s="10"/>
    </row>
    <row r="598" spans="5:11">
      <c r="E598" s="11"/>
      <c r="F598" s="10"/>
      <c r="G598" s="10"/>
      <c r="H598" s="10"/>
      <c r="I598" s="10"/>
      <c r="J598" s="10"/>
      <c r="K598" s="10"/>
    </row>
    <row r="599" spans="5:11">
      <c r="E599" s="11"/>
      <c r="F599" s="10"/>
      <c r="G599" s="10"/>
      <c r="H599" s="10"/>
      <c r="I599" s="10"/>
      <c r="J599" s="10"/>
      <c r="K599" s="10"/>
    </row>
    <row r="600" spans="5:11">
      <c r="E600" s="11"/>
      <c r="F600" s="10"/>
      <c r="G600" s="10"/>
      <c r="H600" s="10"/>
      <c r="I600" s="10"/>
      <c r="J600" s="10"/>
      <c r="K600" s="10"/>
    </row>
    <row r="601" spans="5:11">
      <c r="E601" s="11"/>
      <c r="F601" s="10"/>
      <c r="G601" s="10"/>
      <c r="H601" s="10"/>
      <c r="I601" s="10"/>
      <c r="J601" s="10"/>
      <c r="K601" s="10"/>
    </row>
    <row r="602" spans="5:11">
      <c r="E602" s="11"/>
      <c r="F602" s="10"/>
      <c r="G602" s="10"/>
      <c r="H602" s="10"/>
      <c r="I602" s="10"/>
      <c r="J602" s="10"/>
      <c r="K602" s="10"/>
    </row>
    <row r="603" spans="5:11">
      <c r="E603" s="11"/>
      <c r="F603" s="10"/>
      <c r="G603" s="10"/>
      <c r="H603" s="10"/>
      <c r="I603" s="10"/>
      <c r="J603" s="10"/>
      <c r="K603" s="10"/>
    </row>
    <row r="604" spans="5:11">
      <c r="E604" s="11"/>
      <c r="F604" s="10"/>
      <c r="G604" s="10"/>
      <c r="H604" s="10"/>
      <c r="I604" s="10"/>
      <c r="J604" s="10"/>
      <c r="K604" s="10"/>
    </row>
    <row r="605" spans="5:11">
      <c r="E605" s="11"/>
      <c r="F605" s="10"/>
      <c r="G605" s="10"/>
      <c r="H605" s="10"/>
      <c r="I605" s="10"/>
      <c r="J605" s="10"/>
      <c r="K605" s="10"/>
    </row>
    <row r="606" spans="5:11">
      <c r="E606" s="11"/>
      <c r="F606" s="10"/>
      <c r="G606" s="10"/>
      <c r="H606" s="10"/>
      <c r="I606" s="10"/>
      <c r="J606" s="10"/>
      <c r="K606" s="10"/>
    </row>
    <row r="607" spans="5:11">
      <c r="E607" s="11"/>
      <c r="F607" s="10"/>
      <c r="G607" s="10"/>
      <c r="H607" s="10"/>
      <c r="I607" s="10"/>
      <c r="J607" s="10"/>
      <c r="K607" s="10"/>
    </row>
    <row r="608" spans="5:11">
      <c r="E608" s="11"/>
      <c r="F608" s="10"/>
      <c r="G608" s="10"/>
      <c r="H608" s="10"/>
      <c r="I608" s="10"/>
      <c r="J608" s="10"/>
      <c r="K608" s="10"/>
    </row>
    <row r="609" spans="5:11">
      <c r="E609" s="11"/>
      <c r="F609" s="10"/>
      <c r="G609" s="10"/>
      <c r="H609" s="10"/>
      <c r="I609" s="10"/>
      <c r="J609" s="10"/>
      <c r="K609" s="10"/>
    </row>
    <row r="610" spans="5:11">
      <c r="E610" s="11"/>
      <c r="F610" s="10"/>
      <c r="G610" s="10"/>
      <c r="H610" s="10"/>
      <c r="I610" s="10"/>
      <c r="J610" s="10"/>
      <c r="K610" s="10"/>
    </row>
    <row r="611" spans="5:11">
      <c r="E611" s="11"/>
      <c r="F611" s="10"/>
      <c r="G611" s="10"/>
      <c r="H611" s="10"/>
      <c r="I611" s="10"/>
      <c r="J611" s="10"/>
      <c r="K611" s="10"/>
    </row>
    <row r="612" spans="5:11">
      <c r="E612" s="11"/>
      <c r="F612" s="10"/>
      <c r="G612" s="10"/>
      <c r="H612" s="10"/>
      <c r="I612" s="10"/>
      <c r="J612" s="10"/>
      <c r="K612" s="10"/>
    </row>
    <row r="613" spans="5:11">
      <c r="E613" s="11"/>
      <c r="F613" s="10"/>
      <c r="G613" s="10"/>
      <c r="H613" s="10"/>
      <c r="I613" s="10"/>
      <c r="J613" s="10"/>
      <c r="K613" s="10"/>
    </row>
    <row r="614" spans="5:11">
      <c r="E614" s="11"/>
      <c r="F614" s="10"/>
      <c r="G614" s="10"/>
      <c r="H614" s="10"/>
      <c r="I614" s="10"/>
      <c r="J614" s="10"/>
      <c r="K614" s="10"/>
    </row>
    <row r="615" spans="5:11">
      <c r="E615" s="11"/>
      <c r="F615" s="10"/>
      <c r="G615" s="10"/>
      <c r="H615" s="10"/>
      <c r="I615" s="10"/>
      <c r="J615" s="10"/>
      <c r="K615" s="10"/>
    </row>
    <row r="616" spans="5:11">
      <c r="E616" s="11"/>
      <c r="F616" s="10"/>
      <c r="G616" s="10"/>
      <c r="H616" s="10"/>
      <c r="I616" s="10"/>
      <c r="J616" s="10"/>
      <c r="K616" s="10"/>
    </row>
    <row r="617" spans="5:11">
      <c r="E617" s="11"/>
      <c r="F617" s="10"/>
      <c r="G617" s="10"/>
      <c r="H617" s="10"/>
      <c r="I617" s="10"/>
      <c r="J617" s="10"/>
      <c r="K617" s="10"/>
    </row>
    <row r="618" spans="5:11">
      <c r="E618" s="11"/>
      <c r="F618" s="10"/>
      <c r="G618" s="10"/>
      <c r="H618" s="10"/>
      <c r="I618" s="10"/>
      <c r="J618" s="10"/>
      <c r="K618" s="10"/>
    </row>
    <row r="619" spans="5:11">
      <c r="E619" s="11"/>
      <c r="F619" s="10"/>
      <c r="G619" s="10"/>
      <c r="H619" s="10"/>
      <c r="I619" s="10"/>
      <c r="J619" s="10"/>
      <c r="K619" s="10"/>
    </row>
    <row r="620" spans="5:11">
      <c r="E620" s="11"/>
      <c r="F620" s="10"/>
      <c r="G620" s="10"/>
      <c r="H620" s="10"/>
      <c r="I620" s="10"/>
      <c r="J620" s="10"/>
      <c r="K620" s="10"/>
    </row>
    <row r="621" spans="5:11">
      <c r="E621" s="11"/>
      <c r="F621" s="10"/>
      <c r="G621" s="10"/>
      <c r="H621" s="10"/>
      <c r="I621" s="10"/>
      <c r="J621" s="10"/>
      <c r="K621" s="10"/>
    </row>
    <row r="622" spans="5:11">
      <c r="E622" s="11"/>
      <c r="F622" s="10"/>
      <c r="G622" s="10"/>
      <c r="H622" s="10"/>
      <c r="I622" s="10"/>
      <c r="J622" s="10"/>
      <c r="K622" s="10"/>
    </row>
    <row r="623" spans="5:11">
      <c r="E623" s="11"/>
      <c r="F623" s="10"/>
      <c r="G623" s="10"/>
      <c r="H623" s="10"/>
      <c r="I623" s="10"/>
      <c r="J623" s="10"/>
      <c r="K623" s="10"/>
    </row>
    <row r="624" spans="5:11">
      <c r="E624" s="11"/>
      <c r="F624" s="10"/>
      <c r="G624" s="10"/>
      <c r="H624" s="10"/>
      <c r="I624" s="10"/>
      <c r="J624" s="10"/>
      <c r="K624" s="10"/>
    </row>
    <row r="625" spans="5:11">
      <c r="E625" s="11"/>
      <c r="F625" s="10"/>
      <c r="G625" s="10"/>
      <c r="H625" s="10"/>
      <c r="I625" s="10"/>
      <c r="J625" s="10"/>
      <c r="K625" s="10"/>
    </row>
    <row r="626" spans="5:11">
      <c r="E626" s="11"/>
      <c r="F626" s="10"/>
      <c r="G626" s="10"/>
      <c r="H626" s="10"/>
      <c r="I626" s="10"/>
      <c r="J626" s="10"/>
      <c r="K626" s="10"/>
    </row>
    <row r="627" spans="5:11">
      <c r="E627" s="11"/>
      <c r="F627" s="10"/>
      <c r="G627" s="10"/>
      <c r="H627" s="10"/>
      <c r="I627" s="10"/>
      <c r="J627" s="10"/>
      <c r="K627" s="10"/>
    </row>
    <row r="628" spans="5:11">
      <c r="E628" s="11"/>
      <c r="F628" s="10"/>
      <c r="G628" s="10"/>
      <c r="H628" s="10"/>
      <c r="I628" s="10"/>
      <c r="J628" s="10"/>
      <c r="K628" s="10"/>
    </row>
    <row r="629" spans="5:11">
      <c r="E629" s="11"/>
      <c r="F629" s="10"/>
      <c r="G629" s="10"/>
      <c r="H629" s="10"/>
      <c r="I629" s="10"/>
      <c r="J629" s="10"/>
      <c r="K629" s="10"/>
    </row>
    <row r="630" spans="5:11">
      <c r="E630" s="11"/>
      <c r="F630" s="10"/>
      <c r="G630" s="10"/>
      <c r="H630" s="10"/>
      <c r="I630" s="10"/>
      <c r="J630" s="10"/>
      <c r="K630" s="10"/>
    </row>
    <row r="631" spans="5:11">
      <c r="E631" s="11"/>
      <c r="F631" s="10"/>
      <c r="G631" s="10"/>
      <c r="H631" s="10"/>
      <c r="I631" s="10"/>
      <c r="J631" s="10"/>
      <c r="K631" s="10"/>
    </row>
    <row r="632" spans="5:11">
      <c r="E632" s="11"/>
      <c r="F632" s="10"/>
      <c r="G632" s="10"/>
      <c r="H632" s="10"/>
      <c r="I632" s="10"/>
      <c r="J632" s="10"/>
      <c r="K632" s="10"/>
    </row>
    <row r="633" spans="5:11">
      <c r="E633" s="11"/>
      <c r="F633" s="10"/>
      <c r="G633" s="10"/>
      <c r="H633" s="10"/>
      <c r="I633" s="10"/>
      <c r="J633" s="10"/>
      <c r="K633" s="10"/>
    </row>
    <row r="634" spans="5:11">
      <c r="E634" s="11"/>
      <c r="F634" s="10"/>
      <c r="G634" s="10"/>
      <c r="H634" s="10"/>
      <c r="I634" s="10"/>
      <c r="J634" s="10"/>
      <c r="K634" s="10"/>
    </row>
    <row r="635" spans="5:11">
      <c r="E635" s="11"/>
      <c r="F635" s="10"/>
      <c r="G635" s="10"/>
      <c r="H635" s="10"/>
      <c r="I635" s="10"/>
      <c r="J635" s="10"/>
      <c r="K635" s="10"/>
    </row>
    <row r="636" spans="5:11">
      <c r="E636" s="11"/>
      <c r="F636" s="10"/>
      <c r="G636" s="10"/>
      <c r="H636" s="10"/>
      <c r="I636" s="10"/>
      <c r="J636" s="10"/>
      <c r="K636" s="10"/>
    </row>
    <row r="637" spans="5:11">
      <c r="E637" s="11"/>
      <c r="F637" s="10"/>
      <c r="G637" s="10"/>
      <c r="H637" s="10"/>
      <c r="I637" s="10"/>
      <c r="J637" s="10"/>
      <c r="K637" s="10"/>
    </row>
    <row r="638" spans="5:11">
      <c r="E638" s="11"/>
      <c r="F638" s="10"/>
      <c r="G638" s="10"/>
      <c r="H638" s="10"/>
      <c r="I638" s="10"/>
      <c r="J638" s="10"/>
      <c r="K638" s="10"/>
    </row>
    <row r="639" spans="5:11">
      <c r="E639" s="11"/>
      <c r="F639" s="10"/>
      <c r="G639" s="10"/>
      <c r="H639" s="10"/>
      <c r="I639" s="10"/>
      <c r="J639" s="10"/>
      <c r="K639" s="10"/>
    </row>
    <row r="640" spans="5:11">
      <c r="E640" s="11"/>
      <c r="F640" s="10"/>
      <c r="G640" s="10"/>
      <c r="H640" s="10"/>
      <c r="I640" s="10"/>
      <c r="J640" s="10"/>
      <c r="K640" s="10"/>
    </row>
    <row r="641" spans="5:11">
      <c r="E641" s="11"/>
      <c r="F641" s="10"/>
      <c r="G641" s="10"/>
      <c r="H641" s="10"/>
      <c r="I641" s="10"/>
      <c r="J641" s="10"/>
      <c r="K641" s="10"/>
    </row>
    <row r="642" spans="5:11">
      <c r="E642" s="11"/>
      <c r="F642" s="10"/>
      <c r="G642" s="10"/>
      <c r="H642" s="10"/>
      <c r="I642" s="10"/>
      <c r="J642" s="10"/>
      <c r="K642" s="10"/>
    </row>
    <row r="643" spans="5:11">
      <c r="E643" s="11"/>
      <c r="F643" s="10"/>
      <c r="G643" s="10"/>
      <c r="H643" s="10"/>
      <c r="I643" s="10"/>
      <c r="J643" s="10"/>
      <c r="K643" s="10"/>
    </row>
    <row r="644" spans="5:11">
      <c r="E644" s="11"/>
      <c r="F644" s="10"/>
      <c r="G644" s="10"/>
      <c r="H644" s="10"/>
      <c r="I644" s="10"/>
      <c r="J644" s="10"/>
      <c r="K644" s="10"/>
    </row>
    <row r="645" spans="5:11">
      <c r="E645" s="11"/>
      <c r="F645" s="10"/>
      <c r="G645" s="10"/>
      <c r="H645" s="10"/>
      <c r="I645" s="10"/>
      <c r="J645" s="10"/>
      <c r="K645" s="10"/>
    </row>
    <row r="646" spans="5:11">
      <c r="E646" s="11"/>
      <c r="F646" s="10"/>
      <c r="G646" s="10"/>
      <c r="H646" s="10"/>
      <c r="I646" s="10"/>
      <c r="J646" s="10"/>
      <c r="K646" s="10"/>
    </row>
    <row r="647" spans="5:11">
      <c r="E647" s="11"/>
      <c r="F647" s="10"/>
      <c r="G647" s="10"/>
      <c r="H647" s="10"/>
      <c r="I647" s="10"/>
      <c r="J647" s="10"/>
      <c r="K647" s="10"/>
    </row>
    <row r="648" spans="5:11">
      <c r="E648" s="11"/>
      <c r="F648" s="10"/>
      <c r="G648" s="10"/>
      <c r="H648" s="10"/>
      <c r="I648" s="10"/>
      <c r="J648" s="10"/>
      <c r="K648" s="10"/>
    </row>
    <row r="649" spans="5:11">
      <c r="E649" s="11"/>
      <c r="F649" s="10"/>
      <c r="G649" s="10"/>
      <c r="H649" s="10"/>
      <c r="I649" s="10"/>
      <c r="J649" s="10"/>
      <c r="K649" s="10"/>
    </row>
    <row r="650" spans="5:11">
      <c r="E650" s="11"/>
      <c r="F650" s="10"/>
      <c r="G650" s="10"/>
      <c r="H650" s="10"/>
      <c r="I650" s="10"/>
      <c r="J650" s="10"/>
      <c r="K650" s="10"/>
    </row>
    <row r="651" spans="5:11">
      <c r="E651" s="11"/>
      <c r="F651" s="10"/>
      <c r="G651" s="10"/>
      <c r="H651" s="10"/>
      <c r="I651" s="10"/>
      <c r="J651" s="10"/>
      <c r="K651" s="10"/>
    </row>
    <row r="652" spans="5:11">
      <c r="E652" s="11"/>
      <c r="F652" s="10"/>
      <c r="G652" s="10"/>
      <c r="H652" s="10"/>
      <c r="I652" s="10"/>
      <c r="J652" s="10"/>
      <c r="K652" s="10"/>
    </row>
    <row r="653" spans="5:11">
      <c r="E653" s="11"/>
      <c r="F653" s="10"/>
      <c r="G653" s="10"/>
      <c r="H653" s="10"/>
      <c r="I653" s="10"/>
      <c r="J653" s="10"/>
      <c r="K653" s="10"/>
    </row>
    <row r="654" spans="5:11">
      <c r="E654" s="11"/>
      <c r="F654" s="10"/>
      <c r="G654" s="10"/>
      <c r="H654" s="10"/>
      <c r="I654" s="10"/>
      <c r="J654" s="10"/>
      <c r="K654" s="10"/>
    </row>
    <row r="655" spans="5:11">
      <c r="E655" s="11"/>
      <c r="F655" s="10"/>
      <c r="G655" s="10"/>
      <c r="H655" s="10"/>
      <c r="I655" s="10"/>
      <c r="J655" s="10"/>
      <c r="K655" s="10"/>
    </row>
    <row r="656" spans="5:11">
      <c r="E656" s="11"/>
      <c r="F656" s="10"/>
      <c r="G656" s="10"/>
      <c r="H656" s="10"/>
      <c r="I656" s="10"/>
      <c r="J656" s="10"/>
      <c r="K656" s="10"/>
    </row>
    <row r="657" spans="5:11">
      <c r="E657" s="11"/>
      <c r="F657" s="10"/>
      <c r="G657" s="10"/>
      <c r="H657" s="10"/>
      <c r="I657" s="10"/>
      <c r="J657" s="10"/>
      <c r="K657" s="10"/>
    </row>
    <row r="658" spans="5:11">
      <c r="E658" s="11"/>
      <c r="F658" s="10"/>
      <c r="G658" s="10"/>
      <c r="H658" s="10"/>
      <c r="I658" s="10"/>
      <c r="J658" s="10"/>
      <c r="K658" s="10"/>
    </row>
    <row r="659" spans="5:11">
      <c r="E659" s="11"/>
      <c r="F659" s="10"/>
      <c r="G659" s="10"/>
      <c r="H659" s="10"/>
      <c r="I659" s="10"/>
      <c r="J659" s="10"/>
      <c r="K659" s="10"/>
    </row>
    <row r="660" spans="5:11">
      <c r="E660" s="11"/>
      <c r="F660" s="10"/>
      <c r="G660" s="10"/>
      <c r="H660" s="10"/>
      <c r="I660" s="10"/>
      <c r="J660" s="10"/>
      <c r="K660" s="10"/>
    </row>
    <row r="661" spans="5:11">
      <c r="E661" s="11"/>
      <c r="F661" s="10"/>
      <c r="G661" s="10"/>
      <c r="H661" s="10"/>
      <c r="I661" s="10"/>
      <c r="J661" s="10"/>
      <c r="K661" s="10"/>
    </row>
    <row r="662" spans="5:11">
      <c r="E662" s="11"/>
      <c r="F662" s="10"/>
      <c r="G662" s="10"/>
      <c r="H662" s="10"/>
      <c r="I662" s="10"/>
      <c r="J662" s="10"/>
      <c r="K662" s="10"/>
    </row>
    <row r="663" spans="5:11">
      <c r="E663" s="11"/>
      <c r="F663" s="10"/>
      <c r="G663" s="10"/>
      <c r="H663" s="10"/>
      <c r="I663" s="10"/>
      <c r="J663" s="10"/>
      <c r="K663" s="10"/>
    </row>
    <row r="664" spans="5:11">
      <c r="E664" s="11"/>
      <c r="F664" s="10"/>
      <c r="G664" s="10"/>
      <c r="H664" s="10"/>
      <c r="I664" s="10"/>
      <c r="J664" s="10"/>
      <c r="K664" s="10"/>
    </row>
    <row r="665" spans="5:11">
      <c r="E665" s="11"/>
      <c r="F665" s="10"/>
      <c r="G665" s="10"/>
      <c r="H665" s="10"/>
      <c r="I665" s="10"/>
      <c r="J665" s="10"/>
      <c r="K665" s="10"/>
    </row>
    <row r="666" spans="5:11">
      <c r="E666" s="11"/>
      <c r="F666" s="10"/>
      <c r="G666" s="10"/>
      <c r="H666" s="10"/>
      <c r="I666" s="10"/>
      <c r="J666" s="10"/>
      <c r="K666" s="10"/>
    </row>
    <row r="667" spans="5:11">
      <c r="E667" s="11"/>
      <c r="F667" s="10"/>
      <c r="G667" s="10"/>
      <c r="H667" s="10"/>
      <c r="I667" s="10"/>
      <c r="J667" s="10"/>
      <c r="K667" s="10"/>
    </row>
    <row r="668" spans="5:11">
      <c r="E668" s="11"/>
      <c r="F668" s="10"/>
      <c r="G668" s="10"/>
      <c r="H668" s="10"/>
      <c r="I668" s="10"/>
      <c r="J668" s="10"/>
      <c r="K668" s="10"/>
    </row>
    <row r="669" spans="5:11">
      <c r="E669" s="11"/>
      <c r="F669" s="10"/>
      <c r="G669" s="10"/>
      <c r="H669" s="10"/>
      <c r="I669" s="10"/>
      <c r="J669" s="10"/>
      <c r="K669" s="10"/>
    </row>
    <row r="670" spans="5:11">
      <c r="E670" s="11"/>
      <c r="F670" s="10"/>
      <c r="G670" s="10"/>
      <c r="H670" s="10"/>
      <c r="I670" s="10"/>
      <c r="J670" s="10"/>
      <c r="K670" s="10"/>
    </row>
    <row r="671" spans="5:11">
      <c r="E671" s="11"/>
      <c r="F671" s="10"/>
      <c r="G671" s="10"/>
      <c r="H671" s="10"/>
      <c r="I671" s="10"/>
      <c r="J671" s="10"/>
      <c r="K671" s="10"/>
    </row>
    <row r="672" spans="5:11">
      <c r="E672" s="11"/>
      <c r="F672" s="10"/>
      <c r="G672" s="10"/>
      <c r="H672" s="10"/>
      <c r="I672" s="10"/>
      <c r="J672" s="10"/>
      <c r="K672" s="10"/>
    </row>
    <row r="673" spans="5:11">
      <c r="E673" s="11"/>
      <c r="F673" s="10"/>
      <c r="G673" s="10"/>
      <c r="H673" s="10"/>
      <c r="I673" s="10"/>
      <c r="J673" s="10"/>
      <c r="K673" s="10"/>
    </row>
    <row r="674" spans="5:11">
      <c r="E674" s="11"/>
      <c r="F674" s="10"/>
      <c r="G674" s="10"/>
      <c r="H674" s="10"/>
      <c r="I674" s="10"/>
      <c r="J674" s="10"/>
      <c r="K674" s="10"/>
    </row>
    <row r="675" spans="5:11">
      <c r="E675" s="11"/>
      <c r="F675" s="10"/>
      <c r="G675" s="10"/>
      <c r="H675" s="10"/>
      <c r="I675" s="10"/>
      <c r="J675" s="10"/>
      <c r="K675" s="10"/>
    </row>
    <row r="676" spans="5:11">
      <c r="E676" s="11"/>
      <c r="F676" s="10"/>
      <c r="G676" s="10"/>
      <c r="H676" s="10"/>
      <c r="I676" s="10"/>
      <c r="J676" s="10"/>
      <c r="K676" s="10"/>
    </row>
    <row r="677" spans="5:11">
      <c r="E677" s="11"/>
      <c r="F677" s="10"/>
      <c r="G677" s="10"/>
      <c r="H677" s="10"/>
      <c r="I677" s="10"/>
      <c r="J677" s="10"/>
      <c r="K677" s="10"/>
    </row>
    <row r="678" spans="5:11">
      <c r="E678" s="11"/>
      <c r="F678" s="10"/>
      <c r="G678" s="10"/>
      <c r="H678" s="10"/>
      <c r="I678" s="10"/>
      <c r="J678" s="10"/>
      <c r="K678" s="10"/>
    </row>
    <row r="679" spans="5:11">
      <c r="E679" s="11"/>
      <c r="F679" s="10"/>
      <c r="G679" s="10"/>
      <c r="H679" s="10"/>
      <c r="I679" s="10"/>
      <c r="J679" s="10"/>
      <c r="K679" s="10"/>
    </row>
    <row r="680" spans="5:11">
      <c r="E680" s="11"/>
      <c r="F680" s="10"/>
      <c r="G680" s="10"/>
      <c r="H680" s="10"/>
      <c r="I680" s="10"/>
      <c r="J680" s="10"/>
      <c r="K680" s="10"/>
    </row>
    <row r="681" spans="5:11">
      <c r="E681" s="11"/>
      <c r="F681" s="10"/>
      <c r="G681" s="10"/>
      <c r="H681" s="10"/>
      <c r="I681" s="10"/>
      <c r="J681" s="10"/>
      <c r="K681" s="10"/>
    </row>
    <row r="682" spans="5:11">
      <c r="E682" s="11"/>
      <c r="F682" s="10"/>
      <c r="G682" s="10"/>
      <c r="H682" s="10"/>
      <c r="I682" s="10"/>
      <c r="J682" s="10"/>
      <c r="K682" s="10"/>
    </row>
    <row r="683" spans="5:11">
      <c r="E683" s="11"/>
      <c r="F683" s="10"/>
      <c r="G683" s="10"/>
      <c r="H683" s="10"/>
      <c r="I683" s="10"/>
      <c r="J683" s="10"/>
      <c r="K683" s="10"/>
    </row>
    <row r="684" spans="5:11">
      <c r="E684" s="11"/>
      <c r="F684" s="10"/>
      <c r="G684" s="10"/>
      <c r="H684" s="10"/>
      <c r="I684" s="10"/>
      <c r="J684" s="10"/>
      <c r="K684" s="10"/>
    </row>
    <row r="685" spans="5:11">
      <c r="E685" s="11"/>
      <c r="F685" s="10"/>
      <c r="G685" s="10"/>
      <c r="H685" s="10"/>
      <c r="I685" s="10"/>
      <c r="J685" s="10"/>
      <c r="K685" s="10"/>
    </row>
    <row r="686" spans="5:11">
      <c r="E686" s="11"/>
      <c r="F686" s="10"/>
      <c r="G686" s="10"/>
      <c r="H686" s="10"/>
      <c r="I686" s="10"/>
      <c r="J686" s="10"/>
      <c r="K686" s="10"/>
    </row>
    <row r="687" spans="5:11">
      <c r="E687" s="11"/>
      <c r="F687" s="10"/>
      <c r="G687" s="10"/>
      <c r="H687" s="10"/>
      <c r="I687" s="10"/>
      <c r="J687" s="10"/>
      <c r="K687" s="10"/>
    </row>
    <row r="688" spans="5:11">
      <c r="E688" s="11"/>
      <c r="F688" s="10"/>
      <c r="G688" s="10"/>
      <c r="H688" s="10"/>
      <c r="I688" s="10"/>
      <c r="J688" s="10"/>
      <c r="K688" s="10"/>
    </row>
    <row r="689" spans="5:11">
      <c r="E689" s="11"/>
      <c r="F689" s="10"/>
      <c r="G689" s="10"/>
      <c r="H689" s="10"/>
      <c r="I689" s="10"/>
      <c r="J689" s="10"/>
      <c r="K689" s="10"/>
    </row>
    <row r="690" spans="5:11">
      <c r="E690" s="11"/>
      <c r="F690" s="10"/>
      <c r="G690" s="10"/>
      <c r="H690" s="10"/>
      <c r="I690" s="10"/>
      <c r="J690" s="10"/>
      <c r="K690" s="10"/>
    </row>
    <row r="691" spans="5:11">
      <c r="E691" s="11"/>
      <c r="F691" s="10"/>
      <c r="G691" s="10"/>
      <c r="H691" s="10"/>
      <c r="I691" s="10"/>
      <c r="J691" s="10"/>
      <c r="K691" s="10"/>
    </row>
    <row r="692" spans="5:11">
      <c r="E692" s="11"/>
      <c r="F692" s="10"/>
      <c r="G692" s="10"/>
      <c r="H692" s="10"/>
      <c r="I692" s="10"/>
      <c r="J692" s="10"/>
      <c r="K692" s="10"/>
    </row>
    <row r="693" spans="5:11">
      <c r="E693" s="11"/>
      <c r="F693" s="10"/>
      <c r="G693" s="10"/>
      <c r="H693" s="10"/>
      <c r="I693" s="10"/>
      <c r="J693" s="10"/>
      <c r="K693" s="10"/>
    </row>
    <row r="694" spans="5:11">
      <c r="E694" s="11"/>
      <c r="F694" s="10"/>
      <c r="G694" s="10"/>
      <c r="H694" s="10"/>
      <c r="I694" s="10"/>
      <c r="J694" s="10"/>
      <c r="K694" s="10"/>
    </row>
    <row r="695" spans="5:11">
      <c r="E695" s="11"/>
      <c r="F695" s="10"/>
      <c r="G695" s="10"/>
      <c r="H695" s="10"/>
      <c r="I695" s="10"/>
      <c r="J695" s="10"/>
      <c r="K695" s="10"/>
    </row>
    <row r="696" spans="5:11">
      <c r="E696" s="11"/>
      <c r="F696" s="10"/>
      <c r="G696" s="10"/>
      <c r="H696" s="10"/>
      <c r="I696" s="10"/>
      <c r="J696" s="10"/>
      <c r="K696" s="10"/>
    </row>
    <row r="697" spans="5:11">
      <c r="E697" s="11"/>
      <c r="F697" s="10"/>
      <c r="G697" s="10"/>
      <c r="H697" s="10"/>
      <c r="I697" s="10"/>
      <c r="J697" s="10"/>
      <c r="K697" s="10"/>
    </row>
    <row r="698" spans="5:11">
      <c r="E698" s="11"/>
      <c r="F698" s="10"/>
      <c r="G698" s="10"/>
      <c r="H698" s="10"/>
      <c r="I698" s="10"/>
      <c r="J698" s="10"/>
      <c r="K698" s="10"/>
    </row>
    <row r="699" spans="5:11">
      <c r="E699" s="11"/>
      <c r="F699" s="10"/>
      <c r="G699" s="10"/>
      <c r="H699" s="10"/>
      <c r="I699" s="10"/>
      <c r="J699" s="10"/>
      <c r="K699" s="10"/>
    </row>
    <row r="700" spans="5:11">
      <c r="E700" s="11"/>
      <c r="F700" s="10"/>
      <c r="G700" s="10"/>
      <c r="H700" s="10"/>
      <c r="I700" s="10"/>
      <c r="J700" s="10"/>
      <c r="K700" s="10"/>
    </row>
    <row r="701" spans="5:11">
      <c r="E701" s="11"/>
      <c r="F701" s="10"/>
      <c r="G701" s="10"/>
      <c r="H701" s="10"/>
      <c r="I701" s="10"/>
      <c r="J701" s="10"/>
      <c r="K701" s="10"/>
    </row>
    <row r="702" spans="5:11">
      <c r="E702" s="11"/>
      <c r="F702" s="10"/>
      <c r="G702" s="10"/>
      <c r="H702" s="10"/>
      <c r="I702" s="10"/>
      <c r="J702" s="10"/>
      <c r="K702" s="10"/>
    </row>
    <row r="703" spans="5:11">
      <c r="E703" s="11"/>
      <c r="F703" s="10"/>
      <c r="G703" s="10"/>
      <c r="H703" s="10"/>
      <c r="I703" s="10"/>
      <c r="J703" s="10"/>
      <c r="K703" s="10"/>
    </row>
    <row r="704" spans="5:11">
      <c r="E704" s="11"/>
      <c r="F704" s="10"/>
      <c r="G704" s="10"/>
      <c r="H704" s="10"/>
      <c r="I704" s="10"/>
      <c r="J704" s="10"/>
      <c r="K704" s="10"/>
    </row>
    <row r="705" spans="5:11">
      <c r="E705" s="11"/>
      <c r="F705" s="10"/>
      <c r="G705" s="10"/>
      <c r="H705" s="10"/>
      <c r="I705" s="10"/>
      <c r="J705" s="10"/>
      <c r="K705" s="10"/>
    </row>
    <row r="706" spans="5:11">
      <c r="E706" s="11"/>
      <c r="F706" s="10"/>
      <c r="G706" s="10"/>
      <c r="H706" s="10"/>
      <c r="I706" s="10"/>
      <c r="J706" s="10"/>
      <c r="K706" s="10"/>
    </row>
    <row r="707" spans="5:11">
      <c r="E707" s="11"/>
      <c r="F707" s="10"/>
      <c r="G707" s="10"/>
      <c r="H707" s="10"/>
      <c r="I707" s="10"/>
      <c r="J707" s="10"/>
      <c r="K707" s="10"/>
    </row>
    <row r="708" spans="5:11">
      <c r="E708" s="11"/>
      <c r="F708" s="10"/>
      <c r="G708" s="10"/>
      <c r="H708" s="10"/>
      <c r="I708" s="10"/>
      <c r="J708" s="10"/>
      <c r="K708" s="10"/>
    </row>
    <row r="709" spans="5:11">
      <c r="E709" s="11"/>
      <c r="F709" s="10"/>
      <c r="G709" s="10"/>
      <c r="H709" s="10"/>
      <c r="I709" s="10"/>
      <c r="J709" s="10"/>
      <c r="K709" s="10"/>
    </row>
    <row r="710" spans="5:11">
      <c r="E710" s="11"/>
      <c r="F710" s="10"/>
      <c r="G710" s="10"/>
      <c r="H710" s="10"/>
      <c r="I710" s="10"/>
      <c r="J710" s="10"/>
      <c r="K710" s="10"/>
    </row>
    <row r="711" spans="5:11">
      <c r="E711" s="11"/>
      <c r="F711" s="10"/>
      <c r="G711" s="10"/>
      <c r="H711" s="10"/>
      <c r="I711" s="10"/>
      <c r="J711" s="10"/>
      <c r="K711" s="10"/>
    </row>
    <row r="712" spans="5:11">
      <c r="E712" s="11"/>
      <c r="F712" s="10"/>
      <c r="G712" s="10"/>
      <c r="H712" s="10"/>
      <c r="I712" s="10"/>
      <c r="J712" s="10"/>
      <c r="K712" s="10"/>
    </row>
    <row r="713" spans="5:11">
      <c r="E713" s="11"/>
      <c r="F713" s="10"/>
      <c r="G713" s="10"/>
      <c r="H713" s="10"/>
      <c r="I713" s="10"/>
      <c r="J713" s="10"/>
      <c r="K713" s="10"/>
    </row>
    <row r="714" spans="5:11">
      <c r="E714" s="11"/>
      <c r="F714" s="10"/>
      <c r="G714" s="10"/>
      <c r="H714" s="10"/>
      <c r="I714" s="10"/>
      <c r="J714" s="10"/>
      <c r="K714" s="10"/>
    </row>
    <row r="715" spans="5:11">
      <c r="E715" s="11"/>
      <c r="F715" s="10"/>
      <c r="G715" s="10"/>
      <c r="H715" s="10"/>
      <c r="I715" s="10"/>
      <c r="J715" s="10"/>
      <c r="K715" s="10"/>
    </row>
    <row r="716" spans="5:11">
      <c r="E716" s="11"/>
      <c r="F716" s="10"/>
      <c r="G716" s="10"/>
      <c r="H716" s="10"/>
      <c r="I716" s="10"/>
      <c r="J716" s="10"/>
      <c r="K716" s="10"/>
    </row>
    <row r="717" spans="5:11">
      <c r="E717" s="11"/>
      <c r="F717" s="10"/>
      <c r="G717" s="10"/>
      <c r="H717" s="10"/>
      <c r="I717" s="10"/>
      <c r="J717" s="10"/>
      <c r="K717" s="10"/>
    </row>
    <row r="718" spans="5:11">
      <c r="E718" s="11"/>
      <c r="F718" s="10"/>
      <c r="G718" s="10"/>
      <c r="H718" s="10"/>
      <c r="I718" s="10"/>
      <c r="J718" s="10"/>
      <c r="K718" s="10"/>
    </row>
    <row r="719" spans="5:11">
      <c r="E719" s="11"/>
      <c r="F719" s="10"/>
      <c r="G719" s="10"/>
      <c r="H719" s="10"/>
      <c r="I719" s="10"/>
      <c r="J719" s="10"/>
      <c r="K719" s="10"/>
    </row>
    <row r="720" spans="5:11">
      <c r="E720" s="11"/>
      <c r="F720" s="10"/>
      <c r="G720" s="10"/>
      <c r="H720" s="10"/>
      <c r="I720" s="10"/>
      <c r="J720" s="10"/>
      <c r="K720" s="10"/>
    </row>
    <row r="721" spans="5:11">
      <c r="E721" s="11"/>
      <c r="F721" s="10"/>
      <c r="G721" s="10"/>
      <c r="H721" s="10"/>
      <c r="I721" s="10"/>
      <c r="J721" s="10"/>
      <c r="K721" s="10"/>
    </row>
    <row r="722" spans="5:11">
      <c r="E722" s="11"/>
      <c r="F722" s="10"/>
      <c r="G722" s="10"/>
      <c r="H722" s="10"/>
      <c r="I722" s="10"/>
      <c r="J722" s="10"/>
      <c r="K722" s="10"/>
    </row>
    <row r="723" spans="5:11">
      <c r="E723" s="11"/>
      <c r="F723" s="10"/>
      <c r="G723" s="10"/>
      <c r="H723" s="10"/>
      <c r="I723" s="10"/>
      <c r="J723" s="10"/>
      <c r="K723" s="10"/>
    </row>
    <row r="724" spans="5:11">
      <c r="E724" s="11"/>
      <c r="F724" s="10"/>
      <c r="G724" s="10"/>
      <c r="H724" s="10"/>
      <c r="I724" s="10"/>
      <c r="J724" s="10"/>
      <c r="K724" s="10"/>
    </row>
    <row r="725" spans="5:11">
      <c r="E725" s="11"/>
      <c r="F725" s="10"/>
      <c r="G725" s="10"/>
      <c r="H725" s="10"/>
      <c r="I725" s="10"/>
      <c r="J725" s="10"/>
      <c r="K725" s="10"/>
    </row>
    <row r="726" spans="5:11">
      <c r="E726" s="11"/>
      <c r="F726" s="10"/>
      <c r="G726" s="10"/>
      <c r="H726" s="10"/>
      <c r="I726" s="10"/>
      <c r="J726" s="10"/>
      <c r="K726" s="10"/>
    </row>
    <row r="727" spans="5:11">
      <c r="E727" s="11"/>
      <c r="F727" s="10"/>
      <c r="G727" s="10"/>
      <c r="H727" s="10"/>
      <c r="I727" s="10"/>
      <c r="J727" s="10"/>
      <c r="K727" s="10"/>
    </row>
    <row r="728" spans="5:11">
      <c r="E728" s="11"/>
      <c r="F728" s="10"/>
      <c r="G728" s="10"/>
      <c r="H728" s="10"/>
      <c r="I728" s="10"/>
      <c r="J728" s="10"/>
      <c r="K728" s="10"/>
    </row>
    <row r="729" spans="5:11">
      <c r="E729" s="11"/>
      <c r="F729" s="10"/>
      <c r="G729" s="10"/>
      <c r="H729" s="10"/>
      <c r="I729" s="10"/>
      <c r="J729" s="10"/>
      <c r="K729" s="10"/>
    </row>
    <row r="730" spans="5:11">
      <c r="E730" s="11"/>
      <c r="F730" s="10"/>
      <c r="G730" s="10"/>
      <c r="H730" s="10"/>
      <c r="I730" s="10"/>
      <c r="J730" s="10"/>
      <c r="K730" s="10"/>
    </row>
    <row r="731" spans="5:11">
      <c r="E731" s="11"/>
      <c r="F731" s="10"/>
      <c r="G731" s="10"/>
      <c r="H731" s="10"/>
      <c r="I731" s="10"/>
      <c r="J731" s="10"/>
      <c r="K731" s="10"/>
    </row>
    <row r="732" spans="5:11">
      <c r="E732" s="11"/>
      <c r="F732" s="10"/>
      <c r="G732" s="10"/>
      <c r="H732" s="10"/>
      <c r="I732" s="10"/>
      <c r="J732" s="10"/>
      <c r="K732" s="10"/>
    </row>
    <row r="733" spans="5:11">
      <c r="E733" s="11"/>
      <c r="F733" s="10"/>
      <c r="G733" s="10"/>
      <c r="H733" s="10"/>
      <c r="I733" s="10"/>
      <c r="J733" s="10"/>
      <c r="K733" s="10"/>
    </row>
    <row r="734" spans="5:11">
      <c r="E734" s="11"/>
      <c r="F734" s="10"/>
      <c r="G734" s="10"/>
      <c r="H734" s="10"/>
      <c r="I734" s="10"/>
      <c r="J734" s="10"/>
      <c r="K734" s="10"/>
    </row>
    <row r="735" spans="5:11">
      <c r="E735" s="11"/>
      <c r="F735" s="10"/>
      <c r="G735" s="10"/>
      <c r="H735" s="10"/>
      <c r="I735" s="10"/>
      <c r="J735" s="10"/>
      <c r="K735" s="10"/>
    </row>
    <row r="736" spans="5:11">
      <c r="E736" s="11"/>
      <c r="F736" s="10"/>
      <c r="G736" s="10"/>
      <c r="H736" s="10"/>
      <c r="I736" s="10"/>
      <c r="J736" s="10"/>
      <c r="K736" s="10"/>
    </row>
    <row r="737" spans="5:11">
      <c r="E737" s="11"/>
      <c r="F737" s="10"/>
      <c r="G737" s="10"/>
      <c r="H737" s="10"/>
      <c r="I737" s="10"/>
      <c r="J737" s="10"/>
      <c r="K737" s="10"/>
    </row>
    <row r="738" spans="5:11">
      <c r="E738" s="11"/>
      <c r="F738" s="10"/>
      <c r="G738" s="10"/>
      <c r="H738" s="10"/>
      <c r="I738" s="10"/>
      <c r="J738" s="10"/>
      <c r="K738" s="10"/>
    </row>
    <row r="739" spans="5:11">
      <c r="E739" s="11"/>
      <c r="F739" s="10"/>
      <c r="G739" s="10"/>
      <c r="H739" s="10"/>
      <c r="I739" s="10"/>
      <c r="J739" s="10"/>
      <c r="K739" s="10"/>
    </row>
    <row r="740" spans="5:11">
      <c r="E740" s="11"/>
      <c r="F740" s="10"/>
      <c r="G740" s="10"/>
      <c r="H740" s="10"/>
      <c r="I740" s="10"/>
      <c r="J740" s="10"/>
      <c r="K740" s="10"/>
    </row>
    <row r="741" spans="5:11">
      <c r="E741" s="11"/>
      <c r="F741" s="10"/>
      <c r="G741" s="10"/>
      <c r="H741" s="10"/>
      <c r="I741" s="10"/>
      <c r="J741" s="10"/>
      <c r="K741" s="10"/>
    </row>
    <row r="742" spans="5:11">
      <c r="E742" s="11"/>
      <c r="F742" s="10"/>
      <c r="G742" s="10"/>
      <c r="H742" s="10"/>
      <c r="I742" s="10"/>
      <c r="J742" s="10"/>
      <c r="K742" s="10"/>
    </row>
    <row r="743" spans="5:11">
      <c r="E743" s="11"/>
      <c r="F743" s="10"/>
      <c r="G743" s="10"/>
      <c r="H743" s="10"/>
      <c r="I743" s="10"/>
      <c r="J743" s="10"/>
      <c r="K743" s="10"/>
    </row>
    <row r="744" spans="5:11">
      <c r="E744" s="11"/>
      <c r="F744" s="10"/>
      <c r="G744" s="10"/>
      <c r="H744" s="10"/>
      <c r="I744" s="10"/>
      <c r="J744" s="10"/>
      <c r="K744" s="10"/>
    </row>
    <row r="745" spans="5:11">
      <c r="E745" s="11"/>
      <c r="F745" s="10"/>
      <c r="G745" s="10"/>
      <c r="H745" s="10"/>
      <c r="I745" s="10"/>
      <c r="J745" s="10"/>
      <c r="K745" s="10"/>
    </row>
    <row r="746" spans="5:11">
      <c r="E746" s="11"/>
      <c r="F746" s="10"/>
      <c r="G746" s="10"/>
      <c r="H746" s="10"/>
      <c r="I746" s="10"/>
      <c r="J746" s="10"/>
      <c r="K746" s="10"/>
    </row>
    <row r="747" spans="5:11">
      <c r="E747" s="11"/>
      <c r="F747" s="10"/>
      <c r="G747" s="10"/>
      <c r="H747" s="10"/>
      <c r="I747" s="10"/>
      <c r="J747" s="10"/>
      <c r="K747" s="10"/>
    </row>
    <row r="748" spans="5:11">
      <c r="E748" s="11"/>
      <c r="F748" s="10"/>
      <c r="G748" s="10"/>
      <c r="H748" s="10"/>
      <c r="I748" s="10"/>
      <c r="J748" s="10"/>
      <c r="K748" s="10"/>
    </row>
    <row r="749" spans="5:11">
      <c r="E749" s="11"/>
      <c r="F749" s="10"/>
      <c r="G749" s="10"/>
      <c r="H749" s="10"/>
      <c r="I749" s="10"/>
      <c r="J749" s="10"/>
      <c r="K749" s="10"/>
    </row>
    <row r="750" spans="5:11">
      <c r="E750" s="11"/>
      <c r="F750" s="10"/>
      <c r="G750" s="10"/>
      <c r="H750" s="10"/>
      <c r="I750" s="10"/>
      <c r="J750" s="10"/>
      <c r="K750" s="10"/>
    </row>
    <row r="751" spans="5:11">
      <c r="E751" s="11"/>
      <c r="F751" s="10"/>
      <c r="G751" s="10"/>
      <c r="H751" s="10"/>
      <c r="I751" s="10"/>
      <c r="J751" s="10"/>
      <c r="K751" s="10"/>
    </row>
    <row r="752" spans="5:11">
      <c r="E752" s="11"/>
      <c r="F752" s="10"/>
      <c r="G752" s="10"/>
      <c r="H752" s="10"/>
      <c r="I752" s="10"/>
      <c r="J752" s="10"/>
      <c r="K752" s="10"/>
    </row>
    <row r="753" spans="5:11">
      <c r="E753" s="11"/>
      <c r="F753" s="10"/>
      <c r="G753" s="10"/>
      <c r="H753" s="10"/>
      <c r="I753" s="10"/>
      <c r="J753" s="10"/>
      <c r="K753" s="10"/>
    </row>
    <row r="754" spans="5:11">
      <c r="E754" s="11"/>
      <c r="F754" s="10"/>
      <c r="G754" s="10"/>
      <c r="H754" s="10"/>
      <c r="I754" s="10"/>
      <c r="J754" s="10"/>
      <c r="K754" s="10"/>
    </row>
    <row r="755" spans="5:11">
      <c r="E755" s="11"/>
      <c r="F755" s="10"/>
      <c r="G755" s="10"/>
      <c r="H755" s="10"/>
      <c r="I755" s="10"/>
      <c r="J755" s="10"/>
      <c r="K755" s="10"/>
    </row>
    <row r="756" spans="5:11">
      <c r="E756" s="11"/>
      <c r="F756" s="10"/>
      <c r="G756" s="10"/>
      <c r="H756" s="10"/>
      <c r="I756" s="10"/>
      <c r="J756" s="10"/>
      <c r="K756" s="10"/>
    </row>
    <row r="757" spans="5:11">
      <c r="E757" s="11"/>
      <c r="F757" s="10"/>
      <c r="G757" s="10"/>
      <c r="H757" s="10"/>
      <c r="I757" s="10"/>
      <c r="J757" s="10"/>
      <c r="K757" s="10"/>
    </row>
    <row r="758" spans="5:11">
      <c r="E758" s="11"/>
      <c r="F758" s="10"/>
      <c r="G758" s="10"/>
      <c r="H758" s="10"/>
      <c r="I758" s="10"/>
      <c r="J758" s="10"/>
      <c r="K758" s="10"/>
    </row>
    <row r="759" spans="5:11">
      <c r="E759" s="11"/>
      <c r="F759" s="10"/>
      <c r="G759" s="10"/>
      <c r="H759" s="10"/>
      <c r="I759" s="10"/>
      <c r="J759" s="10"/>
      <c r="K759" s="10"/>
    </row>
    <row r="760" spans="5:11">
      <c r="E760" s="11"/>
      <c r="F760" s="10"/>
      <c r="G760" s="10"/>
      <c r="H760" s="10"/>
      <c r="I760" s="10"/>
      <c r="J760" s="10"/>
      <c r="K760" s="10"/>
    </row>
    <row r="761" spans="5:11">
      <c r="E761" s="11"/>
      <c r="F761" s="10"/>
      <c r="G761" s="10"/>
      <c r="H761" s="10"/>
      <c r="I761" s="10"/>
      <c r="J761" s="10"/>
      <c r="K761" s="10"/>
    </row>
    <row r="762" spans="5:11">
      <c r="E762" s="11"/>
      <c r="F762" s="10"/>
      <c r="G762" s="10"/>
      <c r="H762" s="10"/>
      <c r="I762" s="10"/>
      <c r="J762" s="10"/>
      <c r="K762" s="10"/>
    </row>
    <row r="763" spans="5:11">
      <c r="E763" s="11"/>
      <c r="F763" s="10"/>
      <c r="G763" s="10"/>
      <c r="H763" s="10"/>
      <c r="I763" s="10"/>
      <c r="J763" s="10"/>
      <c r="K763" s="10"/>
    </row>
    <row r="764" spans="5:11">
      <c r="E764" s="11"/>
      <c r="F764" s="10"/>
      <c r="G764" s="10"/>
      <c r="H764" s="10"/>
      <c r="I764" s="10"/>
      <c r="J764" s="10"/>
      <c r="K764" s="10"/>
    </row>
    <row r="765" spans="5:11">
      <c r="E765" s="11"/>
      <c r="F765" s="10"/>
      <c r="G765" s="10"/>
      <c r="H765" s="10"/>
      <c r="I765" s="10"/>
      <c r="J765" s="10"/>
      <c r="K765" s="10"/>
    </row>
    <row r="766" spans="5:11">
      <c r="E766" s="11"/>
      <c r="F766" s="10"/>
      <c r="G766" s="10"/>
      <c r="H766" s="10"/>
      <c r="I766" s="10"/>
      <c r="J766" s="10"/>
      <c r="K766" s="10"/>
    </row>
    <row r="767" spans="5:11">
      <c r="E767" s="11"/>
      <c r="F767" s="10"/>
      <c r="G767" s="10"/>
      <c r="H767" s="10"/>
      <c r="I767" s="10"/>
      <c r="J767" s="10"/>
      <c r="K767" s="10"/>
    </row>
    <row r="768" spans="5:11">
      <c r="E768" s="11"/>
      <c r="F768" s="10"/>
      <c r="G768" s="10"/>
      <c r="H768" s="10"/>
      <c r="I768" s="10"/>
      <c r="J768" s="10"/>
      <c r="K768" s="10"/>
    </row>
    <row r="769" spans="5:11">
      <c r="E769" s="11"/>
      <c r="F769" s="10"/>
      <c r="G769" s="10"/>
      <c r="H769" s="10"/>
      <c r="I769" s="10"/>
      <c r="J769" s="10"/>
      <c r="K769" s="10"/>
    </row>
    <row r="770" spans="5:11">
      <c r="E770" s="11"/>
      <c r="F770" s="10"/>
      <c r="G770" s="10"/>
      <c r="H770" s="10"/>
      <c r="I770" s="10"/>
      <c r="J770" s="10"/>
      <c r="K770" s="10"/>
    </row>
    <row r="771" spans="5:11">
      <c r="E771" s="11"/>
      <c r="F771" s="10"/>
      <c r="G771" s="10"/>
      <c r="H771" s="10"/>
      <c r="I771" s="10"/>
      <c r="J771" s="10"/>
      <c r="K771" s="10"/>
    </row>
    <row r="772" spans="5:11">
      <c r="E772" s="11"/>
      <c r="F772" s="10"/>
      <c r="G772" s="10"/>
      <c r="H772" s="10"/>
      <c r="I772" s="10"/>
      <c r="J772" s="10"/>
      <c r="K772" s="10"/>
    </row>
    <row r="773" spans="5:11">
      <c r="E773" s="11"/>
      <c r="F773" s="10"/>
      <c r="G773" s="10"/>
      <c r="H773" s="10"/>
      <c r="I773" s="10"/>
      <c r="J773" s="10"/>
      <c r="K773" s="10"/>
    </row>
    <row r="774" spans="5:11">
      <c r="E774" s="11"/>
      <c r="F774" s="10"/>
      <c r="G774" s="10"/>
      <c r="H774" s="10"/>
      <c r="I774" s="10"/>
      <c r="J774" s="10"/>
      <c r="K774" s="10"/>
    </row>
    <row r="775" spans="5:11">
      <c r="E775" s="11"/>
      <c r="F775" s="10"/>
      <c r="G775" s="10"/>
      <c r="H775" s="10"/>
      <c r="I775" s="10"/>
      <c r="J775" s="10"/>
      <c r="K775" s="10"/>
    </row>
    <row r="776" spans="5:11">
      <c r="E776" s="11"/>
      <c r="F776" s="10"/>
      <c r="G776" s="10"/>
      <c r="H776" s="10"/>
      <c r="I776" s="10"/>
      <c r="J776" s="10"/>
      <c r="K776" s="10"/>
    </row>
    <row r="777" spans="5:11">
      <c r="E777" s="11"/>
      <c r="F777" s="10"/>
      <c r="G777" s="10"/>
      <c r="H777" s="10"/>
      <c r="I777" s="10"/>
      <c r="J777" s="10"/>
      <c r="K777" s="10"/>
    </row>
    <row r="778" spans="5:11">
      <c r="E778" s="11"/>
      <c r="F778" s="10"/>
      <c r="G778" s="10"/>
      <c r="H778" s="10"/>
      <c r="I778" s="10"/>
      <c r="J778" s="10"/>
      <c r="K778" s="10"/>
    </row>
    <row r="779" spans="5:11">
      <c r="E779" s="11"/>
      <c r="F779" s="10"/>
      <c r="G779" s="10"/>
      <c r="H779" s="10"/>
      <c r="I779" s="10"/>
      <c r="J779" s="10"/>
      <c r="K779" s="10"/>
    </row>
    <row r="780" spans="5:11">
      <c r="E780" s="11"/>
      <c r="F780" s="10"/>
      <c r="G780" s="10"/>
      <c r="H780" s="10"/>
      <c r="I780" s="10"/>
      <c r="J780" s="10"/>
      <c r="K780" s="10"/>
    </row>
    <row r="781" spans="5:11">
      <c r="E781" s="11"/>
      <c r="F781" s="10"/>
      <c r="G781" s="10"/>
      <c r="H781" s="10"/>
      <c r="I781" s="10"/>
      <c r="J781" s="10"/>
      <c r="K781" s="10"/>
    </row>
    <row r="782" spans="5:11">
      <c r="E782" s="11"/>
      <c r="F782" s="10"/>
      <c r="G782" s="10"/>
      <c r="H782" s="10"/>
      <c r="I782" s="10"/>
      <c r="J782" s="10"/>
      <c r="K782" s="10"/>
    </row>
    <row r="783" spans="5:11">
      <c r="E783" s="11"/>
      <c r="F783" s="10"/>
      <c r="G783" s="10"/>
      <c r="H783" s="10"/>
      <c r="I783" s="10"/>
      <c r="J783" s="10"/>
      <c r="K783" s="10"/>
    </row>
    <row r="784" spans="5:11">
      <c r="E784" s="11"/>
      <c r="F784" s="10"/>
      <c r="G784" s="10"/>
      <c r="H784" s="10"/>
      <c r="I784" s="10"/>
      <c r="J784" s="10"/>
      <c r="K784" s="10"/>
    </row>
    <row r="785" spans="5:11">
      <c r="E785" s="11"/>
      <c r="F785" s="10"/>
      <c r="G785" s="10"/>
      <c r="H785" s="10"/>
      <c r="I785" s="10"/>
      <c r="J785" s="10"/>
      <c r="K785" s="10"/>
    </row>
    <row r="786" spans="5:11">
      <c r="E786" s="11"/>
      <c r="F786" s="10"/>
      <c r="G786" s="10"/>
      <c r="H786" s="10"/>
      <c r="I786" s="10"/>
      <c r="J786" s="10"/>
      <c r="K786" s="10"/>
    </row>
    <row r="787" spans="5:11">
      <c r="E787" s="11"/>
      <c r="F787" s="10"/>
      <c r="G787" s="10"/>
      <c r="H787" s="10"/>
      <c r="I787" s="10"/>
      <c r="J787" s="10"/>
      <c r="K787" s="10"/>
    </row>
    <row r="788" spans="5:11">
      <c r="E788" s="11"/>
      <c r="F788" s="10"/>
      <c r="G788" s="10"/>
      <c r="H788" s="10"/>
      <c r="I788" s="10"/>
      <c r="J788" s="10"/>
      <c r="K788" s="10"/>
    </row>
    <row r="789" spans="5:11">
      <c r="E789" s="11"/>
      <c r="F789" s="10"/>
      <c r="G789" s="10"/>
      <c r="H789" s="10"/>
      <c r="I789" s="10"/>
      <c r="J789" s="10"/>
      <c r="K789" s="10"/>
    </row>
    <row r="790" spans="5:11">
      <c r="E790" s="11"/>
      <c r="F790" s="10"/>
      <c r="G790" s="10"/>
      <c r="H790" s="10"/>
      <c r="I790" s="10"/>
      <c r="J790" s="10"/>
      <c r="K790" s="10"/>
    </row>
    <row r="791" spans="5:11">
      <c r="E791" s="11"/>
      <c r="F791" s="10"/>
      <c r="G791" s="10"/>
      <c r="H791" s="10"/>
      <c r="I791" s="10"/>
      <c r="J791" s="10"/>
      <c r="K791" s="10"/>
    </row>
    <row r="792" spans="5:11">
      <c r="E792" s="11"/>
      <c r="F792" s="10"/>
      <c r="G792" s="10"/>
      <c r="H792" s="10"/>
      <c r="I792" s="10"/>
      <c r="J792" s="10"/>
      <c r="K792" s="10"/>
    </row>
    <row r="793" spans="5:11">
      <c r="E793" s="11"/>
      <c r="F793" s="10"/>
      <c r="G793" s="10"/>
      <c r="H793" s="10"/>
      <c r="I793" s="10"/>
      <c r="J793" s="10"/>
      <c r="K793" s="10"/>
    </row>
    <row r="794" spans="5:11">
      <c r="E794" s="11"/>
      <c r="F794" s="10"/>
      <c r="G794" s="10"/>
      <c r="H794" s="10"/>
      <c r="I794" s="10"/>
      <c r="J794" s="10"/>
      <c r="K794" s="10"/>
    </row>
    <row r="795" spans="5:11">
      <c r="E795" s="11"/>
      <c r="F795" s="10"/>
      <c r="G795" s="10"/>
      <c r="H795" s="10"/>
      <c r="I795" s="10"/>
      <c r="J795" s="10"/>
      <c r="K795" s="10"/>
    </row>
    <row r="796" spans="5:11">
      <c r="E796" s="11"/>
      <c r="F796" s="10"/>
      <c r="G796" s="10"/>
      <c r="H796" s="10"/>
      <c r="I796" s="10"/>
      <c r="J796" s="10"/>
      <c r="K796" s="10"/>
    </row>
    <row r="797" spans="5:11">
      <c r="E797" s="11"/>
      <c r="F797" s="10"/>
      <c r="G797" s="10"/>
      <c r="H797" s="10"/>
      <c r="I797" s="10"/>
      <c r="J797" s="10"/>
      <c r="K797" s="10"/>
    </row>
    <row r="798" spans="5:11">
      <c r="E798" s="11"/>
      <c r="F798" s="10"/>
      <c r="G798" s="10"/>
      <c r="H798" s="10"/>
      <c r="I798" s="10"/>
      <c r="J798" s="10"/>
      <c r="K798" s="10"/>
    </row>
    <row r="799" spans="5:11">
      <c r="E799" s="11"/>
      <c r="F799" s="10"/>
      <c r="G799" s="10"/>
      <c r="H799" s="10"/>
      <c r="I799" s="10"/>
      <c r="J799" s="10"/>
      <c r="K799" s="10"/>
    </row>
    <row r="800" spans="5:11">
      <c r="E800" s="11"/>
      <c r="F800" s="10"/>
      <c r="G800" s="10"/>
      <c r="H800" s="10"/>
      <c r="I800" s="10"/>
      <c r="J800" s="10"/>
      <c r="K800" s="10"/>
    </row>
    <row r="801" spans="5:11">
      <c r="E801" s="11"/>
      <c r="F801" s="10"/>
      <c r="G801" s="10"/>
      <c r="H801" s="10"/>
      <c r="I801" s="10"/>
      <c r="J801" s="10"/>
      <c r="K801" s="10"/>
    </row>
    <row r="802" spans="5:11">
      <c r="E802" s="11"/>
      <c r="F802" s="10"/>
      <c r="G802" s="10"/>
      <c r="H802" s="10"/>
      <c r="I802" s="10"/>
      <c r="J802" s="10"/>
      <c r="K802" s="10"/>
    </row>
    <row r="803" spans="5:11">
      <c r="E803" s="11"/>
      <c r="F803" s="10"/>
      <c r="G803" s="10"/>
      <c r="H803" s="10"/>
      <c r="I803" s="10"/>
      <c r="J803" s="10"/>
      <c r="K803" s="10"/>
    </row>
    <row r="804" spans="5:11">
      <c r="E804" s="11"/>
      <c r="F804" s="10"/>
      <c r="G804" s="10"/>
      <c r="H804" s="10"/>
      <c r="I804" s="10"/>
      <c r="J804" s="10"/>
      <c r="K804" s="10"/>
    </row>
    <row r="805" spans="5:11">
      <c r="E805" s="11"/>
      <c r="F805" s="10"/>
      <c r="G805" s="10"/>
      <c r="H805" s="10"/>
      <c r="I805" s="10"/>
      <c r="J805" s="10"/>
      <c r="K805" s="10"/>
    </row>
    <row r="806" spans="5:11">
      <c r="E806" s="11"/>
      <c r="F806" s="10"/>
      <c r="G806" s="10"/>
      <c r="H806" s="10"/>
      <c r="I806" s="10"/>
      <c r="J806" s="10"/>
      <c r="K806" s="10"/>
    </row>
    <row r="807" spans="5:11">
      <c r="E807" s="11"/>
      <c r="F807" s="10"/>
      <c r="G807" s="10"/>
      <c r="H807" s="10"/>
      <c r="I807" s="10"/>
      <c r="J807" s="10"/>
      <c r="K807" s="10"/>
    </row>
    <row r="808" spans="5:11">
      <c r="E808" s="11"/>
      <c r="F808" s="10"/>
      <c r="G808" s="10"/>
      <c r="H808" s="10"/>
      <c r="I808" s="10"/>
      <c r="J808" s="10"/>
      <c r="K808" s="10"/>
    </row>
    <row r="809" spans="5:11">
      <c r="E809" s="11"/>
      <c r="F809" s="10"/>
      <c r="G809" s="10"/>
      <c r="H809" s="10"/>
      <c r="I809" s="10"/>
      <c r="J809" s="10"/>
      <c r="K809" s="10"/>
    </row>
    <row r="810" spans="5:11">
      <c r="E810" s="11"/>
      <c r="F810" s="10"/>
      <c r="G810" s="10"/>
      <c r="H810" s="10"/>
      <c r="I810" s="10"/>
      <c r="J810" s="10"/>
      <c r="K810" s="10"/>
    </row>
    <row r="811" spans="5:11">
      <c r="E811" s="11"/>
      <c r="F811" s="10"/>
      <c r="G811" s="10"/>
      <c r="H811" s="10"/>
      <c r="I811" s="10"/>
      <c r="J811" s="10"/>
      <c r="K811" s="10"/>
    </row>
    <row r="812" spans="5:11">
      <c r="E812" s="11"/>
      <c r="F812" s="10"/>
      <c r="G812" s="10"/>
      <c r="H812" s="10"/>
      <c r="I812" s="10"/>
      <c r="J812" s="10"/>
      <c r="K812" s="10"/>
    </row>
    <row r="813" spans="5:11">
      <c r="E813" s="11"/>
      <c r="F813" s="10"/>
      <c r="G813" s="10"/>
      <c r="H813" s="10"/>
      <c r="I813" s="10"/>
      <c r="J813" s="10"/>
      <c r="K813" s="10"/>
    </row>
    <row r="814" spans="5:11">
      <c r="E814" s="11"/>
      <c r="F814" s="10"/>
      <c r="G814" s="10"/>
      <c r="H814" s="10"/>
      <c r="I814" s="10"/>
      <c r="J814" s="10"/>
      <c r="K814" s="10"/>
    </row>
    <row r="815" spans="5:11">
      <c r="E815" s="11"/>
      <c r="F815" s="10"/>
      <c r="G815" s="10"/>
      <c r="H815" s="10"/>
      <c r="I815" s="10"/>
      <c r="J815" s="10"/>
      <c r="K815" s="10"/>
    </row>
    <row r="816" spans="5:11">
      <c r="E816" s="11"/>
      <c r="F816" s="10"/>
      <c r="G816" s="10"/>
      <c r="H816" s="10"/>
      <c r="I816" s="10"/>
      <c r="J816" s="10"/>
      <c r="K816" s="10"/>
    </row>
    <row r="817" spans="5:11">
      <c r="E817" s="11"/>
      <c r="F817" s="10"/>
      <c r="G817" s="10"/>
      <c r="H817" s="10"/>
      <c r="I817" s="10"/>
      <c r="J817" s="10"/>
      <c r="K817" s="10"/>
    </row>
    <row r="818" spans="5:11">
      <c r="E818" s="11"/>
      <c r="F818" s="10"/>
      <c r="G818" s="10"/>
      <c r="H818" s="10"/>
      <c r="I818" s="10"/>
      <c r="J818" s="10"/>
      <c r="K818" s="10"/>
    </row>
    <row r="819" spans="5:11">
      <c r="E819" s="11"/>
      <c r="F819" s="10"/>
      <c r="G819" s="10"/>
      <c r="H819" s="10"/>
      <c r="I819" s="10"/>
      <c r="J819" s="10"/>
      <c r="K819" s="10"/>
    </row>
    <row r="820" spans="5:11">
      <c r="E820" s="11"/>
      <c r="F820" s="10"/>
      <c r="G820" s="10"/>
      <c r="H820" s="10"/>
      <c r="I820" s="10"/>
      <c r="J820" s="10"/>
      <c r="K820" s="10"/>
    </row>
    <row r="821" spans="5:11">
      <c r="E821" s="11"/>
      <c r="F821" s="10"/>
      <c r="G821" s="10"/>
      <c r="H821" s="10"/>
      <c r="I821" s="10"/>
      <c r="J821" s="10"/>
      <c r="K821" s="10"/>
    </row>
    <row r="822" spans="5:11">
      <c r="E822" s="11"/>
      <c r="F822" s="10"/>
      <c r="G822" s="10"/>
      <c r="H822" s="10"/>
      <c r="I822" s="10"/>
      <c r="J822" s="10"/>
      <c r="K822" s="10"/>
    </row>
    <row r="823" spans="5:11">
      <c r="E823" s="11"/>
      <c r="F823" s="10"/>
      <c r="G823" s="10"/>
      <c r="H823" s="10"/>
      <c r="I823" s="10"/>
      <c r="J823" s="10"/>
      <c r="K823" s="10"/>
    </row>
    <row r="824" spans="5:11">
      <c r="E824" s="11"/>
      <c r="F824" s="10"/>
      <c r="G824" s="10"/>
      <c r="H824" s="10"/>
      <c r="I824" s="10"/>
      <c r="J824" s="10"/>
      <c r="K824" s="10"/>
    </row>
    <row r="825" spans="5:11">
      <c r="E825" s="11"/>
      <c r="F825" s="10"/>
      <c r="G825" s="10"/>
      <c r="H825" s="10"/>
      <c r="I825" s="10"/>
      <c r="J825" s="10"/>
      <c r="K825" s="10"/>
    </row>
    <row r="826" spans="5:11">
      <c r="E826" s="11"/>
      <c r="F826" s="10"/>
      <c r="G826" s="10"/>
      <c r="H826" s="10"/>
      <c r="I826" s="10"/>
      <c r="J826" s="10"/>
      <c r="K826" s="10"/>
    </row>
    <row r="827" spans="5:11">
      <c r="E827" s="11"/>
      <c r="F827" s="10"/>
      <c r="G827" s="10"/>
      <c r="H827" s="10"/>
      <c r="I827" s="10"/>
      <c r="J827" s="10"/>
      <c r="K827" s="10"/>
    </row>
    <row r="828" spans="5:11">
      <c r="E828" s="11"/>
      <c r="F828" s="10"/>
      <c r="G828" s="10"/>
      <c r="H828" s="10"/>
      <c r="I828" s="10"/>
      <c r="J828" s="10"/>
      <c r="K828" s="10"/>
    </row>
    <row r="829" spans="5:11">
      <c r="E829" s="11"/>
      <c r="F829" s="10"/>
      <c r="G829" s="10"/>
      <c r="H829" s="10"/>
      <c r="I829" s="10"/>
      <c r="J829" s="10"/>
      <c r="K829" s="10"/>
    </row>
    <row r="830" spans="5:11">
      <c r="E830" s="11"/>
      <c r="F830" s="10"/>
      <c r="G830" s="10"/>
      <c r="H830" s="10"/>
      <c r="I830" s="10"/>
      <c r="J830" s="10"/>
      <c r="K830" s="10"/>
    </row>
    <row r="831" spans="5:11">
      <c r="E831" s="11"/>
      <c r="F831" s="10"/>
      <c r="G831" s="10"/>
      <c r="H831" s="10"/>
      <c r="I831" s="10"/>
      <c r="J831" s="10"/>
      <c r="K831" s="10"/>
    </row>
    <row r="832" spans="5:11">
      <c r="E832" s="11"/>
      <c r="F832" s="10"/>
      <c r="G832" s="10"/>
      <c r="H832" s="10"/>
      <c r="I832" s="10"/>
      <c r="J832" s="10"/>
      <c r="K832" s="10"/>
    </row>
    <row r="833" spans="5:11">
      <c r="E833" s="11"/>
      <c r="F833" s="10"/>
      <c r="G833" s="10"/>
      <c r="H833" s="10"/>
      <c r="I833" s="10"/>
      <c r="J833" s="10"/>
      <c r="K833" s="10"/>
    </row>
    <row r="834" spans="5:11">
      <c r="E834" s="11"/>
      <c r="F834" s="10"/>
      <c r="G834" s="10"/>
      <c r="H834" s="10"/>
      <c r="I834" s="10"/>
      <c r="J834" s="10"/>
      <c r="K834" s="10"/>
    </row>
    <row r="835" spans="5:11">
      <c r="E835" s="11"/>
      <c r="F835" s="10"/>
      <c r="G835" s="10"/>
      <c r="H835" s="10"/>
      <c r="I835" s="10"/>
      <c r="J835" s="10"/>
      <c r="K835" s="10"/>
    </row>
    <row r="836" spans="5:11">
      <c r="E836" s="11"/>
      <c r="F836" s="10"/>
      <c r="G836" s="10"/>
      <c r="H836" s="10"/>
      <c r="I836" s="10"/>
      <c r="J836" s="10"/>
      <c r="K836" s="10"/>
    </row>
    <row r="837" spans="5:11">
      <c r="E837" s="11"/>
      <c r="F837" s="10"/>
      <c r="G837" s="10"/>
      <c r="H837" s="10"/>
      <c r="I837" s="10"/>
      <c r="J837" s="10"/>
      <c r="K837" s="10"/>
    </row>
    <row r="838" spans="5:11">
      <c r="E838" s="11"/>
      <c r="F838" s="10"/>
      <c r="G838" s="10"/>
      <c r="H838" s="10"/>
      <c r="I838" s="10"/>
      <c r="J838" s="10"/>
      <c r="K838" s="10"/>
    </row>
    <row r="839" spans="5:11">
      <c r="E839" s="11"/>
      <c r="F839" s="10"/>
      <c r="G839" s="10"/>
      <c r="H839" s="10"/>
      <c r="I839" s="10"/>
      <c r="J839" s="10"/>
      <c r="K839" s="10"/>
    </row>
    <row r="840" spans="5:11">
      <c r="E840" s="11"/>
      <c r="F840" s="10"/>
      <c r="G840" s="10"/>
      <c r="H840" s="10"/>
      <c r="I840" s="10"/>
      <c r="J840" s="10"/>
      <c r="K840" s="10"/>
    </row>
    <row r="841" spans="5:11">
      <c r="E841" s="11"/>
      <c r="F841" s="10"/>
      <c r="G841" s="10"/>
      <c r="H841" s="10"/>
      <c r="I841" s="10"/>
      <c r="J841" s="10"/>
      <c r="K841" s="10"/>
    </row>
    <row r="842" spans="5:11">
      <c r="E842" s="11"/>
      <c r="F842" s="10"/>
      <c r="G842" s="10"/>
      <c r="H842" s="10"/>
      <c r="I842" s="10"/>
      <c r="J842" s="10"/>
      <c r="K842" s="10"/>
    </row>
    <row r="843" spans="5:11">
      <c r="E843" s="11"/>
      <c r="F843" s="10"/>
      <c r="G843" s="10"/>
      <c r="H843" s="10"/>
      <c r="I843" s="10"/>
      <c r="J843" s="10"/>
      <c r="K843" s="10"/>
    </row>
    <row r="844" spans="5:11">
      <c r="E844" s="11"/>
      <c r="F844" s="10"/>
      <c r="G844" s="10"/>
      <c r="H844" s="10"/>
      <c r="I844" s="10"/>
      <c r="J844" s="10"/>
      <c r="K844" s="10"/>
    </row>
    <row r="845" spans="5:11">
      <c r="E845" s="11"/>
      <c r="F845" s="10"/>
      <c r="G845" s="10"/>
      <c r="H845" s="10"/>
      <c r="I845" s="10"/>
      <c r="J845" s="10"/>
      <c r="K845" s="10"/>
    </row>
    <row r="846" spans="5:11">
      <c r="E846" s="11"/>
      <c r="F846" s="10"/>
      <c r="G846" s="10"/>
      <c r="H846" s="10"/>
      <c r="I846" s="10"/>
      <c r="J846" s="10"/>
      <c r="K846" s="10"/>
    </row>
    <row r="847" spans="5:11">
      <c r="E847" s="11"/>
      <c r="F847" s="10"/>
      <c r="G847" s="10"/>
      <c r="H847" s="10"/>
      <c r="I847" s="10"/>
      <c r="J847" s="10"/>
      <c r="K847" s="10"/>
    </row>
    <row r="848" spans="5:11">
      <c r="E848" s="11"/>
      <c r="F848" s="10"/>
      <c r="G848" s="10"/>
      <c r="H848" s="10"/>
      <c r="I848" s="10"/>
      <c r="J848" s="10"/>
      <c r="K848" s="10"/>
    </row>
    <row r="849" spans="5:11">
      <c r="E849" s="11"/>
      <c r="F849" s="10"/>
      <c r="G849" s="10"/>
      <c r="H849" s="10"/>
      <c r="I849" s="10"/>
      <c r="J849" s="10"/>
      <c r="K849" s="10"/>
    </row>
    <row r="850" spans="5:11">
      <c r="E850" s="11"/>
      <c r="F850" s="10"/>
      <c r="G850" s="10"/>
      <c r="H850" s="10"/>
      <c r="I850" s="10"/>
      <c r="J850" s="10"/>
      <c r="K850" s="10"/>
    </row>
    <row r="851" spans="5:11">
      <c r="E851" s="11"/>
      <c r="F851" s="10"/>
      <c r="G851" s="10"/>
      <c r="H851" s="10"/>
      <c r="I851" s="10"/>
      <c r="J851" s="10"/>
      <c r="K851" s="10"/>
    </row>
    <row r="852" spans="5:11">
      <c r="E852" s="11"/>
      <c r="F852" s="10"/>
      <c r="G852" s="10"/>
      <c r="H852" s="10"/>
      <c r="I852" s="10"/>
      <c r="J852" s="10"/>
      <c r="K852" s="10"/>
    </row>
    <row r="853" spans="5:11">
      <c r="E853" s="11"/>
      <c r="F853" s="10"/>
      <c r="G853" s="10"/>
      <c r="H853" s="10"/>
      <c r="I853" s="10"/>
      <c r="J853" s="10"/>
      <c r="K853" s="10"/>
    </row>
    <row r="854" spans="5:11">
      <c r="E854" s="11"/>
      <c r="F854" s="10"/>
      <c r="G854" s="10"/>
      <c r="H854" s="10"/>
      <c r="I854" s="10"/>
      <c r="J854" s="10"/>
      <c r="K854" s="10"/>
    </row>
    <row r="855" spans="5:11">
      <c r="E855" s="11"/>
      <c r="F855" s="10"/>
      <c r="G855" s="10"/>
      <c r="H855" s="10"/>
      <c r="I855" s="10"/>
      <c r="J855" s="10"/>
      <c r="K855" s="10"/>
    </row>
    <row r="856" spans="5:11">
      <c r="E856" s="11"/>
      <c r="F856" s="10"/>
      <c r="G856" s="10"/>
      <c r="H856" s="10"/>
      <c r="I856" s="10"/>
      <c r="J856" s="10"/>
      <c r="K856" s="10"/>
    </row>
    <row r="857" spans="5:11">
      <c r="E857" s="11"/>
      <c r="F857" s="10"/>
      <c r="G857" s="10"/>
      <c r="H857" s="10"/>
      <c r="I857" s="10"/>
      <c r="J857" s="10"/>
      <c r="K857" s="10"/>
    </row>
    <row r="858" spans="5:11">
      <c r="E858" s="11"/>
      <c r="F858" s="10"/>
      <c r="G858" s="10"/>
      <c r="H858" s="10"/>
      <c r="I858" s="10"/>
      <c r="J858" s="10"/>
      <c r="K858" s="10"/>
    </row>
    <row r="859" spans="5:11">
      <c r="E859" s="11"/>
      <c r="F859" s="10"/>
      <c r="G859" s="10"/>
      <c r="H859" s="10"/>
      <c r="I859" s="10"/>
      <c r="J859" s="10"/>
      <c r="K859" s="10"/>
    </row>
    <row r="860" spans="5:11">
      <c r="E860" s="11"/>
      <c r="F860" s="10"/>
      <c r="G860" s="10"/>
      <c r="H860" s="10"/>
      <c r="I860" s="10"/>
      <c r="J860" s="10"/>
      <c r="K860" s="10"/>
    </row>
    <row r="861" spans="5:11">
      <c r="E861" s="11"/>
      <c r="F861" s="10"/>
      <c r="G861" s="10"/>
      <c r="H861" s="10"/>
      <c r="I861" s="10"/>
      <c r="J861" s="10"/>
      <c r="K861" s="10"/>
    </row>
    <row r="862" spans="5:11">
      <c r="E862" s="11"/>
      <c r="F862" s="10"/>
      <c r="G862" s="10"/>
      <c r="H862" s="10"/>
      <c r="I862" s="10"/>
      <c r="J862" s="10"/>
      <c r="K862" s="10"/>
    </row>
    <row r="863" spans="5:11">
      <c r="E863" s="11"/>
      <c r="F863" s="10"/>
      <c r="G863" s="10"/>
      <c r="H863" s="10"/>
      <c r="I863" s="10"/>
      <c r="J863" s="10"/>
      <c r="K863" s="10"/>
    </row>
    <row r="864" spans="5:11">
      <c r="E864" s="11"/>
      <c r="F864" s="10"/>
      <c r="G864" s="10"/>
      <c r="H864" s="10"/>
      <c r="I864" s="10"/>
      <c r="J864" s="10"/>
      <c r="K864" s="10"/>
    </row>
    <row r="865" spans="5:11">
      <c r="E865" s="11"/>
      <c r="F865" s="10"/>
      <c r="G865" s="10"/>
      <c r="H865" s="10"/>
      <c r="I865" s="10"/>
      <c r="J865" s="10"/>
      <c r="K865" s="10"/>
    </row>
    <row r="866" spans="5:11">
      <c r="E866" s="11"/>
      <c r="F866" s="10"/>
      <c r="G866" s="10"/>
      <c r="H866" s="10"/>
      <c r="I866" s="10"/>
      <c r="J866" s="10"/>
      <c r="K866" s="10"/>
    </row>
    <row r="867" spans="5:11">
      <c r="E867" s="11"/>
      <c r="F867" s="10"/>
      <c r="G867" s="10"/>
      <c r="H867" s="10"/>
      <c r="I867" s="10"/>
      <c r="J867" s="10"/>
      <c r="K867" s="10"/>
    </row>
    <row r="868" spans="5:11">
      <c r="E868" s="11"/>
      <c r="F868" s="10"/>
      <c r="G868" s="10"/>
      <c r="H868" s="10"/>
      <c r="I868" s="10"/>
      <c r="J868" s="10"/>
      <c r="K868" s="10"/>
    </row>
    <row r="869" spans="5:11">
      <c r="E869" s="11"/>
      <c r="F869" s="10"/>
      <c r="G869" s="10"/>
      <c r="H869" s="10"/>
      <c r="I869" s="10"/>
      <c r="J869" s="10"/>
      <c r="K869" s="10"/>
    </row>
    <row r="870" spans="5:11">
      <c r="E870" s="11"/>
      <c r="F870" s="10"/>
      <c r="G870" s="10"/>
      <c r="H870" s="10"/>
      <c r="I870" s="10"/>
      <c r="J870" s="10"/>
      <c r="K870" s="10"/>
    </row>
    <row r="871" spans="5:11">
      <c r="E871" s="11"/>
      <c r="F871" s="10"/>
      <c r="G871" s="10"/>
      <c r="H871" s="10"/>
      <c r="I871" s="10"/>
      <c r="J871" s="10"/>
      <c r="K871" s="10"/>
    </row>
    <row r="872" spans="5:11">
      <c r="E872" s="11"/>
      <c r="F872" s="10"/>
      <c r="G872" s="10"/>
      <c r="H872" s="10"/>
      <c r="I872" s="10"/>
      <c r="J872" s="10"/>
      <c r="K872" s="10"/>
    </row>
    <row r="873" spans="5:11">
      <c r="E873" s="11"/>
      <c r="F873" s="10"/>
      <c r="G873" s="10"/>
      <c r="H873" s="10"/>
      <c r="I873" s="10"/>
      <c r="J873" s="10"/>
      <c r="K873" s="10"/>
    </row>
    <row r="874" spans="5:11">
      <c r="E874" s="11"/>
      <c r="F874" s="10"/>
      <c r="G874" s="10"/>
      <c r="H874" s="10"/>
      <c r="I874" s="10"/>
      <c r="J874" s="10"/>
      <c r="K874" s="10"/>
    </row>
    <row r="875" spans="5:11">
      <c r="E875" s="11"/>
      <c r="F875" s="10"/>
      <c r="G875" s="10"/>
      <c r="H875" s="10"/>
      <c r="I875" s="10"/>
      <c r="J875" s="10"/>
      <c r="K875" s="10"/>
    </row>
    <row r="876" spans="5:11">
      <c r="E876" s="11"/>
      <c r="F876" s="10"/>
      <c r="G876" s="10"/>
      <c r="H876" s="10"/>
      <c r="I876" s="10"/>
      <c r="J876" s="10"/>
      <c r="K876" s="10"/>
    </row>
    <row r="877" spans="5:11">
      <c r="E877" s="11"/>
      <c r="F877" s="10"/>
      <c r="G877" s="10"/>
      <c r="H877" s="10"/>
      <c r="I877" s="10"/>
      <c r="J877" s="10"/>
      <c r="K877" s="10"/>
    </row>
    <row r="878" spans="5:11">
      <c r="E878" s="11"/>
      <c r="F878" s="10"/>
      <c r="G878" s="10"/>
      <c r="H878" s="10"/>
      <c r="I878" s="10"/>
      <c r="J878" s="10"/>
      <c r="K878" s="10"/>
    </row>
    <row r="879" spans="5:11">
      <c r="E879" s="11"/>
      <c r="F879" s="10"/>
      <c r="G879" s="10"/>
      <c r="H879" s="10"/>
      <c r="I879" s="10"/>
      <c r="J879" s="10"/>
      <c r="K879" s="10"/>
    </row>
    <row r="880" spans="5:11">
      <c r="E880" s="11"/>
      <c r="F880" s="10"/>
      <c r="G880" s="10"/>
      <c r="H880" s="10"/>
      <c r="I880" s="10"/>
      <c r="J880" s="10"/>
      <c r="K880" s="10"/>
    </row>
    <row r="881" spans="5:11">
      <c r="E881" s="11"/>
      <c r="F881" s="10"/>
      <c r="G881" s="10"/>
      <c r="H881" s="10"/>
      <c r="I881" s="10"/>
      <c r="J881" s="10"/>
      <c r="K881" s="10"/>
    </row>
    <row r="882" spans="5:11">
      <c r="E882" s="11"/>
      <c r="F882" s="10"/>
      <c r="G882" s="10"/>
      <c r="H882" s="10"/>
      <c r="I882" s="10"/>
      <c r="J882" s="10"/>
      <c r="K882" s="10"/>
    </row>
    <row r="883" spans="5:11">
      <c r="E883" s="11"/>
      <c r="F883" s="10"/>
      <c r="G883" s="10"/>
      <c r="H883" s="10"/>
      <c r="I883" s="10"/>
      <c r="J883" s="10"/>
      <c r="K883" s="10"/>
    </row>
    <row r="884" spans="5:11">
      <c r="E884" s="11"/>
      <c r="F884" s="10"/>
      <c r="G884" s="10"/>
      <c r="H884" s="10"/>
      <c r="I884" s="10"/>
      <c r="J884" s="10"/>
      <c r="K884" s="10"/>
    </row>
    <row r="885" spans="5:11">
      <c r="E885" s="11"/>
      <c r="F885" s="10"/>
      <c r="G885" s="10"/>
      <c r="H885" s="10"/>
      <c r="I885" s="10"/>
      <c r="J885" s="10"/>
      <c r="K885" s="10"/>
    </row>
    <row r="886" spans="5:11">
      <c r="E886" s="11"/>
      <c r="F886" s="10"/>
      <c r="G886" s="10"/>
      <c r="H886" s="10"/>
      <c r="I886" s="10"/>
      <c r="J886" s="10"/>
      <c r="K886" s="10"/>
    </row>
    <row r="887" spans="5:11">
      <c r="E887" s="11"/>
      <c r="F887" s="10"/>
      <c r="G887" s="10"/>
      <c r="H887" s="10"/>
      <c r="I887" s="10"/>
      <c r="J887" s="10"/>
      <c r="K887" s="10"/>
    </row>
    <row r="888" spans="5:11">
      <c r="E888" s="11"/>
      <c r="F888" s="10"/>
      <c r="G888" s="10"/>
      <c r="H888" s="10"/>
      <c r="I888" s="10"/>
      <c r="J888" s="10"/>
      <c r="K888" s="10"/>
    </row>
    <row r="889" spans="5:11">
      <c r="E889" s="11"/>
      <c r="F889" s="10"/>
      <c r="G889" s="10"/>
      <c r="H889" s="10"/>
      <c r="I889" s="10"/>
      <c r="J889" s="10"/>
      <c r="K889" s="10"/>
    </row>
    <row r="890" spans="5:11">
      <c r="E890" s="11"/>
      <c r="F890" s="10"/>
      <c r="G890" s="10"/>
      <c r="H890" s="10"/>
      <c r="I890" s="10"/>
      <c r="J890" s="10"/>
      <c r="K890" s="10"/>
    </row>
    <row r="891" spans="5:11">
      <c r="E891" s="11"/>
      <c r="F891" s="10"/>
      <c r="G891" s="10"/>
      <c r="H891" s="10"/>
      <c r="I891" s="10"/>
      <c r="J891" s="10"/>
      <c r="K891" s="10"/>
    </row>
    <row r="892" spans="5:11">
      <c r="E892" s="11"/>
      <c r="F892" s="10"/>
      <c r="G892" s="10"/>
      <c r="H892" s="10"/>
      <c r="I892" s="10"/>
      <c r="J892" s="10"/>
      <c r="K892" s="10"/>
    </row>
    <row r="893" spans="5:11">
      <c r="E893" s="11"/>
      <c r="F893" s="10"/>
      <c r="G893" s="10"/>
      <c r="H893" s="10"/>
      <c r="I893" s="10"/>
      <c r="J893" s="10"/>
      <c r="K893" s="10"/>
    </row>
  </sheetData>
  <sortState xmlns:xlrd2="http://schemas.microsoft.com/office/spreadsheetml/2017/richdata2" ref="D90:Y101">
    <sortCondition ref="J90:J101"/>
  </sortState>
  <mergeCells count="29">
    <mergeCell ref="Y1:AB1"/>
    <mergeCell ref="Y2:AB2"/>
    <mergeCell ref="U9:U11"/>
    <mergeCell ref="M4:AB6"/>
    <mergeCell ref="T9:T11"/>
    <mergeCell ref="O9:O11"/>
    <mergeCell ref="Y7:AB8"/>
    <mergeCell ref="Y9:Y11"/>
    <mergeCell ref="Z9:Z11"/>
    <mergeCell ref="AA9:AA11"/>
    <mergeCell ref="AB9:AB11"/>
    <mergeCell ref="S7:W8"/>
    <mergeCell ref="W9:W11"/>
    <mergeCell ref="V9:V11"/>
    <mergeCell ref="M9:M11"/>
    <mergeCell ref="S9:S11"/>
    <mergeCell ref="P9:P11"/>
    <mergeCell ref="N9:N11"/>
    <mergeCell ref="C4:K8"/>
    <mergeCell ref="E11:E13"/>
    <mergeCell ref="G11:G13"/>
    <mergeCell ref="D11:D13"/>
    <mergeCell ref="J11:J13"/>
    <mergeCell ref="F11:F13"/>
    <mergeCell ref="H11:H13"/>
    <mergeCell ref="K11:K13"/>
    <mergeCell ref="I11:I13"/>
    <mergeCell ref="M7:Q8"/>
    <mergeCell ref="Q9:Q11"/>
  </mergeCells>
  <phoneticPr fontId="13" type="noConversion"/>
  <pageMargins left="0.75" right="0.75" top="1" bottom="1" header="0.5" footer="0.5"/>
  <pageSetup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9"/>
  </sheetPr>
  <dimension ref="A1:CA362"/>
  <sheetViews>
    <sheetView zoomScale="110" zoomScaleNormal="110" workbookViewId="0">
      <selection activeCell="B4" sqref="B4:J5"/>
    </sheetView>
  </sheetViews>
  <sheetFormatPr defaultColWidth="2.44140625" defaultRowHeight="13.2"/>
  <cols>
    <col min="1" max="1" width="9.44140625" style="18" customWidth="1"/>
    <col min="2" max="8" width="2.77734375" customWidth="1"/>
    <col min="9" max="9" width="3.109375" customWidth="1"/>
    <col min="10" max="12" width="2.77734375" customWidth="1"/>
    <col min="13" max="13" width="3" customWidth="1"/>
    <col min="14" max="17" width="2.44140625" customWidth="1"/>
    <col min="18" max="19" width="3.21875" customWidth="1"/>
    <col min="20" max="20" width="3.21875" style="10" customWidth="1"/>
    <col min="21" max="23" width="3.21875" customWidth="1"/>
    <col min="24" max="33" width="2.44140625" customWidth="1"/>
    <col min="34" max="34" width="3.44140625" customWidth="1"/>
    <col min="35" max="44" width="2.44140625" customWidth="1"/>
    <col min="45" max="74" width="2.44140625" style="10" customWidth="1"/>
  </cols>
  <sheetData>
    <row r="1" spans="1:44" ht="3.75" customHeight="1">
      <c r="A1" s="19"/>
      <c r="B1" s="10"/>
      <c r="C1" s="10"/>
      <c r="D1" s="10"/>
      <c r="E1" s="10"/>
      <c r="F1" s="10"/>
      <c r="G1" s="10"/>
      <c r="H1" s="10"/>
      <c r="I1" s="10"/>
      <c r="J1" s="10"/>
      <c r="K1" s="10"/>
      <c r="L1" s="10"/>
      <c r="M1" s="10"/>
      <c r="N1" s="10"/>
      <c r="O1" s="10"/>
      <c r="P1" s="10"/>
      <c r="Q1" s="10"/>
      <c r="R1" s="10"/>
      <c r="S1" s="10"/>
      <c r="U1" s="10"/>
      <c r="V1" s="10"/>
      <c r="W1" s="10"/>
      <c r="X1" s="10"/>
      <c r="Y1" s="10"/>
      <c r="Z1" s="10"/>
      <c r="AA1" s="10"/>
      <c r="AB1" s="10"/>
      <c r="AC1" s="10"/>
      <c r="AD1" s="10"/>
      <c r="AE1" s="10"/>
      <c r="AF1" s="10"/>
      <c r="AG1" s="10"/>
      <c r="AH1" s="10"/>
      <c r="AI1" s="10"/>
      <c r="AJ1" s="10"/>
      <c r="AK1" s="10"/>
      <c r="AL1" s="10"/>
      <c r="AM1" s="10"/>
      <c r="AN1" s="10"/>
      <c r="AO1" s="10"/>
      <c r="AP1" s="10"/>
      <c r="AQ1" s="10"/>
      <c r="AR1" s="10"/>
    </row>
    <row r="2" spans="1:44" ht="13.8">
      <c r="A2" s="19"/>
      <c r="B2" s="250" t="str">
        <f>'2024 Association Info'!AO2</f>
        <v>June 24, 2024</v>
      </c>
      <c r="C2" s="73"/>
      <c r="D2" s="73"/>
      <c r="E2" s="73"/>
      <c r="F2" s="73"/>
      <c r="G2" s="73"/>
      <c r="H2" s="73"/>
      <c r="I2" s="73"/>
      <c r="J2" s="73"/>
      <c r="K2" s="10"/>
      <c r="L2" s="10"/>
      <c r="M2" s="10"/>
      <c r="N2" s="10"/>
      <c r="O2" s="10"/>
      <c r="P2" s="10"/>
      <c r="Q2" s="10"/>
      <c r="R2" s="10"/>
      <c r="S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ht="6" customHeight="1" thickBot="1">
      <c r="A3" s="19"/>
      <c r="B3" s="15"/>
      <c r="C3" s="15"/>
      <c r="D3" s="15"/>
      <c r="E3" s="15"/>
      <c r="F3" s="15"/>
      <c r="G3" s="15"/>
      <c r="H3" s="15"/>
      <c r="I3" s="15"/>
      <c r="J3" s="15"/>
      <c r="K3" s="15"/>
      <c r="L3" s="15"/>
      <c r="M3" s="15"/>
      <c r="N3" s="15"/>
      <c r="O3" s="15"/>
      <c r="P3" s="15"/>
      <c r="Q3" s="15"/>
      <c r="R3" s="15"/>
      <c r="S3" s="10"/>
      <c r="U3" s="10"/>
      <c r="V3" s="10"/>
      <c r="W3" s="10"/>
      <c r="X3" s="10"/>
      <c r="Y3" s="10"/>
      <c r="Z3" s="10"/>
      <c r="AA3" s="10"/>
      <c r="AB3" s="10"/>
      <c r="AC3" s="10"/>
      <c r="AD3" s="10"/>
      <c r="AE3" s="10"/>
      <c r="AF3" s="10"/>
      <c r="AG3" s="10"/>
      <c r="AH3" s="10"/>
      <c r="AI3" s="10"/>
      <c r="AJ3" s="10"/>
      <c r="AK3" s="10"/>
      <c r="AL3" s="10"/>
      <c r="AM3" s="10"/>
      <c r="AN3" s="10"/>
      <c r="AO3" s="10"/>
      <c r="AP3" s="10"/>
      <c r="AQ3" s="10"/>
      <c r="AR3" s="10"/>
    </row>
    <row r="4" spans="1:44" ht="15.75" customHeight="1">
      <c r="A4" s="19"/>
      <c r="B4" s="1309" t="s">
        <v>101</v>
      </c>
      <c r="C4" s="1310"/>
      <c r="D4" s="1310"/>
      <c r="E4" s="1310"/>
      <c r="F4" s="1310"/>
      <c r="G4" s="1310"/>
      <c r="H4" s="1310"/>
      <c r="I4" s="1310"/>
      <c r="J4" s="1310"/>
      <c r="K4" s="1494" t="s">
        <v>52</v>
      </c>
      <c r="L4" s="1494"/>
      <c r="M4" s="1494"/>
      <c r="N4" s="1494"/>
      <c r="O4" s="1494"/>
      <c r="P4" s="1494"/>
      <c r="Q4" s="1494"/>
      <c r="R4" s="1494"/>
      <c r="S4" s="1494"/>
      <c r="T4" s="1494"/>
      <c r="U4" s="1494"/>
      <c r="V4" s="1494"/>
      <c r="W4" s="1495"/>
      <c r="X4" s="211"/>
      <c r="Y4" s="211"/>
      <c r="Z4" s="211"/>
      <c r="AA4" s="211"/>
      <c r="AB4" s="211"/>
      <c r="AC4" s="211"/>
      <c r="AD4" s="211"/>
      <c r="AE4" s="211"/>
      <c r="AF4" s="211"/>
      <c r="AG4" s="211"/>
      <c r="AH4" s="211"/>
      <c r="AI4" s="10"/>
      <c r="AJ4" s="10"/>
      <c r="AK4" s="10"/>
      <c r="AL4" s="10"/>
      <c r="AM4" s="10"/>
      <c r="AN4" s="10"/>
      <c r="AO4" s="10"/>
      <c r="AP4" s="10"/>
      <c r="AQ4" s="10"/>
      <c r="AR4" s="10"/>
    </row>
    <row r="5" spans="1:44" ht="15.75" customHeight="1" thickBot="1">
      <c r="A5" s="19"/>
      <c r="B5" s="1315"/>
      <c r="C5" s="1316"/>
      <c r="D5" s="1316"/>
      <c r="E5" s="1316"/>
      <c r="F5" s="1316"/>
      <c r="G5" s="1316"/>
      <c r="H5" s="1316"/>
      <c r="I5" s="1316"/>
      <c r="J5" s="1316"/>
      <c r="K5" s="1496"/>
      <c r="L5" s="1496"/>
      <c r="M5" s="1496"/>
      <c r="N5" s="1496"/>
      <c r="O5" s="1496"/>
      <c r="P5" s="1496"/>
      <c r="Q5" s="1496"/>
      <c r="R5" s="1496"/>
      <c r="S5" s="1496"/>
      <c r="T5" s="1496"/>
      <c r="U5" s="1496"/>
      <c r="V5" s="1496"/>
      <c r="W5" s="1497"/>
      <c r="X5" s="211"/>
      <c r="Y5" s="211"/>
      <c r="Z5" s="211"/>
      <c r="AA5" s="211"/>
      <c r="AB5" s="211"/>
      <c r="AC5" s="211"/>
      <c r="AD5" s="211"/>
      <c r="AE5" s="211"/>
      <c r="AF5" s="211"/>
      <c r="AG5" s="211"/>
      <c r="AH5" s="211"/>
      <c r="AI5" s="10"/>
      <c r="AJ5" s="10"/>
      <c r="AK5" s="10"/>
      <c r="AL5" s="10"/>
      <c r="AM5" s="10"/>
      <c r="AN5" s="10"/>
      <c r="AO5" s="10"/>
      <c r="AP5" s="10"/>
      <c r="AQ5" s="10"/>
      <c r="AR5" s="10"/>
    </row>
    <row r="6" spans="1:44" ht="15.75" customHeight="1">
      <c r="A6" s="19"/>
      <c r="B6" s="1488" t="s">
        <v>27</v>
      </c>
      <c r="C6" s="1489"/>
      <c r="D6" s="1489"/>
      <c r="E6" s="1489"/>
      <c r="F6" s="1489"/>
      <c r="G6" s="1489"/>
      <c r="H6" s="1489"/>
      <c r="I6" s="1489"/>
      <c r="J6" s="1489"/>
      <c r="K6" s="1489"/>
      <c r="L6" s="1490"/>
      <c r="M6" s="1488" t="s">
        <v>30</v>
      </c>
      <c r="N6" s="1489"/>
      <c r="O6" s="1489"/>
      <c r="P6" s="1489"/>
      <c r="Q6" s="1489"/>
      <c r="R6" s="1489"/>
      <c r="S6" s="1489"/>
      <c r="T6" s="1489"/>
      <c r="U6" s="1489"/>
      <c r="V6" s="1489"/>
      <c r="W6" s="1490"/>
      <c r="X6" s="1463"/>
      <c r="Y6" s="1463"/>
      <c r="Z6" s="1463"/>
      <c r="AA6" s="1463"/>
      <c r="AB6" s="1463"/>
      <c r="AC6" s="1463"/>
      <c r="AD6" s="1463"/>
      <c r="AE6" s="1463"/>
      <c r="AF6" s="1463"/>
      <c r="AG6" s="1463"/>
      <c r="AH6" s="1463"/>
      <c r="AI6" s="1463"/>
      <c r="AJ6" s="1463"/>
      <c r="AK6" s="1463"/>
      <c r="AL6" s="1463"/>
      <c r="AM6" s="1463"/>
      <c r="AN6" s="1463"/>
      <c r="AO6" s="1463"/>
      <c r="AP6" s="1463"/>
      <c r="AQ6" s="38"/>
      <c r="AR6" s="38"/>
    </row>
    <row r="7" spans="1:44" ht="15.75" customHeight="1" thickBot="1">
      <c r="A7" s="19"/>
      <c r="B7" s="1491" t="s">
        <v>47</v>
      </c>
      <c r="C7" s="1492"/>
      <c r="D7" s="1492"/>
      <c r="E7" s="1492"/>
      <c r="F7" s="1493"/>
      <c r="G7" s="1486" t="s">
        <v>46</v>
      </c>
      <c r="H7" s="1486"/>
      <c r="I7" s="1486"/>
      <c r="J7" s="1486"/>
      <c r="K7" s="1486"/>
      <c r="L7" s="1487"/>
      <c r="M7" s="1491" t="s">
        <v>47</v>
      </c>
      <c r="N7" s="1492"/>
      <c r="O7" s="1492"/>
      <c r="P7" s="1492"/>
      <c r="Q7" s="1493"/>
      <c r="R7" s="1486" t="s">
        <v>46</v>
      </c>
      <c r="S7" s="1486"/>
      <c r="T7" s="1486"/>
      <c r="U7" s="1486"/>
      <c r="V7" s="1486"/>
      <c r="W7" s="1487"/>
      <c r="X7" s="1468"/>
      <c r="Y7" s="1468"/>
      <c r="Z7" s="1468"/>
      <c r="AA7" s="1468"/>
      <c r="AB7" s="1468"/>
      <c r="AC7" s="1468"/>
      <c r="AD7" s="1468"/>
      <c r="AE7" s="1468"/>
      <c r="AF7" s="1468"/>
      <c r="AG7" s="1468"/>
      <c r="AH7" s="1468"/>
      <c r="AI7" s="1468"/>
      <c r="AJ7" s="1468"/>
      <c r="AK7" s="1468"/>
      <c r="AL7" s="1468"/>
      <c r="AM7" s="1468"/>
      <c r="AN7" s="1468"/>
      <c r="AO7" s="1468"/>
      <c r="AP7" s="1468"/>
      <c r="AQ7" s="72"/>
      <c r="AR7" s="72"/>
    </row>
    <row r="8" spans="1:44" ht="13.5" customHeight="1">
      <c r="A8" s="1036" t="s">
        <v>51</v>
      </c>
      <c r="B8" s="1498" t="s">
        <v>29</v>
      </c>
      <c r="C8" s="1499"/>
      <c r="D8" s="1499"/>
      <c r="E8" s="1499"/>
      <c r="F8" s="1499"/>
      <c r="G8" s="1500" t="s">
        <v>211</v>
      </c>
      <c r="H8" s="1500"/>
      <c r="I8" s="1500"/>
      <c r="J8" s="1500"/>
      <c r="K8" s="1500"/>
      <c r="L8" s="1501"/>
      <c r="M8" s="1455" t="s">
        <v>744</v>
      </c>
      <c r="N8" s="1456"/>
      <c r="O8" s="1456"/>
      <c r="P8" s="1456"/>
      <c r="Q8" s="1456"/>
      <c r="R8" s="822" t="s">
        <v>324</v>
      </c>
      <c r="S8" s="3"/>
      <c r="T8" s="301"/>
      <c r="U8" s="301"/>
      <c r="V8" s="301"/>
      <c r="W8" s="303"/>
      <c r="X8" s="1463"/>
      <c r="Y8" s="1463"/>
      <c r="Z8" s="1463"/>
      <c r="AA8" s="1463"/>
      <c r="AB8" s="1463"/>
      <c r="AC8" s="1463"/>
      <c r="AD8" s="1463"/>
      <c r="AE8" s="1463"/>
      <c r="AF8" s="1463"/>
      <c r="AG8" s="1463"/>
      <c r="AH8" s="1463"/>
      <c r="AI8" s="1463"/>
      <c r="AJ8" s="1463"/>
      <c r="AK8" s="1463"/>
      <c r="AL8" s="1463"/>
      <c r="AM8" s="1463"/>
      <c r="AN8" s="1463"/>
      <c r="AO8" s="1463"/>
      <c r="AP8" s="1463"/>
      <c r="AQ8" s="38"/>
      <c r="AR8" s="16"/>
    </row>
    <row r="9" spans="1:44" ht="13.5" customHeight="1">
      <c r="A9" s="1036" t="s">
        <v>51</v>
      </c>
      <c r="B9" s="1476" t="s">
        <v>739</v>
      </c>
      <c r="C9" s="1477"/>
      <c r="D9" s="1477"/>
      <c r="E9" s="1477"/>
      <c r="F9" s="1477"/>
      <c r="G9" s="1066" t="s">
        <v>574</v>
      </c>
      <c r="H9" s="1066"/>
      <c r="I9" s="1066"/>
      <c r="J9" s="1066"/>
      <c r="K9" s="1066"/>
      <c r="L9" s="1067"/>
      <c r="M9" s="1464" t="s">
        <v>749</v>
      </c>
      <c r="N9" s="1465"/>
      <c r="O9" s="1465"/>
      <c r="P9" s="1465"/>
      <c r="Q9" s="1465"/>
      <c r="R9" s="375" t="s">
        <v>165</v>
      </c>
      <c r="S9" s="218"/>
      <c r="T9" s="6"/>
      <c r="U9" s="6"/>
      <c r="V9" s="6"/>
      <c r="W9" s="7"/>
      <c r="X9" s="1468"/>
      <c r="Y9" s="1468"/>
      <c r="Z9" s="1468"/>
      <c r="AA9" s="1468"/>
      <c r="AB9" s="1468"/>
      <c r="AC9" s="1468"/>
      <c r="AD9" s="1468"/>
      <c r="AE9" s="1468"/>
      <c r="AF9" s="1468"/>
      <c r="AG9" s="1468"/>
      <c r="AH9" s="1468"/>
      <c r="AI9" s="1468"/>
      <c r="AJ9" s="1468"/>
      <c r="AK9" s="1468"/>
      <c r="AL9" s="1468"/>
      <c r="AM9" s="1468"/>
      <c r="AN9" s="1468"/>
      <c r="AO9" s="1468"/>
      <c r="AP9" s="1468"/>
      <c r="AQ9" s="72"/>
      <c r="AR9" s="326"/>
    </row>
    <row r="10" spans="1:44" ht="13.5" customHeight="1">
      <c r="A10" s="1036" t="s">
        <v>50</v>
      </c>
      <c r="B10" s="1476" t="s">
        <v>27</v>
      </c>
      <c r="C10" s="1477"/>
      <c r="D10" s="1477"/>
      <c r="E10" s="1477"/>
      <c r="F10" s="1477"/>
      <c r="G10" s="1035" t="s">
        <v>752</v>
      </c>
      <c r="H10" s="1039"/>
      <c r="I10" s="1039"/>
      <c r="J10" s="1039"/>
      <c r="K10" s="1039"/>
      <c r="L10" s="1038"/>
      <c r="M10" s="1464" t="s">
        <v>743</v>
      </c>
      <c r="N10" s="1465"/>
      <c r="O10" s="1465"/>
      <c r="P10" s="1465"/>
      <c r="Q10" s="1465"/>
      <c r="R10" s="23" t="s">
        <v>547</v>
      </c>
      <c r="S10" s="23"/>
      <c r="T10" s="6"/>
      <c r="U10" s="6"/>
      <c r="V10" s="6"/>
      <c r="W10" s="7"/>
      <c r="X10" s="1463"/>
      <c r="Y10" s="1463"/>
      <c r="Z10" s="1463"/>
      <c r="AA10" s="1463"/>
      <c r="AB10" s="1463"/>
      <c r="AC10" s="1463"/>
      <c r="AD10" s="1463"/>
      <c r="AE10" s="1463"/>
      <c r="AF10" s="1463"/>
      <c r="AG10" s="1463"/>
      <c r="AH10" s="1463"/>
      <c r="AI10" s="1463"/>
      <c r="AJ10" s="1463"/>
      <c r="AK10" s="1463"/>
      <c r="AL10" s="1463"/>
      <c r="AM10" s="1463"/>
      <c r="AN10" s="1463"/>
      <c r="AO10" s="1463"/>
      <c r="AP10" s="1463"/>
      <c r="AQ10" s="38"/>
      <c r="AR10" s="327"/>
    </row>
    <row r="11" spans="1:44" ht="13.5" customHeight="1">
      <c r="A11" s="1036">
        <v>2</v>
      </c>
      <c r="B11" s="1476" t="s">
        <v>27</v>
      </c>
      <c r="C11" s="1477"/>
      <c r="D11" s="1477"/>
      <c r="E11" s="1477"/>
      <c r="F11" s="1477"/>
      <c r="G11" s="1035" t="s">
        <v>753</v>
      </c>
      <c r="H11" s="1039"/>
      <c r="I11" s="1039"/>
      <c r="J11" s="1039"/>
      <c r="K11" s="1039"/>
      <c r="L11" s="1038"/>
      <c r="M11" s="1464" t="s">
        <v>743</v>
      </c>
      <c r="N11" s="1465"/>
      <c r="O11" s="1465"/>
      <c r="P11" s="1465"/>
      <c r="Q11" s="1465"/>
      <c r="R11" s="23" t="s">
        <v>492</v>
      </c>
      <c r="S11" s="23"/>
      <c r="T11" s="6"/>
      <c r="U11" s="6"/>
      <c r="V11" s="6"/>
      <c r="W11" s="7"/>
      <c r="X11" s="1468"/>
      <c r="Y11" s="1468"/>
      <c r="Z11" s="1468"/>
      <c r="AA11" s="1468"/>
      <c r="AB11" s="1468"/>
      <c r="AC11" s="1468"/>
      <c r="AD11" s="1468"/>
      <c r="AE11" s="1468"/>
      <c r="AF11" s="1468"/>
      <c r="AG11" s="1468"/>
      <c r="AH11" s="1468"/>
      <c r="AI11" s="1468"/>
      <c r="AJ11" s="1468"/>
      <c r="AK11" s="1468"/>
      <c r="AL11" s="1468"/>
      <c r="AM11" s="1468"/>
      <c r="AN11" s="1468"/>
      <c r="AO11" s="1468"/>
      <c r="AP11" s="1468"/>
      <c r="AQ11" s="72"/>
      <c r="AR11" s="327"/>
    </row>
    <row r="12" spans="1:44" ht="13.5" customHeight="1">
      <c r="A12" s="1036">
        <v>3</v>
      </c>
      <c r="B12" s="1476" t="s">
        <v>27</v>
      </c>
      <c r="C12" s="1477"/>
      <c r="D12" s="1477"/>
      <c r="E12" s="1477"/>
      <c r="F12" s="1477"/>
      <c r="G12" s="1502" t="s">
        <v>754</v>
      </c>
      <c r="H12" s="1502"/>
      <c r="I12" s="1502"/>
      <c r="J12" s="1502"/>
      <c r="K12" s="1502"/>
      <c r="L12" s="1503"/>
      <c r="M12" s="1464" t="s">
        <v>743</v>
      </c>
      <c r="N12" s="1465"/>
      <c r="O12" s="1465"/>
      <c r="P12" s="1465"/>
      <c r="Q12" s="1465"/>
      <c r="R12" s="23" t="s">
        <v>168</v>
      </c>
      <c r="S12" s="23"/>
      <c r="T12" s="6"/>
      <c r="U12" s="6"/>
      <c r="V12" s="6"/>
      <c r="W12" s="7"/>
      <c r="X12" s="1463"/>
      <c r="Y12" s="1463"/>
      <c r="Z12" s="1463"/>
      <c r="AA12" s="1463"/>
      <c r="AB12" s="1463"/>
      <c r="AC12" s="1463"/>
      <c r="AD12" s="1463"/>
      <c r="AE12" s="1463"/>
      <c r="AF12" s="1463"/>
      <c r="AG12" s="1463"/>
      <c r="AH12" s="1463"/>
      <c r="AI12" s="1463"/>
      <c r="AJ12" s="1463"/>
      <c r="AK12" s="1463"/>
      <c r="AL12" s="1463"/>
      <c r="AM12" s="1463"/>
      <c r="AN12" s="1463"/>
      <c r="AO12" s="1463"/>
      <c r="AP12" s="1463"/>
      <c r="AQ12" s="38"/>
      <c r="AR12" s="327"/>
    </row>
    <row r="13" spans="1:44" ht="13.5" customHeight="1">
      <c r="A13" s="1036">
        <v>4</v>
      </c>
      <c r="B13" s="1476" t="s">
        <v>27</v>
      </c>
      <c r="C13" s="1477"/>
      <c r="D13" s="1477"/>
      <c r="E13" s="1477"/>
      <c r="F13" s="1477"/>
      <c r="G13" s="1034" t="s">
        <v>368</v>
      </c>
      <c r="H13" s="1039"/>
      <c r="I13" s="1039"/>
      <c r="J13" s="1039"/>
      <c r="K13" s="1039"/>
      <c r="L13" s="1038"/>
      <c r="M13" s="1464" t="s">
        <v>744</v>
      </c>
      <c r="N13" s="1465"/>
      <c r="O13" s="1465"/>
      <c r="P13" s="1465"/>
      <c r="Q13" s="1465"/>
      <c r="R13" s="23" t="s">
        <v>610</v>
      </c>
      <c r="S13" s="23"/>
      <c r="T13" s="6"/>
      <c r="U13" s="6"/>
      <c r="V13" s="6"/>
      <c r="W13" s="7"/>
      <c r="X13" s="1468"/>
      <c r="Y13" s="1468"/>
      <c r="Z13" s="1468"/>
      <c r="AA13" s="1468"/>
      <c r="AB13" s="1468"/>
      <c r="AC13" s="1468"/>
      <c r="AD13" s="1468"/>
      <c r="AE13" s="1468"/>
      <c r="AF13" s="1468"/>
      <c r="AG13" s="1468"/>
      <c r="AH13" s="1468"/>
      <c r="AI13" s="1468"/>
      <c r="AJ13" s="1468"/>
      <c r="AK13" s="1468"/>
      <c r="AL13" s="1468"/>
      <c r="AM13" s="1468"/>
      <c r="AN13" s="1468"/>
      <c r="AO13" s="1468"/>
      <c r="AP13" s="1468"/>
      <c r="AQ13" s="72"/>
      <c r="AR13" s="327"/>
    </row>
    <row r="14" spans="1:44" ht="13.5" customHeight="1">
      <c r="A14" s="1036">
        <v>5</v>
      </c>
      <c r="B14" s="1476" t="s">
        <v>27</v>
      </c>
      <c r="C14" s="1477"/>
      <c r="D14" s="1477"/>
      <c r="E14" s="1477"/>
      <c r="F14" s="1477"/>
      <c r="G14" s="1035" t="s">
        <v>160</v>
      </c>
      <c r="H14" s="1039"/>
      <c r="I14" s="1039"/>
      <c r="J14" s="1039"/>
      <c r="K14" s="1039"/>
      <c r="L14" s="1038"/>
      <c r="M14" s="1464" t="s">
        <v>745</v>
      </c>
      <c r="N14" s="1465"/>
      <c r="O14" s="1465"/>
      <c r="P14" s="1465"/>
      <c r="Q14" s="1465"/>
      <c r="R14" s="23" t="s">
        <v>552</v>
      </c>
      <c r="S14" s="6"/>
      <c r="T14" s="6"/>
      <c r="U14" s="6"/>
      <c r="V14" s="6"/>
      <c r="W14" s="7"/>
      <c r="X14" s="1463"/>
      <c r="Y14" s="1463"/>
      <c r="Z14" s="1463"/>
      <c r="AA14" s="1463"/>
      <c r="AB14" s="1463"/>
      <c r="AC14" s="1463"/>
      <c r="AD14" s="1463"/>
      <c r="AE14" s="1463"/>
      <c r="AF14" s="1463"/>
      <c r="AG14" s="1463"/>
      <c r="AH14" s="1463"/>
      <c r="AI14" s="1463"/>
      <c r="AJ14" s="1463"/>
      <c r="AK14" s="1463"/>
      <c r="AL14" s="1463"/>
      <c r="AM14" s="1463"/>
      <c r="AN14" s="1463"/>
      <c r="AO14" s="1463"/>
      <c r="AP14" s="1463"/>
      <c r="AQ14" s="38"/>
      <c r="AR14" s="327"/>
    </row>
    <row r="15" spans="1:44" ht="13.5" customHeight="1">
      <c r="A15" s="1036">
        <v>6</v>
      </c>
      <c r="B15" s="1476" t="s">
        <v>27</v>
      </c>
      <c r="C15" s="1477"/>
      <c r="D15" s="1477"/>
      <c r="E15" s="1477"/>
      <c r="F15" s="1477"/>
      <c r="G15" s="1034" t="s">
        <v>413</v>
      </c>
      <c r="H15" s="1039"/>
      <c r="I15" s="1039"/>
      <c r="J15" s="1039"/>
      <c r="K15" s="1039"/>
      <c r="L15" s="1038"/>
      <c r="M15" s="1464" t="s">
        <v>745</v>
      </c>
      <c r="N15" s="1465"/>
      <c r="O15" s="1465"/>
      <c r="P15" s="1465"/>
      <c r="Q15" s="1465"/>
      <c r="R15" s="23" t="s">
        <v>553</v>
      </c>
      <c r="S15" s="23"/>
      <c r="T15" s="6"/>
      <c r="U15" s="6"/>
      <c r="V15" s="6"/>
      <c r="W15" s="7"/>
      <c r="X15" s="1468"/>
      <c r="Y15" s="1468"/>
      <c r="Z15" s="1468"/>
      <c r="AA15" s="1468"/>
      <c r="AB15" s="1468"/>
      <c r="AC15" s="1468"/>
      <c r="AD15" s="1468"/>
      <c r="AE15" s="1468"/>
      <c r="AF15" s="1468"/>
      <c r="AG15" s="1468"/>
      <c r="AH15" s="1468"/>
      <c r="AI15" s="1468"/>
      <c r="AJ15" s="1468"/>
      <c r="AK15" s="1468"/>
      <c r="AL15" s="1468"/>
      <c r="AM15" s="1468"/>
      <c r="AN15" s="1468"/>
      <c r="AO15" s="1468"/>
      <c r="AP15" s="1468"/>
      <c r="AQ15" s="72"/>
      <c r="AR15" s="327"/>
    </row>
    <row r="16" spans="1:44" ht="13.5" customHeight="1">
      <c r="A16" s="1036">
        <v>7</v>
      </c>
      <c r="B16" s="1476" t="s">
        <v>27</v>
      </c>
      <c r="C16" s="1477"/>
      <c r="D16" s="1477"/>
      <c r="E16" s="1477"/>
      <c r="F16" s="1477"/>
      <c r="G16" s="1034" t="s">
        <v>651</v>
      </c>
      <c r="H16" s="1039"/>
      <c r="I16" s="1039"/>
      <c r="J16" s="1039"/>
      <c r="K16" s="1039"/>
      <c r="L16" s="1038"/>
      <c r="M16" s="1464" t="s">
        <v>745</v>
      </c>
      <c r="N16" s="1465"/>
      <c r="O16" s="1465"/>
      <c r="P16" s="1465"/>
      <c r="Q16" s="1465"/>
      <c r="R16" s="23" t="s">
        <v>225</v>
      </c>
      <c r="S16" s="23"/>
      <c r="T16" s="6"/>
      <c r="U16" s="6"/>
      <c r="V16" s="6"/>
      <c r="W16" s="7"/>
      <c r="X16" s="1463"/>
      <c r="Y16" s="1463"/>
      <c r="Z16" s="1463"/>
      <c r="AA16" s="1463"/>
      <c r="AB16" s="1463"/>
      <c r="AC16" s="1463"/>
      <c r="AD16" s="1463"/>
      <c r="AE16" s="1463"/>
      <c r="AF16" s="1463"/>
      <c r="AG16" s="1463"/>
      <c r="AH16" s="1463"/>
      <c r="AI16" s="1463"/>
      <c r="AJ16" s="1463"/>
      <c r="AK16" s="1463"/>
      <c r="AL16" s="1463"/>
      <c r="AM16" s="1463"/>
      <c r="AN16" s="1463"/>
      <c r="AO16" s="1463"/>
      <c r="AP16" s="1463"/>
      <c r="AQ16" s="38"/>
      <c r="AR16" s="327"/>
    </row>
    <row r="17" spans="1:79" ht="13.5" customHeight="1">
      <c r="A17" s="1036">
        <v>8</v>
      </c>
      <c r="B17" s="1476" t="s">
        <v>29</v>
      </c>
      <c r="C17" s="1477"/>
      <c r="D17" s="1477"/>
      <c r="E17" s="1477"/>
      <c r="F17" s="1477"/>
      <c r="G17" s="1034" t="s">
        <v>436</v>
      </c>
      <c r="H17" s="1039"/>
      <c r="I17" s="1039"/>
      <c r="J17" s="1039"/>
      <c r="K17" s="1039"/>
      <c r="L17" s="1038"/>
      <c r="M17" s="1464" t="s">
        <v>745</v>
      </c>
      <c r="N17" s="1465"/>
      <c r="O17" s="1465"/>
      <c r="P17" s="1465"/>
      <c r="Q17" s="1465"/>
      <c r="R17" s="23" t="s">
        <v>335</v>
      </c>
      <c r="S17" s="23"/>
      <c r="T17" s="6"/>
      <c r="U17" s="6"/>
      <c r="V17" s="6"/>
      <c r="W17" s="7"/>
      <c r="X17" s="1468"/>
      <c r="Y17" s="1468"/>
      <c r="Z17" s="1468"/>
      <c r="AA17" s="1468"/>
      <c r="AB17" s="1468"/>
      <c r="AC17" s="1468"/>
      <c r="AD17" s="1468"/>
      <c r="AE17" s="1468"/>
      <c r="AF17" s="1468"/>
      <c r="AG17" s="1468"/>
      <c r="AH17" s="1468"/>
      <c r="AI17" s="1468"/>
      <c r="AJ17" s="1468"/>
      <c r="AK17" s="1468"/>
      <c r="AL17" s="1468"/>
      <c r="AM17" s="1468"/>
      <c r="AN17" s="1468"/>
      <c r="AO17" s="1468"/>
      <c r="AP17" s="1468"/>
      <c r="AQ17" s="72"/>
      <c r="AR17" s="327"/>
    </row>
    <row r="18" spans="1:79" ht="13.5" customHeight="1">
      <c r="A18" s="1036">
        <v>9</v>
      </c>
      <c r="B18" s="1476" t="s">
        <v>29</v>
      </c>
      <c r="C18" s="1477"/>
      <c r="D18" s="1477"/>
      <c r="E18" s="1477"/>
      <c r="F18" s="1477"/>
      <c r="G18" s="1034" t="s">
        <v>212</v>
      </c>
      <c r="H18" s="1039"/>
      <c r="I18" s="1039"/>
      <c r="J18" s="1039"/>
      <c r="K18" s="1039"/>
      <c r="L18" s="1038"/>
      <c r="M18" s="1464" t="s">
        <v>761</v>
      </c>
      <c r="N18" s="1465"/>
      <c r="O18" s="1465"/>
      <c r="P18" s="1465"/>
      <c r="Q18" s="1465"/>
      <c r="R18" s="23" t="s">
        <v>169</v>
      </c>
      <c r="S18" s="23"/>
      <c r="T18" s="6"/>
      <c r="U18" s="6"/>
      <c r="V18" s="6"/>
      <c r="W18" s="7"/>
      <c r="X18" s="1463"/>
      <c r="Y18" s="1463"/>
      <c r="Z18" s="1463"/>
      <c r="AA18" s="1463"/>
      <c r="AB18" s="1463"/>
      <c r="AC18" s="1463"/>
      <c r="AD18" s="1463"/>
      <c r="AE18" s="1463"/>
      <c r="AF18" s="1463"/>
      <c r="AG18" s="1463"/>
      <c r="AH18" s="1463"/>
      <c r="AI18" s="1463"/>
      <c r="AJ18" s="1463"/>
      <c r="AK18" s="1463"/>
      <c r="AL18" s="1463"/>
      <c r="AM18" s="1463"/>
      <c r="AN18" s="1463"/>
      <c r="AO18" s="1463"/>
      <c r="AP18" s="1463"/>
      <c r="AQ18" s="38"/>
      <c r="AR18" s="327"/>
    </row>
    <row r="19" spans="1:79" ht="13.5" customHeight="1">
      <c r="A19" s="1036">
        <v>10</v>
      </c>
      <c r="B19" s="1476" t="s">
        <v>29</v>
      </c>
      <c r="C19" s="1477"/>
      <c r="D19" s="1477"/>
      <c r="E19" s="1477"/>
      <c r="F19" s="1477"/>
      <c r="G19" s="1034" t="s">
        <v>195</v>
      </c>
      <c r="H19" s="1039"/>
      <c r="I19" s="1039"/>
      <c r="J19" s="1039"/>
      <c r="K19" s="1039"/>
      <c r="L19" s="1038"/>
      <c r="M19" s="1464" t="s">
        <v>762</v>
      </c>
      <c r="N19" s="1465"/>
      <c r="O19" s="1465"/>
      <c r="P19" s="1465"/>
      <c r="Q19" s="1465"/>
      <c r="R19" s="23" t="s">
        <v>616</v>
      </c>
      <c r="S19" s="23"/>
      <c r="T19" s="6"/>
      <c r="U19" s="6"/>
      <c r="V19" s="6"/>
      <c r="W19" s="7"/>
      <c r="X19" s="415"/>
      <c r="Y19" s="415"/>
      <c r="Z19" s="415"/>
      <c r="AA19" s="415"/>
      <c r="AB19" s="415"/>
      <c r="AC19" s="415"/>
      <c r="AD19" s="415"/>
      <c r="AE19" s="415"/>
      <c r="AF19" s="415"/>
      <c r="AG19" s="415"/>
      <c r="AH19" s="415"/>
      <c r="AI19" s="415"/>
      <c r="AJ19" s="415"/>
      <c r="AK19" s="415"/>
      <c r="AL19" s="415"/>
      <c r="AM19" s="415"/>
      <c r="AN19" s="415"/>
      <c r="AO19" s="415"/>
      <c r="AP19" s="415"/>
      <c r="AQ19" s="38"/>
      <c r="AR19" s="327"/>
    </row>
    <row r="20" spans="1:79" ht="13.5" customHeight="1">
      <c r="A20" s="1036">
        <v>11</v>
      </c>
      <c r="B20" s="1476" t="s">
        <v>35</v>
      </c>
      <c r="C20" s="1477"/>
      <c r="D20" s="1477"/>
      <c r="E20" s="1477"/>
      <c r="F20" s="1477"/>
      <c r="G20" s="1034" t="s">
        <v>208</v>
      </c>
      <c r="H20" s="1039"/>
      <c r="I20" s="1039"/>
      <c r="J20" s="1039"/>
      <c r="K20" s="1039"/>
      <c r="L20" s="1038"/>
      <c r="M20" s="1464" t="s">
        <v>746</v>
      </c>
      <c r="N20" s="1465"/>
      <c r="O20" s="1465"/>
      <c r="P20" s="1465"/>
      <c r="Q20" s="1465"/>
      <c r="R20" s="23" t="s">
        <v>196</v>
      </c>
      <c r="S20" s="23"/>
      <c r="T20" s="6"/>
      <c r="U20" s="6"/>
      <c r="V20" s="6"/>
      <c r="W20" s="7"/>
      <c r="X20" s="1468"/>
      <c r="Y20" s="1468"/>
      <c r="Z20" s="1468"/>
      <c r="AA20" s="1468"/>
      <c r="AB20" s="1468"/>
      <c r="AC20" s="1468"/>
      <c r="AD20" s="1468"/>
      <c r="AE20" s="1468"/>
      <c r="AF20" s="1468"/>
      <c r="AG20" s="1468"/>
      <c r="AH20" s="1468"/>
      <c r="AI20" s="1468"/>
      <c r="AJ20" s="1468"/>
      <c r="AK20" s="1468"/>
      <c r="AL20" s="1468"/>
      <c r="AM20" s="1468"/>
      <c r="AN20" s="1468"/>
      <c r="AO20" s="1468"/>
      <c r="AP20" s="1468"/>
      <c r="AQ20" s="72"/>
      <c r="AR20" s="327"/>
    </row>
    <row r="21" spans="1:79" ht="13.5" customHeight="1">
      <c r="A21" s="1036">
        <v>12</v>
      </c>
      <c r="B21" s="1476" t="s">
        <v>35</v>
      </c>
      <c r="C21" s="1477"/>
      <c r="D21" s="1477"/>
      <c r="E21" s="1477"/>
      <c r="F21" s="1477"/>
      <c r="G21" s="1034" t="s">
        <v>270</v>
      </c>
      <c r="H21" s="1039"/>
      <c r="I21" s="1039"/>
      <c r="J21" s="1039"/>
      <c r="K21" s="1039"/>
      <c r="L21" s="1038"/>
      <c r="M21" s="1464" t="s">
        <v>746</v>
      </c>
      <c r="N21" s="1465"/>
      <c r="O21" s="1465"/>
      <c r="P21" s="1465"/>
      <c r="Q21" s="1465"/>
      <c r="R21" s="23" t="s">
        <v>200</v>
      </c>
      <c r="S21" s="23"/>
      <c r="T21" s="6"/>
      <c r="U21" s="6"/>
      <c r="V21" s="6"/>
      <c r="W21" s="7"/>
      <c r="X21" s="1463"/>
      <c r="Y21" s="1463"/>
      <c r="Z21" s="1463"/>
      <c r="AA21" s="1463"/>
      <c r="AB21" s="1463"/>
      <c r="AC21" s="1463"/>
      <c r="AD21" s="1463"/>
      <c r="AE21" s="1463"/>
      <c r="AF21" s="1463"/>
      <c r="AG21" s="1463"/>
      <c r="AH21" s="1463"/>
      <c r="AI21" s="1463"/>
      <c r="AJ21" s="1463"/>
      <c r="AK21" s="1463"/>
      <c r="AL21" s="1463"/>
      <c r="AM21" s="1463"/>
      <c r="AN21" s="1463"/>
      <c r="AO21" s="1463"/>
      <c r="AP21" s="1463"/>
      <c r="AQ21" s="38"/>
      <c r="AR21" s="327"/>
    </row>
    <row r="22" spans="1:79" ht="13.5" customHeight="1">
      <c r="A22" s="1036">
        <v>13</v>
      </c>
      <c r="B22" s="1476" t="s">
        <v>35</v>
      </c>
      <c r="C22" s="1477"/>
      <c r="D22" s="1477"/>
      <c r="E22" s="1477"/>
      <c r="F22" s="1477"/>
      <c r="G22" s="1034" t="s">
        <v>253</v>
      </c>
      <c r="H22" s="1039"/>
      <c r="I22" s="1039"/>
      <c r="J22" s="1039"/>
      <c r="K22" s="1039"/>
      <c r="L22" s="1038"/>
      <c r="M22" s="1464" t="s">
        <v>749</v>
      </c>
      <c r="N22" s="1465"/>
      <c r="O22" s="1465"/>
      <c r="P22" s="1465"/>
      <c r="Q22" s="1465"/>
      <c r="R22" s="23" t="s">
        <v>447</v>
      </c>
      <c r="S22" s="23"/>
      <c r="T22" s="6"/>
      <c r="U22" s="6"/>
      <c r="V22" s="6"/>
      <c r="W22" s="7"/>
      <c r="X22" s="1468"/>
      <c r="Y22" s="1468"/>
      <c r="Z22" s="1468"/>
      <c r="AA22" s="1468"/>
      <c r="AB22" s="1468"/>
      <c r="AC22" s="1468"/>
      <c r="AD22" s="1468"/>
      <c r="AE22" s="1468"/>
      <c r="AF22" s="1468"/>
      <c r="AG22" s="1468"/>
      <c r="AH22" s="1468"/>
      <c r="AI22" s="1468"/>
      <c r="AJ22" s="1468"/>
      <c r="AK22" s="1468"/>
      <c r="AL22" s="1468"/>
      <c r="AM22" s="1468"/>
      <c r="AN22" s="1468"/>
      <c r="AO22" s="1468"/>
      <c r="AP22" s="1468"/>
      <c r="AQ22" s="72"/>
      <c r="AR22" s="327"/>
    </row>
    <row r="23" spans="1:79" ht="13.5" customHeight="1">
      <c r="A23" s="1036">
        <v>14</v>
      </c>
      <c r="B23" s="1476" t="s">
        <v>35</v>
      </c>
      <c r="C23" s="1477"/>
      <c r="D23" s="1477"/>
      <c r="E23" s="1477"/>
      <c r="F23" s="1477"/>
      <c r="G23" s="1034" t="s">
        <v>214</v>
      </c>
      <c r="H23" s="1039"/>
      <c r="I23" s="1039"/>
      <c r="J23" s="1039"/>
      <c r="K23" s="1039"/>
      <c r="L23" s="1038"/>
      <c r="M23" s="1464"/>
      <c r="N23" s="1465"/>
      <c r="O23" s="1465"/>
      <c r="P23" s="1465"/>
      <c r="Q23" s="1465"/>
      <c r="R23" s="23"/>
      <c r="S23" s="23"/>
      <c r="T23" s="6"/>
      <c r="U23" s="6"/>
      <c r="V23" s="6"/>
      <c r="W23" s="7"/>
      <c r="X23" s="1463"/>
      <c r="Y23" s="1463"/>
      <c r="Z23" s="1463"/>
      <c r="AA23" s="1463"/>
      <c r="AB23" s="1463"/>
      <c r="AC23" s="1463"/>
      <c r="AD23" s="1463"/>
      <c r="AE23" s="1463"/>
      <c r="AF23" s="1463"/>
      <c r="AG23" s="1463"/>
      <c r="AH23" s="1463"/>
      <c r="AI23" s="1463"/>
      <c r="AJ23" s="1463"/>
      <c r="AK23" s="1463"/>
      <c r="AL23" s="1463"/>
      <c r="AM23" s="1463"/>
      <c r="AN23" s="1463"/>
      <c r="AO23" s="1463"/>
      <c r="AP23" s="1463"/>
      <c r="AQ23" s="38"/>
      <c r="AR23" s="327"/>
    </row>
    <row r="24" spans="1:79" ht="13.5" customHeight="1">
      <c r="A24" s="1036">
        <v>15</v>
      </c>
      <c r="B24" s="1040"/>
      <c r="C24" s="1039"/>
      <c r="D24" s="1039"/>
      <c r="E24" s="1039"/>
      <c r="F24" s="1039"/>
      <c r="G24" s="1039"/>
      <c r="H24" s="1039"/>
      <c r="I24" s="1039"/>
      <c r="J24" s="1039"/>
      <c r="K24" s="1039"/>
      <c r="L24" s="1038"/>
      <c r="M24" s="1464"/>
      <c r="N24" s="1465"/>
      <c r="O24" s="1465"/>
      <c r="P24" s="1465"/>
      <c r="Q24" s="1465"/>
      <c r="R24" s="23"/>
      <c r="S24" s="23"/>
      <c r="T24" s="6"/>
      <c r="U24" s="6"/>
      <c r="V24" s="6"/>
      <c r="W24" s="7"/>
      <c r="X24" s="1468"/>
      <c r="Y24" s="1468"/>
      <c r="Z24" s="1468"/>
      <c r="AA24" s="1468"/>
      <c r="AB24" s="1468"/>
      <c r="AC24" s="1468"/>
      <c r="AD24" s="1468"/>
      <c r="AE24" s="1468"/>
      <c r="AF24" s="1468"/>
      <c r="AG24" s="1468"/>
      <c r="AH24" s="1468"/>
      <c r="AI24" s="1468"/>
      <c r="AJ24" s="1468"/>
      <c r="AK24" s="1468"/>
      <c r="AL24" s="1468"/>
      <c r="AM24" s="1468"/>
      <c r="AN24" s="1468"/>
      <c r="AO24" s="1468"/>
      <c r="AP24" s="1468"/>
      <c r="AQ24" s="72"/>
      <c r="AR24" s="327"/>
    </row>
    <row r="25" spans="1:79" ht="13.5" customHeight="1">
      <c r="A25" s="1036">
        <v>16</v>
      </c>
      <c r="B25" s="1040"/>
      <c r="C25" s="1039"/>
      <c r="D25" s="1039"/>
      <c r="E25" s="1039"/>
      <c r="F25" s="1039"/>
      <c r="G25" s="1039"/>
      <c r="H25" s="1039"/>
      <c r="I25" s="1039"/>
      <c r="J25" s="1039"/>
      <c r="K25" s="1039"/>
      <c r="L25" s="1038"/>
      <c r="M25" s="5"/>
      <c r="N25" s="6"/>
      <c r="O25" s="6"/>
      <c r="P25" s="6"/>
      <c r="Q25" s="209"/>
      <c r="R25" s="6"/>
      <c r="S25" s="6"/>
      <c r="T25" s="6"/>
      <c r="U25" s="6"/>
      <c r="V25" s="6"/>
      <c r="W25" s="7"/>
      <c r="X25" s="1463"/>
      <c r="Y25" s="1463"/>
      <c r="Z25" s="1463"/>
      <c r="AA25" s="1463"/>
      <c r="AB25" s="1463"/>
      <c r="AC25" s="1463"/>
      <c r="AD25" s="1463"/>
      <c r="AE25" s="1463"/>
      <c r="AF25" s="1463"/>
      <c r="AG25" s="1463"/>
      <c r="AH25" s="1463"/>
      <c r="AI25" s="1463"/>
      <c r="AJ25" s="1463"/>
      <c r="AK25" s="1463"/>
      <c r="AL25" s="1463"/>
      <c r="AM25" s="1463"/>
      <c r="AN25" s="1463"/>
      <c r="AO25" s="1463"/>
      <c r="AP25" s="1463"/>
      <c r="AQ25" s="38"/>
      <c r="AR25" s="327"/>
    </row>
    <row r="26" spans="1:79" ht="13.5" customHeight="1">
      <c r="A26" s="1037" t="s">
        <v>48</v>
      </c>
      <c r="B26" s="1040"/>
      <c r="C26" s="1039" t="s">
        <v>755</v>
      </c>
      <c r="D26" s="1039"/>
      <c r="E26" s="1039"/>
      <c r="F26" s="1033"/>
      <c r="G26" s="1041"/>
      <c r="H26" s="1039"/>
      <c r="I26" s="1039"/>
      <c r="J26" s="1039"/>
      <c r="K26" s="1039"/>
      <c r="L26" s="1038"/>
      <c r="M26" s="244" t="s">
        <v>764</v>
      </c>
      <c r="N26" s="23"/>
      <c r="O26" s="6"/>
      <c r="P26" s="6"/>
      <c r="Q26" s="6"/>
      <c r="R26" s="6"/>
      <c r="S26" s="6"/>
      <c r="T26" s="6"/>
      <c r="U26" s="6"/>
      <c r="V26" s="6"/>
      <c r="W26" s="7"/>
      <c r="X26" s="1468"/>
      <c r="Y26" s="1468"/>
      <c r="Z26" s="1468"/>
      <c r="AA26" s="1468"/>
      <c r="AB26" s="1468"/>
      <c r="AC26" s="1468"/>
      <c r="AD26" s="1468"/>
      <c r="AE26" s="1468"/>
      <c r="AF26" s="1468"/>
      <c r="AG26" s="1468"/>
      <c r="AH26" s="1468"/>
      <c r="AI26" s="1468"/>
      <c r="AJ26" s="1468"/>
      <c r="AK26" s="1468"/>
      <c r="AL26" s="1468"/>
      <c r="AM26" s="1468"/>
      <c r="AN26" s="1468"/>
      <c r="AO26" s="1468"/>
      <c r="AP26" s="1468"/>
      <c r="AQ26" s="72"/>
      <c r="AR26" s="86"/>
    </row>
    <row r="27" spans="1:79" ht="13.5" customHeight="1">
      <c r="A27" s="1037" t="s">
        <v>49</v>
      </c>
      <c r="B27" s="1040"/>
      <c r="C27" s="1039" t="s">
        <v>756</v>
      </c>
      <c r="D27" s="1039"/>
      <c r="E27" s="1039"/>
      <c r="F27" s="1039"/>
      <c r="G27" s="1039"/>
      <c r="H27" s="1039"/>
      <c r="I27" s="1039"/>
      <c r="J27" s="1039"/>
      <c r="K27" s="1039"/>
      <c r="L27" s="1038"/>
      <c r="M27" s="244" t="s">
        <v>763</v>
      </c>
      <c r="N27" s="23"/>
      <c r="O27" s="6"/>
      <c r="P27" s="6"/>
      <c r="Q27" s="22"/>
      <c r="R27" s="79"/>
      <c r="S27" s="6"/>
      <c r="T27" s="6"/>
      <c r="U27" s="6"/>
      <c r="V27" s="6"/>
      <c r="W27" s="7"/>
      <c r="X27" s="72"/>
      <c r="Y27" s="72"/>
      <c r="Z27" s="16"/>
      <c r="AA27" s="16"/>
      <c r="AB27" s="16"/>
      <c r="AC27" s="16"/>
      <c r="AD27" s="16"/>
      <c r="AE27" s="16"/>
      <c r="AF27" s="16"/>
      <c r="AG27" s="16"/>
      <c r="AH27" s="16"/>
      <c r="AI27" s="16"/>
      <c r="AJ27" s="16"/>
      <c r="AK27" s="16"/>
      <c r="AL27" s="16"/>
      <c r="AM27" s="16"/>
      <c r="AN27" s="16"/>
      <c r="AO27" s="16"/>
      <c r="AP27" s="16"/>
      <c r="AQ27" s="16"/>
      <c r="AR27" s="327"/>
    </row>
    <row r="28" spans="1:79" ht="13.5" customHeight="1">
      <c r="A28" s="1037" t="s">
        <v>49</v>
      </c>
      <c r="B28" s="1040"/>
      <c r="C28" s="1039" t="s">
        <v>757</v>
      </c>
      <c r="D28" s="1039"/>
      <c r="E28" s="1039"/>
      <c r="F28" s="1039"/>
      <c r="G28" s="1039"/>
      <c r="H28" s="1039"/>
      <c r="I28" s="1039"/>
      <c r="J28" s="1039"/>
      <c r="K28" s="1039"/>
      <c r="L28" s="1038"/>
      <c r="M28" s="244"/>
      <c r="N28" s="23"/>
      <c r="O28" s="6"/>
      <c r="P28" s="6"/>
      <c r="Q28" s="6"/>
      <c r="R28" s="6"/>
      <c r="S28" s="6"/>
      <c r="T28" s="6"/>
      <c r="U28" s="6"/>
      <c r="V28" s="6"/>
      <c r="W28" s="7"/>
      <c r="X28" s="72"/>
      <c r="Y28" s="16"/>
      <c r="Z28" s="16"/>
      <c r="AA28" s="16"/>
      <c r="AB28" s="16"/>
      <c r="AC28" s="16"/>
      <c r="AD28" s="16"/>
      <c r="AE28" s="16"/>
      <c r="AF28" s="16"/>
      <c r="AG28" s="16"/>
      <c r="AH28" s="16"/>
      <c r="AI28" s="16"/>
      <c r="AJ28" s="16"/>
      <c r="AK28" s="16"/>
      <c r="AL28" s="16"/>
      <c r="AM28" s="16"/>
      <c r="AN28" s="16"/>
      <c r="AO28" s="16"/>
      <c r="AP28" s="16"/>
      <c r="AQ28" s="16"/>
      <c r="AR28" s="210"/>
    </row>
    <row r="29" spans="1:79" ht="13.5" customHeight="1">
      <c r="A29" s="1037" t="s">
        <v>49</v>
      </c>
      <c r="B29" s="1040"/>
      <c r="C29" s="1039" t="s">
        <v>758</v>
      </c>
      <c r="D29" s="1039"/>
      <c r="E29" s="1039"/>
      <c r="F29" s="1039"/>
      <c r="G29" s="1039"/>
      <c r="H29" s="1039"/>
      <c r="I29" s="1039"/>
      <c r="J29" s="1039"/>
      <c r="K29" s="1039"/>
      <c r="L29" s="1038"/>
      <c r="M29" s="244"/>
      <c r="N29" s="23"/>
      <c r="O29" s="6"/>
      <c r="P29" s="6"/>
      <c r="Q29" s="6"/>
      <c r="R29" s="6"/>
      <c r="S29" s="6"/>
      <c r="T29" s="6"/>
      <c r="U29" s="6"/>
      <c r="V29" s="6"/>
      <c r="W29" s="7"/>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row>
    <row r="30" spans="1:79" ht="13.8" customHeight="1" thickBot="1">
      <c r="A30" s="1037" t="s">
        <v>49</v>
      </c>
      <c r="B30" s="1040"/>
      <c r="C30" s="1039" t="s">
        <v>759</v>
      </c>
      <c r="D30" s="1039"/>
      <c r="E30" s="1039"/>
      <c r="F30" s="1039"/>
      <c r="G30" s="1039"/>
      <c r="H30" s="1039"/>
      <c r="I30" s="1039"/>
      <c r="J30" s="1039"/>
      <c r="K30" s="1039"/>
      <c r="L30" s="1038"/>
      <c r="M30" s="264"/>
      <c r="N30" s="217"/>
      <c r="O30" s="46"/>
      <c r="P30" s="46"/>
      <c r="Q30" s="46"/>
      <c r="R30" s="46"/>
      <c r="S30" s="46"/>
      <c r="T30" s="46"/>
      <c r="U30" s="46"/>
      <c r="V30" s="46"/>
      <c r="W30" s="47"/>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row>
    <row r="31" spans="1:79" ht="13.8" customHeight="1" thickBot="1">
      <c r="A31" s="19"/>
      <c r="B31" s="15"/>
      <c r="C31" s="15"/>
      <c r="D31" s="15"/>
      <c r="E31" s="15"/>
      <c r="F31" s="15"/>
      <c r="G31" s="15"/>
      <c r="H31" s="15"/>
      <c r="I31" s="15"/>
      <c r="J31" s="15"/>
      <c r="K31" s="15"/>
      <c r="L31" s="15"/>
      <c r="M31" s="16"/>
      <c r="N31" s="72"/>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row>
    <row r="32" spans="1:79" ht="15.6" customHeight="1">
      <c r="A32" s="19"/>
      <c r="B32" s="1356" t="s">
        <v>149</v>
      </c>
      <c r="C32" s="1481"/>
      <c r="D32" s="1481"/>
      <c r="E32" s="1481"/>
      <c r="F32" s="1481"/>
      <c r="G32" s="1481"/>
      <c r="H32" s="1481"/>
      <c r="I32" s="1481"/>
      <c r="J32" s="1482" t="s">
        <v>52</v>
      </c>
      <c r="K32" s="1482"/>
      <c r="L32" s="1482"/>
      <c r="M32" s="1482"/>
      <c r="N32" s="1482"/>
      <c r="O32" s="1482"/>
      <c r="P32" s="1482"/>
      <c r="Q32" s="1482"/>
      <c r="R32" s="1482"/>
      <c r="S32" s="1482"/>
      <c r="T32" s="1482"/>
      <c r="U32" s="1482"/>
      <c r="V32" s="1482"/>
      <c r="W32" s="1483"/>
      <c r="X32" s="211"/>
      <c r="Y32" s="211"/>
      <c r="Z32" s="211"/>
      <c r="AA32" s="10"/>
      <c r="AB32" s="10"/>
      <c r="AC32" s="10"/>
      <c r="AD32" s="10"/>
      <c r="AE32" s="10"/>
      <c r="AF32" s="10"/>
      <c r="AG32" s="10"/>
      <c r="AH32" s="10"/>
      <c r="AI32" s="10"/>
      <c r="AJ32" s="10"/>
      <c r="AK32" s="10"/>
      <c r="AL32" s="16"/>
      <c r="AM32" s="16"/>
      <c r="AN32" s="16"/>
      <c r="AO32" s="16"/>
      <c r="AP32" s="16"/>
      <c r="AQ32" s="16"/>
      <c r="AR32" s="16"/>
      <c r="AS32" s="16"/>
      <c r="AT32" s="16"/>
      <c r="AU32" s="16"/>
      <c r="AV32" s="16"/>
      <c r="AW32" s="16"/>
      <c r="AX32" s="16"/>
      <c r="AY32" s="16"/>
      <c r="AZ32" s="16"/>
      <c r="BA32" s="16"/>
      <c r="BB32" s="16"/>
      <c r="BC32" s="16"/>
      <c r="BD32" s="16"/>
      <c r="BE32" s="16"/>
      <c r="BW32" s="10"/>
      <c r="BX32" s="10"/>
      <c r="BY32" s="10"/>
      <c r="BZ32" s="10"/>
      <c r="CA32" s="10"/>
    </row>
    <row r="33" spans="1:79" ht="15.6" customHeight="1" thickBot="1">
      <c r="A33" s="19"/>
      <c r="B33" s="1362"/>
      <c r="C33" s="1363"/>
      <c r="D33" s="1363"/>
      <c r="E33" s="1363"/>
      <c r="F33" s="1363"/>
      <c r="G33" s="1363"/>
      <c r="H33" s="1363"/>
      <c r="I33" s="1363"/>
      <c r="J33" s="1484"/>
      <c r="K33" s="1484"/>
      <c r="L33" s="1484"/>
      <c r="M33" s="1484"/>
      <c r="N33" s="1484"/>
      <c r="O33" s="1484"/>
      <c r="P33" s="1484"/>
      <c r="Q33" s="1484"/>
      <c r="R33" s="1484"/>
      <c r="S33" s="1484"/>
      <c r="T33" s="1484"/>
      <c r="U33" s="1484"/>
      <c r="V33" s="1484"/>
      <c r="W33" s="1485"/>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16"/>
      <c r="AU33" s="16"/>
      <c r="AV33" s="16"/>
      <c r="AW33" s="16"/>
      <c r="AX33" s="16"/>
      <c r="AY33" s="16"/>
      <c r="AZ33" s="16"/>
      <c r="BA33" s="16"/>
      <c r="BB33" s="16"/>
      <c r="BC33" s="16"/>
      <c r="BD33" s="16"/>
      <c r="BE33" s="16"/>
      <c r="BW33" s="10"/>
      <c r="BX33" s="10"/>
      <c r="BY33" s="10"/>
      <c r="BZ33" s="10"/>
      <c r="CA33" s="10"/>
    </row>
    <row r="34" spans="1:79" ht="15.75" customHeight="1">
      <c r="A34" s="19"/>
      <c r="B34" s="1478" t="s">
        <v>29</v>
      </c>
      <c r="C34" s="1479"/>
      <c r="D34" s="1479"/>
      <c r="E34" s="1479"/>
      <c r="F34" s="1479"/>
      <c r="G34" s="1479"/>
      <c r="H34" s="1479"/>
      <c r="I34" s="1479"/>
      <c r="J34" s="1479"/>
      <c r="K34" s="1479"/>
      <c r="L34" s="1480"/>
      <c r="M34" s="1478" t="s">
        <v>30</v>
      </c>
      <c r="N34" s="1479"/>
      <c r="O34" s="1479"/>
      <c r="P34" s="1479"/>
      <c r="Q34" s="1479"/>
      <c r="R34" s="1479"/>
      <c r="S34" s="1479"/>
      <c r="T34" s="1479"/>
      <c r="U34" s="1479"/>
      <c r="V34" s="1479"/>
      <c r="W34" s="1480"/>
      <c r="X34" s="415"/>
      <c r="Y34" s="415"/>
      <c r="Z34" s="415"/>
      <c r="AA34" s="211"/>
      <c r="AB34" s="211"/>
      <c r="AC34" s="211"/>
      <c r="AD34" s="211"/>
      <c r="AE34" s="211"/>
      <c r="AF34" s="211"/>
      <c r="AG34" s="211"/>
      <c r="AH34" s="211"/>
      <c r="AI34" s="211"/>
      <c r="AJ34" s="211"/>
      <c r="AK34" s="211"/>
      <c r="AL34" s="211"/>
      <c r="AM34" s="211"/>
      <c r="AN34" s="211"/>
      <c r="AO34" s="211"/>
      <c r="AP34" s="211"/>
      <c r="AQ34" s="211"/>
      <c r="AR34" s="211"/>
      <c r="AS34" s="211"/>
      <c r="AT34" s="16"/>
      <c r="AU34" s="16"/>
      <c r="AV34" s="16"/>
      <c r="AW34" s="16"/>
      <c r="AX34" s="16"/>
      <c r="AY34" s="16"/>
      <c r="AZ34" s="16"/>
      <c r="BA34" s="16"/>
      <c r="BB34" s="16"/>
      <c r="BC34" s="16"/>
      <c r="BD34" s="16"/>
      <c r="BE34" s="16"/>
      <c r="BW34" s="10"/>
      <c r="BX34" s="10"/>
      <c r="BY34" s="10"/>
      <c r="BZ34" s="10"/>
      <c r="CA34" s="10"/>
    </row>
    <row r="35" spans="1:79" ht="15.75" customHeight="1" thickBot="1">
      <c r="A35" s="19"/>
      <c r="B35" s="1469" t="s">
        <v>98</v>
      </c>
      <c r="C35" s="1470"/>
      <c r="D35" s="1470"/>
      <c r="E35" s="1470"/>
      <c r="F35" s="1471"/>
      <c r="G35" s="1472" t="s">
        <v>46</v>
      </c>
      <c r="H35" s="1470"/>
      <c r="I35" s="1470"/>
      <c r="J35" s="1470"/>
      <c r="K35" s="1470"/>
      <c r="L35" s="1473"/>
      <c r="M35" s="1469" t="s">
        <v>97</v>
      </c>
      <c r="N35" s="1470"/>
      <c r="O35" s="1470"/>
      <c r="P35" s="1470"/>
      <c r="Q35" s="1471"/>
      <c r="R35" s="1472" t="s">
        <v>46</v>
      </c>
      <c r="S35" s="1470"/>
      <c r="T35" s="1470"/>
      <c r="U35" s="1470"/>
      <c r="V35" s="1470"/>
      <c r="W35" s="1473"/>
      <c r="X35" s="287"/>
      <c r="Y35" s="287"/>
      <c r="Z35" s="287"/>
      <c r="AA35" s="415"/>
      <c r="AB35" s="415"/>
      <c r="AC35" s="415"/>
      <c r="AD35" s="415"/>
      <c r="AE35" s="415"/>
      <c r="AF35" s="415"/>
      <c r="AG35" s="415"/>
      <c r="AH35" s="415"/>
      <c r="AI35" s="1463"/>
      <c r="AJ35" s="1463"/>
      <c r="AK35" s="1463"/>
      <c r="AL35" s="1463"/>
      <c r="AM35" s="1463"/>
      <c r="AN35" s="1463"/>
      <c r="AO35" s="1463"/>
      <c r="AP35" s="1463"/>
      <c r="AQ35" s="1463"/>
      <c r="AR35" s="1463"/>
      <c r="AS35" s="1463"/>
      <c r="AT35" s="16"/>
      <c r="AU35" s="16"/>
      <c r="AV35" s="16"/>
      <c r="AW35" s="16"/>
      <c r="AX35" s="16"/>
      <c r="AY35" s="16"/>
      <c r="AZ35" s="16"/>
      <c r="BA35" s="16"/>
      <c r="BB35" s="16"/>
      <c r="BC35" s="16"/>
      <c r="BD35" s="16"/>
      <c r="BE35" s="16"/>
      <c r="BW35" s="10"/>
      <c r="BX35" s="10"/>
      <c r="BY35" s="10"/>
      <c r="BZ35" s="10"/>
      <c r="CA35" s="10"/>
    </row>
    <row r="36" spans="1:79" ht="13.2" customHeight="1">
      <c r="A36" s="19" t="s">
        <v>51</v>
      </c>
      <c r="B36" s="1455" t="s">
        <v>737</v>
      </c>
      <c r="C36" s="1456"/>
      <c r="D36" s="1456"/>
      <c r="E36" s="1456"/>
      <c r="F36" s="1456"/>
      <c r="G36" s="1027" t="s">
        <v>161</v>
      </c>
      <c r="H36" s="6"/>
      <c r="I36" s="6"/>
      <c r="J36" s="6"/>
      <c r="K36" s="6"/>
      <c r="L36" s="7"/>
      <c r="M36" s="1455" t="s">
        <v>743</v>
      </c>
      <c r="N36" s="1456"/>
      <c r="O36" s="1456"/>
      <c r="P36" s="1456"/>
      <c r="Q36" s="1456"/>
      <c r="R36" s="831" t="s">
        <v>176</v>
      </c>
      <c r="S36" s="831"/>
      <c r="T36" s="3"/>
      <c r="U36" s="3"/>
      <c r="V36" s="3"/>
      <c r="W36" s="4"/>
      <c r="X36" s="210"/>
      <c r="Y36" s="210"/>
      <c r="Z36" s="210"/>
      <c r="AA36" s="210"/>
      <c r="AB36" s="253"/>
      <c r="AC36" s="413"/>
      <c r="AD36" s="210"/>
      <c r="AE36" s="210"/>
      <c r="AF36" s="210"/>
      <c r="AG36" s="210"/>
      <c r="AH36" s="210"/>
      <c r="AI36" s="210"/>
      <c r="AJ36" s="210"/>
      <c r="AK36" s="210"/>
      <c r="AL36" s="210"/>
      <c r="AM36" s="253"/>
      <c r="AN36" s="413"/>
      <c r="AO36" s="210"/>
      <c r="AP36" s="210"/>
      <c r="AQ36" s="210"/>
      <c r="AR36" s="210"/>
      <c r="AS36" s="210"/>
      <c r="AT36" s="16"/>
      <c r="AU36" s="16"/>
      <c r="AV36" s="16"/>
      <c r="AW36" s="16"/>
      <c r="AX36" s="16"/>
      <c r="AY36" s="16"/>
      <c r="AZ36" s="16"/>
      <c r="BA36" s="16"/>
      <c r="BB36" s="16"/>
      <c r="BC36" s="16"/>
      <c r="BD36" s="16"/>
      <c r="BE36" s="16"/>
      <c r="BW36" s="10"/>
      <c r="BX36" s="10"/>
      <c r="BY36" s="10"/>
      <c r="BZ36" s="10"/>
      <c r="CA36" s="10"/>
    </row>
    <row r="37" spans="1:79" ht="13.2" customHeight="1">
      <c r="A37" s="19" t="s">
        <v>51</v>
      </c>
      <c r="B37" s="1466" t="s">
        <v>737</v>
      </c>
      <c r="C37" s="1467"/>
      <c r="D37" s="1467"/>
      <c r="E37" s="1467"/>
      <c r="F37" s="1467"/>
      <c r="G37" s="1028" t="s">
        <v>355</v>
      </c>
      <c r="H37" s="6"/>
      <c r="I37" s="6"/>
      <c r="J37" s="6"/>
      <c r="K37" s="6"/>
      <c r="L37" s="7"/>
      <c r="M37" s="1464" t="s">
        <v>743</v>
      </c>
      <c r="N37" s="1465"/>
      <c r="O37" s="1465"/>
      <c r="P37" s="1465"/>
      <c r="Q37" s="1465"/>
      <c r="R37" s="23" t="s">
        <v>221</v>
      </c>
      <c r="S37" s="23"/>
      <c r="T37" s="6"/>
      <c r="U37" s="6"/>
      <c r="V37" s="6"/>
      <c r="W37" s="7"/>
      <c r="X37" s="210"/>
      <c r="Y37" s="210"/>
      <c r="Z37" s="210"/>
      <c r="AA37" s="210"/>
      <c r="AB37" s="253"/>
      <c r="AC37" s="211"/>
      <c r="AD37" s="211"/>
      <c r="AE37" s="211"/>
      <c r="AF37" s="211"/>
      <c r="AG37" s="211"/>
      <c r="AH37" s="211"/>
      <c r="AI37" s="211"/>
      <c r="AJ37" s="211"/>
      <c r="AK37" s="211"/>
      <c r="AL37" s="211"/>
      <c r="AM37" s="211"/>
      <c r="AN37" s="211"/>
      <c r="AO37" s="211"/>
      <c r="AP37" s="211"/>
      <c r="AQ37" s="211"/>
      <c r="AR37" s="211"/>
      <c r="AS37" s="211"/>
      <c r="AT37" s="16"/>
      <c r="AU37" s="16"/>
      <c r="AV37" s="16"/>
      <c r="AW37" s="16"/>
      <c r="AX37" s="16"/>
      <c r="AY37" s="16"/>
      <c r="AZ37" s="16"/>
      <c r="BA37" s="16"/>
      <c r="BB37" s="16"/>
      <c r="BC37" s="16"/>
      <c r="BD37" s="16"/>
      <c r="BE37" s="16"/>
      <c r="BW37" s="10"/>
      <c r="BX37" s="10"/>
      <c r="BY37" s="10"/>
      <c r="BZ37" s="10"/>
      <c r="CA37" s="10"/>
    </row>
    <row r="38" spans="1:79" ht="13.2" customHeight="1">
      <c r="A38" s="19" t="s">
        <v>50</v>
      </c>
      <c r="B38" s="1466" t="s">
        <v>737</v>
      </c>
      <c r="C38" s="1467"/>
      <c r="D38" s="1467"/>
      <c r="E38" s="1467"/>
      <c r="F38" s="1467"/>
      <c r="G38" s="830" t="s">
        <v>234</v>
      </c>
      <c r="H38" s="6"/>
      <c r="I38" s="6"/>
      <c r="J38" s="6"/>
      <c r="K38" s="6"/>
      <c r="L38" s="7"/>
      <c r="M38" s="1464" t="s">
        <v>743</v>
      </c>
      <c r="N38" s="1465"/>
      <c r="O38" s="1465"/>
      <c r="P38" s="1465"/>
      <c r="Q38" s="1465"/>
      <c r="R38" s="23" t="s">
        <v>233</v>
      </c>
      <c r="S38" s="23"/>
      <c r="T38" s="6"/>
      <c r="U38" s="6"/>
      <c r="V38" s="6"/>
      <c r="W38" s="7"/>
      <c r="X38" s="210"/>
      <c r="Y38" s="210"/>
      <c r="Z38" s="210"/>
      <c r="AA38" s="255"/>
      <c r="AB38" s="253"/>
      <c r="AC38" s="415"/>
      <c r="AD38" s="415"/>
      <c r="AE38" s="415"/>
      <c r="AF38" s="415"/>
      <c r="AG38" s="415"/>
      <c r="AH38" s="415"/>
      <c r="AI38" s="1463"/>
      <c r="AJ38" s="1463"/>
      <c r="AK38" s="1463"/>
      <c r="AL38" s="1463"/>
      <c r="AM38" s="1463"/>
      <c r="AN38" s="1463"/>
      <c r="AO38" s="1463"/>
      <c r="AP38" s="1463"/>
      <c r="AQ38" s="1463"/>
      <c r="AR38" s="1463"/>
      <c r="AS38" s="1463"/>
      <c r="AT38" s="16"/>
      <c r="AU38" s="16"/>
      <c r="AV38" s="16"/>
      <c r="AW38" s="16"/>
      <c r="AX38" s="72" t="s">
        <v>0</v>
      </c>
      <c r="AY38" s="16"/>
      <c r="AZ38" s="16"/>
      <c r="BA38" s="16"/>
      <c r="BB38" s="16"/>
      <c r="BC38" s="16"/>
      <c r="BD38" s="16"/>
      <c r="BE38" s="16"/>
      <c r="BW38" s="10"/>
      <c r="BX38" s="10"/>
      <c r="BY38" s="10"/>
      <c r="BZ38" s="10"/>
      <c r="CA38" s="10"/>
    </row>
    <row r="39" spans="1:79" ht="13.2" customHeight="1">
      <c r="A39" s="19">
        <v>2</v>
      </c>
      <c r="B39" s="1466" t="s">
        <v>737</v>
      </c>
      <c r="C39" s="1467"/>
      <c r="D39" s="1467"/>
      <c r="E39" s="1467"/>
      <c r="F39" s="1467"/>
      <c r="G39" s="830" t="s">
        <v>264</v>
      </c>
      <c r="H39" s="6"/>
      <c r="I39" s="6"/>
      <c r="J39" s="6"/>
      <c r="K39" s="6"/>
      <c r="L39" s="7"/>
      <c r="M39" s="1464" t="s">
        <v>743</v>
      </c>
      <c r="N39" s="1465"/>
      <c r="O39" s="1465"/>
      <c r="P39" s="1465"/>
      <c r="Q39" s="1465"/>
      <c r="R39" s="23" t="s">
        <v>220</v>
      </c>
      <c r="S39" s="23"/>
      <c r="T39" s="6"/>
      <c r="U39" s="6"/>
      <c r="V39" s="6"/>
      <c r="W39" s="7"/>
      <c r="X39" s="210"/>
      <c r="Y39" s="210"/>
      <c r="Z39" s="210"/>
      <c r="AA39" s="210"/>
      <c r="AB39" s="253"/>
      <c r="AC39" s="413"/>
      <c r="AD39" s="210"/>
      <c r="AE39" s="210"/>
      <c r="AF39" s="210"/>
      <c r="AG39" s="210"/>
      <c r="AH39" s="210"/>
      <c r="AI39" s="210"/>
      <c r="AJ39" s="210"/>
      <c r="AK39" s="210"/>
      <c r="AL39" s="210"/>
      <c r="AM39" s="253"/>
      <c r="AN39" s="413"/>
      <c r="AO39" s="210"/>
      <c r="AP39" s="210"/>
      <c r="AQ39" s="210"/>
      <c r="AR39" s="210"/>
      <c r="AS39" s="210"/>
      <c r="AT39" s="16"/>
      <c r="AU39" s="16"/>
      <c r="AV39" s="16"/>
      <c r="AW39" s="16"/>
      <c r="AX39" s="16"/>
      <c r="AY39" s="16"/>
      <c r="AZ39" s="16"/>
      <c r="BA39" s="16"/>
      <c r="BB39" s="16"/>
      <c r="BC39" s="16"/>
      <c r="BD39" s="16"/>
      <c r="BE39" s="16"/>
      <c r="BW39" s="10"/>
      <c r="BX39" s="10"/>
      <c r="BY39" s="10"/>
      <c r="BZ39" s="10"/>
      <c r="CA39" s="10"/>
    </row>
    <row r="40" spans="1:79" ht="13.2" customHeight="1">
      <c r="A40" s="19">
        <v>3</v>
      </c>
      <c r="B40" s="1466" t="s">
        <v>737</v>
      </c>
      <c r="C40" s="1467"/>
      <c r="D40" s="1467"/>
      <c r="E40" s="1467"/>
      <c r="F40" s="1467"/>
      <c r="G40" s="830" t="s">
        <v>249</v>
      </c>
      <c r="H40" s="6"/>
      <c r="I40" s="6"/>
      <c r="J40" s="6"/>
      <c r="K40" s="6"/>
      <c r="L40" s="7"/>
      <c r="M40" s="1464" t="s">
        <v>743</v>
      </c>
      <c r="N40" s="1465"/>
      <c r="O40" s="1465"/>
      <c r="P40" s="1465"/>
      <c r="Q40" s="1465"/>
      <c r="R40" s="23" t="s">
        <v>236</v>
      </c>
      <c r="S40" s="23"/>
      <c r="T40" s="6"/>
      <c r="U40" s="6"/>
      <c r="V40" s="6"/>
      <c r="W40" s="7"/>
      <c r="X40" s="210"/>
      <c r="Y40" s="210"/>
      <c r="Z40" s="210"/>
      <c r="AA40" s="210"/>
      <c r="AB40" s="253"/>
      <c r="AC40" s="211"/>
      <c r="AD40" s="211"/>
      <c r="AE40" s="211"/>
      <c r="AF40" s="211"/>
      <c r="AG40" s="211"/>
      <c r="AH40" s="211"/>
      <c r="AI40" s="211"/>
      <c r="AJ40" s="211"/>
      <c r="AK40" s="211"/>
      <c r="AL40" s="211"/>
      <c r="AM40" s="211"/>
      <c r="AN40" s="211"/>
      <c r="AO40" s="211"/>
      <c r="AP40" s="211"/>
      <c r="AQ40" s="211"/>
      <c r="AR40" s="211"/>
      <c r="AS40" s="211"/>
      <c r="AT40" s="16"/>
      <c r="AU40" s="16"/>
      <c r="AV40" s="16"/>
      <c r="AW40" s="16"/>
      <c r="AX40" s="16"/>
      <c r="AY40" s="16"/>
      <c r="AZ40" s="16"/>
      <c r="BA40" s="16"/>
      <c r="BB40" s="16"/>
      <c r="BC40" s="16"/>
      <c r="BD40" s="16"/>
      <c r="BE40" s="16"/>
      <c r="BW40" s="10"/>
      <c r="BX40" s="10"/>
      <c r="BY40" s="10"/>
      <c r="BZ40" s="10"/>
      <c r="CA40" s="10"/>
    </row>
    <row r="41" spans="1:79" ht="13.2" customHeight="1">
      <c r="A41" s="19">
        <v>4</v>
      </c>
      <c r="B41" s="1466" t="s">
        <v>737</v>
      </c>
      <c r="C41" s="1467"/>
      <c r="D41" s="1467"/>
      <c r="E41" s="1467"/>
      <c r="F41" s="1467"/>
      <c r="G41" s="830" t="s">
        <v>287</v>
      </c>
      <c r="H41" s="6"/>
      <c r="I41" s="6"/>
      <c r="J41" s="6"/>
      <c r="K41" s="6"/>
      <c r="L41" s="7"/>
      <c r="M41" s="1464" t="s">
        <v>743</v>
      </c>
      <c r="N41" s="1465"/>
      <c r="O41" s="1465"/>
      <c r="P41" s="1465"/>
      <c r="Q41" s="1465"/>
      <c r="R41" s="23" t="s">
        <v>563</v>
      </c>
      <c r="S41" s="23"/>
      <c r="T41" s="6"/>
      <c r="U41" s="6"/>
      <c r="V41" s="6"/>
      <c r="W41" s="7"/>
      <c r="X41" s="210"/>
      <c r="Y41" s="210"/>
      <c r="Z41" s="210"/>
      <c r="AA41" s="210"/>
      <c r="AB41" s="253"/>
      <c r="AC41" s="415"/>
      <c r="AD41" s="415"/>
      <c r="AE41" s="415"/>
      <c r="AF41" s="415"/>
      <c r="AG41" s="415"/>
      <c r="AH41" s="415"/>
      <c r="AI41" s="1463"/>
      <c r="AJ41" s="1463"/>
      <c r="AK41" s="1463"/>
      <c r="AL41" s="1463"/>
      <c r="AM41" s="1463"/>
      <c r="AN41" s="1463"/>
      <c r="AO41" s="1463"/>
      <c r="AP41" s="1463"/>
      <c r="AQ41" s="1463"/>
      <c r="AR41" s="1463"/>
      <c r="AS41" s="1463"/>
      <c r="AT41" s="16"/>
      <c r="AU41" s="16"/>
      <c r="AV41" s="16"/>
      <c r="AW41" s="16"/>
      <c r="AX41" s="16"/>
      <c r="AY41" s="16"/>
      <c r="AZ41" s="16"/>
      <c r="BA41" s="16"/>
      <c r="BB41" s="16"/>
      <c r="BC41" s="16"/>
      <c r="BD41" s="16"/>
      <c r="BE41" s="16"/>
      <c r="BW41" s="10"/>
      <c r="BX41" s="10"/>
      <c r="BY41" s="10"/>
      <c r="BZ41" s="10"/>
      <c r="CA41" s="10"/>
    </row>
    <row r="42" spans="1:79" ht="13.2" customHeight="1">
      <c r="A42" s="19">
        <v>5</v>
      </c>
      <c r="B42" s="1466" t="s">
        <v>737</v>
      </c>
      <c r="C42" s="1467"/>
      <c r="D42" s="1467"/>
      <c r="E42" s="1467"/>
      <c r="F42" s="1467"/>
      <c r="G42" s="830" t="s">
        <v>194</v>
      </c>
      <c r="H42" s="6"/>
      <c r="I42" s="6"/>
      <c r="J42" s="6"/>
      <c r="K42" s="6"/>
      <c r="L42" s="7"/>
      <c r="M42" s="1464" t="s">
        <v>744</v>
      </c>
      <c r="N42" s="1465"/>
      <c r="O42" s="1465"/>
      <c r="P42" s="1465"/>
      <c r="Q42" s="1465"/>
      <c r="R42" s="23" t="s">
        <v>203</v>
      </c>
      <c r="S42" s="23"/>
      <c r="T42" s="6"/>
      <c r="U42" s="6"/>
      <c r="V42" s="6"/>
      <c r="W42" s="7"/>
      <c r="X42" s="210"/>
      <c r="Y42" s="210"/>
      <c r="Z42" s="210"/>
      <c r="AA42" s="210"/>
      <c r="AB42" s="253"/>
      <c r="AC42" s="413"/>
      <c r="AD42" s="210"/>
      <c r="AE42" s="210"/>
      <c r="AF42" s="413"/>
      <c r="AG42" s="210"/>
      <c r="AH42" s="210"/>
      <c r="AI42" s="210"/>
      <c r="AJ42" s="210"/>
      <c r="AK42" s="210"/>
      <c r="AL42" s="210"/>
      <c r="AM42" s="253"/>
      <c r="AN42" s="413"/>
      <c r="AO42" s="210"/>
      <c r="AP42" s="210"/>
      <c r="AQ42" s="210"/>
      <c r="AR42" s="210"/>
      <c r="AS42" s="210"/>
      <c r="AT42" s="16"/>
      <c r="AU42" s="16"/>
      <c r="AV42" s="16"/>
      <c r="AW42" s="16"/>
      <c r="AX42" s="16"/>
      <c r="AY42" s="16"/>
      <c r="AZ42" s="16"/>
      <c r="BA42" s="16"/>
      <c r="BB42" s="16"/>
      <c r="BC42" s="16"/>
      <c r="BD42" s="16"/>
      <c r="BE42" s="16"/>
      <c r="BW42" s="10"/>
      <c r="BX42" s="10"/>
      <c r="BY42" s="10"/>
      <c r="BZ42" s="10"/>
      <c r="CA42" s="10"/>
    </row>
    <row r="43" spans="1:79" ht="13.2" customHeight="1">
      <c r="A43" s="19">
        <v>6</v>
      </c>
      <c r="B43" s="1466" t="s">
        <v>737</v>
      </c>
      <c r="C43" s="1467"/>
      <c r="D43" s="1467"/>
      <c r="E43" s="1467"/>
      <c r="F43" s="1467"/>
      <c r="G43" s="830" t="s">
        <v>243</v>
      </c>
      <c r="H43" s="6"/>
      <c r="I43" s="6"/>
      <c r="J43" s="6"/>
      <c r="K43" s="6"/>
      <c r="L43" s="7"/>
      <c r="M43" s="1464" t="s">
        <v>745</v>
      </c>
      <c r="N43" s="1465"/>
      <c r="O43" s="1465"/>
      <c r="P43" s="1465"/>
      <c r="Q43" s="1465"/>
      <c r="R43" s="23" t="s">
        <v>592</v>
      </c>
      <c r="S43" s="23"/>
      <c r="T43" s="6"/>
      <c r="U43" s="6"/>
      <c r="V43" s="6"/>
      <c r="W43" s="7"/>
      <c r="X43" s="210"/>
      <c r="Y43" s="210"/>
      <c r="Z43" s="210"/>
      <c r="AA43" s="210"/>
      <c r="AB43" s="253"/>
      <c r="AC43" s="211"/>
      <c r="AD43" s="211"/>
      <c r="AE43" s="211"/>
      <c r="AF43" s="211"/>
      <c r="AG43" s="211"/>
      <c r="AH43" s="211"/>
      <c r="AI43" s="211"/>
      <c r="AJ43" s="211"/>
      <c r="AK43" s="211"/>
      <c r="AL43" s="211"/>
      <c r="AM43" s="211"/>
      <c r="AN43" s="211"/>
      <c r="AO43" s="211"/>
      <c r="AP43" s="211"/>
      <c r="AQ43" s="211"/>
      <c r="AR43" s="211"/>
      <c r="AS43" s="211"/>
      <c r="AT43" s="16"/>
      <c r="AU43" s="16"/>
      <c r="AV43" s="16"/>
      <c r="AW43" s="16"/>
      <c r="AX43" s="16"/>
      <c r="AY43" s="16"/>
      <c r="AZ43" s="16"/>
      <c r="BA43" s="16"/>
      <c r="BB43" s="16"/>
      <c r="BC43" s="16"/>
      <c r="BD43" s="16"/>
      <c r="BE43" s="16"/>
      <c r="BW43" s="10"/>
      <c r="BX43" s="10"/>
      <c r="BY43" s="10"/>
      <c r="BZ43" s="10"/>
      <c r="CA43" s="10"/>
    </row>
    <row r="44" spans="1:79" ht="13.2" customHeight="1">
      <c r="A44" s="19">
        <v>7</v>
      </c>
      <c r="B44" s="1466" t="s">
        <v>737</v>
      </c>
      <c r="C44" s="1467"/>
      <c r="D44" s="1467"/>
      <c r="E44" s="1467"/>
      <c r="F44" s="1467"/>
      <c r="G44" s="830" t="s">
        <v>167</v>
      </c>
      <c r="H44" s="6"/>
      <c r="I44" s="6"/>
      <c r="J44" s="6"/>
      <c r="K44" s="6"/>
      <c r="L44" s="7"/>
      <c r="M44" s="1464" t="s">
        <v>745</v>
      </c>
      <c r="N44" s="1465"/>
      <c r="O44" s="1465"/>
      <c r="P44" s="1465"/>
      <c r="Q44" s="1465"/>
      <c r="R44" s="23" t="s">
        <v>566</v>
      </c>
      <c r="S44" s="23"/>
      <c r="T44" s="6"/>
      <c r="U44" s="6"/>
      <c r="V44" s="6"/>
      <c r="W44" s="7"/>
      <c r="X44" s="210"/>
      <c r="Y44" s="210"/>
      <c r="Z44" s="210"/>
      <c r="AA44" s="210"/>
      <c r="AB44" s="253"/>
      <c r="AC44" s="211"/>
      <c r="AD44" s="211"/>
      <c r="AE44" s="211"/>
      <c r="AF44" s="211"/>
      <c r="AG44" s="211"/>
      <c r="AH44" s="211"/>
      <c r="AI44" s="211"/>
      <c r="AJ44" s="211"/>
      <c r="AK44" s="211"/>
      <c r="AL44" s="211"/>
      <c r="AM44" s="211"/>
      <c r="AN44" s="211"/>
      <c r="AO44" s="211"/>
      <c r="AP44" s="211"/>
      <c r="AQ44" s="211"/>
      <c r="AR44" s="211"/>
      <c r="AS44" s="211"/>
      <c r="AT44" s="16"/>
      <c r="AU44" s="16"/>
      <c r="AV44" s="16"/>
      <c r="AW44" s="16"/>
      <c r="AX44" s="16"/>
      <c r="AY44" s="16"/>
      <c r="AZ44" s="16"/>
      <c r="BA44" s="16"/>
      <c r="BB44" s="16"/>
      <c r="BC44" s="16"/>
      <c r="BD44" s="16"/>
      <c r="BE44" s="16"/>
      <c r="BW44" s="10"/>
      <c r="BX44" s="10"/>
      <c r="BY44" s="10"/>
      <c r="BZ44" s="10"/>
      <c r="CA44" s="10"/>
    </row>
    <row r="45" spans="1:79" ht="13.2" customHeight="1">
      <c r="A45" s="19">
        <v>8</v>
      </c>
      <c r="B45" s="1464" t="s">
        <v>738</v>
      </c>
      <c r="C45" s="1465"/>
      <c r="D45" s="1465"/>
      <c r="E45" s="1465"/>
      <c r="F45" s="1465"/>
      <c r="G45" s="1031" t="s">
        <v>280</v>
      </c>
      <c r="H45" s="6"/>
      <c r="I45" s="6"/>
      <c r="J45" s="6"/>
      <c r="K45" s="6"/>
      <c r="L45" s="7"/>
      <c r="M45" s="1464" t="s">
        <v>745</v>
      </c>
      <c r="N45" s="1465"/>
      <c r="O45" s="1465"/>
      <c r="P45" s="1465"/>
      <c r="Q45" s="1465"/>
      <c r="R45" s="23" t="s">
        <v>322</v>
      </c>
      <c r="S45" s="23"/>
      <c r="T45" s="6"/>
      <c r="U45" s="6"/>
      <c r="V45" s="6"/>
      <c r="W45" s="7"/>
      <c r="X45" s="210"/>
      <c r="Y45" s="210"/>
      <c r="Z45" s="210"/>
      <c r="AA45" s="210"/>
      <c r="AB45" s="253"/>
      <c r="AC45" s="415"/>
      <c r="AD45" s="415"/>
      <c r="AE45" s="415"/>
      <c r="AF45" s="415"/>
      <c r="AG45" s="415"/>
      <c r="AH45" s="415"/>
      <c r="AI45" s="1463"/>
      <c r="AJ45" s="1463"/>
      <c r="AK45" s="1463"/>
      <c r="AL45" s="1463"/>
      <c r="AM45" s="1463"/>
      <c r="AN45" s="1463"/>
      <c r="AO45" s="1463"/>
      <c r="AP45" s="1463"/>
      <c r="AQ45" s="1463"/>
      <c r="AR45" s="1463"/>
      <c r="AS45" s="1463"/>
      <c r="AT45" s="16"/>
      <c r="AU45" s="16"/>
      <c r="AV45" s="16"/>
      <c r="AW45" s="16"/>
      <c r="AX45" s="16"/>
      <c r="AY45" s="16"/>
      <c r="AZ45" s="16"/>
      <c r="BA45" s="16"/>
      <c r="BB45" s="16"/>
      <c r="BC45" s="16"/>
      <c r="BD45" s="16"/>
      <c r="BE45" s="16"/>
      <c r="BW45" s="10"/>
      <c r="BX45" s="10"/>
      <c r="BY45" s="10"/>
      <c r="BZ45" s="10"/>
      <c r="CA45" s="10"/>
    </row>
    <row r="46" spans="1:79" ht="13.2" customHeight="1">
      <c r="A46" s="19">
        <v>9</v>
      </c>
      <c r="B46" s="1464" t="s">
        <v>739</v>
      </c>
      <c r="C46" s="1465"/>
      <c r="D46" s="1465"/>
      <c r="E46" s="1465"/>
      <c r="F46" s="1465"/>
      <c r="G46" s="830" t="s">
        <v>248</v>
      </c>
      <c r="H46" s="6"/>
      <c r="I46" s="6"/>
      <c r="J46" s="6"/>
      <c r="K46" s="6"/>
      <c r="L46" s="7"/>
      <c r="M46" s="1464" t="s">
        <v>745</v>
      </c>
      <c r="N46" s="1465"/>
      <c r="O46" s="1465"/>
      <c r="P46" s="1465"/>
      <c r="Q46" s="1465"/>
      <c r="R46" s="23" t="s">
        <v>593</v>
      </c>
      <c r="S46" s="23"/>
      <c r="T46" s="6"/>
      <c r="U46" s="6"/>
      <c r="V46" s="6"/>
      <c r="W46" s="7"/>
      <c r="X46" s="210"/>
      <c r="Y46" s="210"/>
      <c r="Z46" s="210"/>
      <c r="AA46" s="210"/>
      <c r="AB46" s="253"/>
      <c r="AC46" s="413"/>
      <c r="AD46" s="210"/>
      <c r="AE46" s="210"/>
      <c r="AF46" s="210"/>
      <c r="AG46" s="210"/>
      <c r="AH46" s="210"/>
      <c r="AI46" s="210"/>
      <c r="AJ46" s="210"/>
      <c r="AK46" s="210"/>
      <c r="AL46" s="210"/>
      <c r="AM46" s="253"/>
      <c r="AN46" s="413"/>
      <c r="AO46" s="210"/>
      <c r="AP46" s="210"/>
      <c r="AQ46" s="210"/>
      <c r="AR46" s="210"/>
      <c r="AS46" s="210"/>
      <c r="AT46" s="16"/>
      <c r="AU46" s="16"/>
      <c r="AV46" s="16"/>
      <c r="AW46" s="16"/>
      <c r="AX46" s="16"/>
      <c r="AY46" s="16"/>
      <c r="AZ46" s="16"/>
      <c r="BA46" s="16"/>
      <c r="BB46" s="16"/>
      <c r="BC46" s="16"/>
      <c r="BD46" s="16"/>
      <c r="BE46" s="16"/>
      <c r="BW46" s="10"/>
      <c r="BX46" s="10"/>
      <c r="BY46" s="10"/>
      <c r="BZ46" s="10"/>
      <c r="CA46" s="10"/>
    </row>
    <row r="47" spans="1:79" ht="13.2" customHeight="1">
      <c r="A47" s="19">
        <v>10</v>
      </c>
      <c r="B47" s="1464" t="s">
        <v>739</v>
      </c>
      <c r="C47" s="1465"/>
      <c r="D47" s="1465"/>
      <c r="E47" s="1465"/>
      <c r="F47" s="1465"/>
      <c r="G47" s="1029" t="s">
        <v>362</v>
      </c>
      <c r="H47" s="1029"/>
      <c r="I47" s="1029"/>
      <c r="J47" s="1029"/>
      <c r="K47" s="1029"/>
      <c r="L47" s="1030"/>
      <c r="M47" s="1464" t="s">
        <v>745</v>
      </c>
      <c r="N47" s="1465"/>
      <c r="O47" s="1465"/>
      <c r="P47" s="1465"/>
      <c r="Q47" s="1465"/>
      <c r="R47" s="23" t="s">
        <v>570</v>
      </c>
      <c r="S47" s="23"/>
      <c r="T47" s="6"/>
      <c r="U47" s="6"/>
      <c r="V47" s="6"/>
      <c r="W47" s="7"/>
      <c r="X47" s="210"/>
      <c r="Y47" s="210"/>
      <c r="Z47" s="210"/>
      <c r="AA47" s="210"/>
      <c r="AB47" s="253"/>
      <c r="AC47" s="211"/>
      <c r="AD47" s="211"/>
      <c r="AE47" s="211"/>
      <c r="AF47" s="211"/>
      <c r="AG47" s="211"/>
      <c r="AH47" s="211"/>
      <c r="AI47" s="211"/>
      <c r="AJ47" s="211"/>
      <c r="AK47" s="211"/>
      <c r="AL47" s="211"/>
      <c r="AM47" s="211"/>
      <c r="AN47" s="211"/>
      <c r="AO47" s="211"/>
      <c r="AP47" s="211"/>
      <c r="AQ47" s="211"/>
      <c r="AR47" s="211"/>
      <c r="AS47" s="211"/>
      <c r="AT47" s="16"/>
      <c r="AU47" s="16"/>
      <c r="AV47" s="16"/>
      <c r="AW47" s="16"/>
      <c r="AX47" s="16"/>
      <c r="AY47" s="16"/>
      <c r="AZ47" s="16"/>
      <c r="BA47" s="16"/>
      <c r="BB47" s="16"/>
      <c r="BC47" s="16"/>
      <c r="BD47" s="16"/>
      <c r="BE47" s="16"/>
    </row>
    <row r="48" spans="1:79" ht="13.2" customHeight="1">
      <c r="A48" s="19">
        <v>11</v>
      </c>
      <c r="B48" s="1464" t="s">
        <v>740</v>
      </c>
      <c r="C48" s="1465"/>
      <c r="D48" s="1465"/>
      <c r="E48" s="1465"/>
      <c r="F48" s="1465"/>
      <c r="G48" s="1029" t="s">
        <v>244</v>
      </c>
      <c r="H48" s="1029"/>
      <c r="I48" s="1029"/>
      <c r="J48" s="1029"/>
      <c r="K48" s="1029"/>
      <c r="L48" s="1030"/>
      <c r="M48" s="244"/>
      <c r="N48" s="23"/>
      <c r="O48" s="23"/>
      <c r="P48" s="23"/>
      <c r="Q48" s="209" t="s">
        <v>746</v>
      </c>
      <c r="R48" s="23" t="s">
        <v>198</v>
      </c>
      <c r="S48" s="23"/>
      <c r="T48" s="6"/>
      <c r="U48" s="6"/>
      <c r="V48" s="6"/>
      <c r="W48" s="7"/>
      <c r="X48" s="210"/>
      <c r="Y48" s="210"/>
      <c r="Z48" s="210"/>
      <c r="AA48" s="210"/>
      <c r="AB48" s="253"/>
      <c r="AC48" s="211"/>
      <c r="AD48" s="211"/>
      <c r="AE48" s="211"/>
      <c r="AF48" s="211"/>
      <c r="AG48" s="211"/>
      <c r="AH48" s="211"/>
      <c r="AI48" s="211"/>
      <c r="AJ48" s="211"/>
      <c r="AK48" s="211"/>
      <c r="AL48" s="211"/>
      <c r="AM48" s="211"/>
      <c r="AN48" s="211"/>
      <c r="AO48" s="211"/>
      <c r="AP48" s="211"/>
      <c r="AQ48" s="211"/>
      <c r="AR48" s="211"/>
      <c r="AS48" s="211"/>
      <c r="AT48" s="16"/>
      <c r="AU48" s="16"/>
      <c r="AV48" s="16"/>
      <c r="AW48" s="16"/>
      <c r="AX48" s="16"/>
      <c r="AY48" s="16"/>
      <c r="AZ48" s="16"/>
      <c r="BA48" s="16"/>
      <c r="BB48" s="16"/>
      <c r="BC48" s="16"/>
      <c r="BD48" s="16"/>
      <c r="BE48" s="16"/>
    </row>
    <row r="49" spans="1:57" ht="13.2" customHeight="1">
      <c r="A49" s="19">
        <v>12</v>
      </c>
      <c r="B49" s="1464" t="s">
        <v>741</v>
      </c>
      <c r="C49" s="1465"/>
      <c r="D49" s="1465"/>
      <c r="E49" s="1465"/>
      <c r="F49" s="1465"/>
      <c r="G49" s="830" t="s">
        <v>273</v>
      </c>
      <c r="H49" s="6"/>
      <c r="I49" s="6"/>
      <c r="J49" s="6"/>
      <c r="K49" s="6"/>
      <c r="L49" s="7"/>
      <c r="M49" s="244"/>
      <c r="N49" s="23"/>
      <c r="O49" s="23"/>
      <c r="P49" s="23"/>
      <c r="Q49" s="209" t="s">
        <v>740</v>
      </c>
      <c r="R49" s="23" t="s">
        <v>342</v>
      </c>
      <c r="S49" s="23"/>
      <c r="T49" s="6"/>
      <c r="U49" s="6"/>
      <c r="V49" s="6"/>
      <c r="W49" s="7"/>
      <c r="X49" s="210"/>
      <c r="Y49" s="210"/>
      <c r="Z49" s="210"/>
      <c r="AA49" s="210"/>
      <c r="AB49" s="253"/>
      <c r="AC49" s="413"/>
      <c r="AD49" s="210"/>
      <c r="AE49" s="210"/>
      <c r="AF49" s="210"/>
      <c r="AG49" s="210"/>
      <c r="AH49" s="210"/>
      <c r="AI49" s="210"/>
      <c r="AJ49" s="210"/>
      <c r="AK49" s="210"/>
      <c r="AL49" s="210"/>
      <c r="AM49" s="253"/>
      <c r="AN49" s="413"/>
      <c r="AO49" s="210"/>
      <c r="AP49" s="210"/>
      <c r="AQ49" s="210"/>
      <c r="AR49" s="210"/>
      <c r="AS49" s="210"/>
      <c r="AT49" s="16"/>
      <c r="AU49" s="16"/>
      <c r="AV49" s="16"/>
      <c r="AW49" s="16"/>
      <c r="AX49" s="16"/>
      <c r="AY49" s="16"/>
      <c r="AZ49" s="16"/>
      <c r="BA49" s="16"/>
      <c r="BB49" s="16"/>
      <c r="BC49" s="16"/>
      <c r="BD49" s="16"/>
      <c r="BE49" s="16"/>
    </row>
    <row r="50" spans="1:57" ht="13.2" customHeight="1">
      <c r="A50" s="19">
        <v>13</v>
      </c>
      <c r="B50" s="1464" t="s">
        <v>741</v>
      </c>
      <c r="C50" s="1465"/>
      <c r="D50" s="1465"/>
      <c r="E50" s="1465"/>
      <c r="F50" s="1465"/>
      <c r="G50" s="830" t="s">
        <v>291</v>
      </c>
      <c r="H50" s="6"/>
      <c r="I50" s="6"/>
      <c r="J50" s="6"/>
      <c r="K50" s="6"/>
      <c r="L50" s="7"/>
      <c r="M50" s="244"/>
      <c r="N50" s="23"/>
      <c r="O50" s="23"/>
      <c r="P50" s="23"/>
      <c r="Q50" s="209" t="s">
        <v>740</v>
      </c>
      <c r="R50" s="23" t="s">
        <v>173</v>
      </c>
      <c r="S50" s="23"/>
      <c r="T50" s="6"/>
      <c r="U50" s="6"/>
      <c r="V50" s="6"/>
      <c r="W50" s="7"/>
      <c r="X50" s="210"/>
      <c r="Y50" s="210"/>
      <c r="Z50" s="210"/>
      <c r="AA50" s="210"/>
      <c r="AB50" s="253"/>
      <c r="AC50" s="211"/>
      <c r="AD50" s="211"/>
      <c r="AE50" s="211"/>
      <c r="AF50" s="211"/>
      <c r="AG50" s="211"/>
      <c r="AH50" s="211"/>
      <c r="AI50" s="211"/>
      <c r="AJ50" s="211"/>
      <c r="AK50" s="211"/>
      <c r="AL50" s="211"/>
      <c r="AM50" s="211"/>
      <c r="AN50" s="211"/>
      <c r="AO50" s="211"/>
      <c r="AP50" s="211"/>
      <c r="AQ50" s="211"/>
      <c r="AR50" s="211"/>
      <c r="AS50" s="211"/>
      <c r="AT50" s="16"/>
      <c r="AU50" s="16"/>
      <c r="AV50" s="16"/>
      <c r="AW50" s="16"/>
      <c r="AX50" s="16"/>
      <c r="AY50" s="16"/>
      <c r="AZ50" s="16"/>
      <c r="BA50" s="16"/>
      <c r="BB50" s="16"/>
      <c r="BC50" s="16"/>
      <c r="BD50" s="16"/>
      <c r="BE50" s="16"/>
    </row>
    <row r="51" spans="1:57" ht="13.2" customHeight="1">
      <c r="A51" s="19">
        <v>14</v>
      </c>
      <c r="B51" s="1464" t="s">
        <v>741</v>
      </c>
      <c r="C51" s="1465"/>
      <c r="D51" s="1465"/>
      <c r="E51" s="1465"/>
      <c r="F51" s="1465"/>
      <c r="G51" s="830" t="s">
        <v>380</v>
      </c>
      <c r="H51" s="6"/>
      <c r="I51" s="6"/>
      <c r="J51" s="6"/>
      <c r="K51" s="6"/>
      <c r="L51" s="7"/>
      <c r="M51" s="1464"/>
      <c r="N51" s="1465"/>
      <c r="O51" s="1465"/>
      <c r="P51" s="1465"/>
      <c r="Q51" s="1465"/>
      <c r="R51" s="23"/>
      <c r="S51" s="23"/>
      <c r="T51" s="6"/>
      <c r="U51" s="6"/>
      <c r="V51" s="6"/>
      <c r="W51" s="7"/>
      <c r="X51" s="210"/>
      <c r="Y51" s="210"/>
      <c r="Z51" s="210"/>
      <c r="AA51" s="210"/>
      <c r="AB51" s="253"/>
      <c r="AC51" s="415"/>
      <c r="AD51" s="415"/>
      <c r="AE51" s="415"/>
      <c r="AF51" s="415"/>
      <c r="AG51" s="415"/>
      <c r="AH51" s="415"/>
      <c r="AI51" s="1463"/>
      <c r="AJ51" s="1463"/>
      <c r="AK51" s="1463"/>
      <c r="AL51" s="1463"/>
      <c r="AM51" s="1463"/>
      <c r="AN51" s="1463"/>
      <c r="AO51" s="1463"/>
      <c r="AP51" s="1463"/>
      <c r="AQ51" s="1463"/>
      <c r="AR51" s="1463"/>
      <c r="AS51" s="1463"/>
      <c r="AT51" s="16"/>
      <c r="AU51" s="16"/>
      <c r="AV51" s="16"/>
      <c r="AW51" s="16"/>
      <c r="AX51" s="16"/>
      <c r="AY51" s="16"/>
      <c r="AZ51" s="16"/>
      <c r="BA51" s="16"/>
      <c r="BB51" s="16"/>
      <c r="BC51" s="16"/>
      <c r="BD51" s="16"/>
      <c r="BE51" s="16"/>
    </row>
    <row r="52" spans="1:57" ht="13.2" customHeight="1">
      <c r="A52" s="19">
        <v>15</v>
      </c>
      <c r="B52" s="1464" t="s">
        <v>741</v>
      </c>
      <c r="C52" s="1465"/>
      <c r="D52" s="1465"/>
      <c r="E52" s="1465"/>
      <c r="F52" s="1465"/>
      <c r="G52" s="830" t="s">
        <v>247</v>
      </c>
      <c r="H52" s="6"/>
      <c r="I52" s="6"/>
      <c r="J52" s="6"/>
      <c r="K52" s="6"/>
      <c r="L52" s="7"/>
      <c r="M52" s="1464"/>
      <c r="N52" s="1465"/>
      <c r="O52" s="1465"/>
      <c r="P52" s="1465"/>
      <c r="Q52" s="1465"/>
      <c r="R52" s="23"/>
      <c r="S52" s="6"/>
      <c r="T52" s="6"/>
      <c r="U52" s="6"/>
      <c r="V52" s="6"/>
      <c r="W52" s="7"/>
      <c r="X52" s="210"/>
      <c r="Y52" s="210"/>
      <c r="Z52" s="210"/>
      <c r="AA52" s="210"/>
      <c r="AB52" s="253"/>
      <c r="AC52" s="413"/>
      <c r="AD52" s="210"/>
      <c r="AE52" s="210"/>
      <c r="AF52" s="210"/>
      <c r="AG52" s="210"/>
      <c r="AH52" s="210"/>
      <c r="AI52" s="210"/>
      <c r="AJ52" s="210"/>
      <c r="AK52" s="210"/>
      <c r="AL52" s="210"/>
      <c r="AM52" s="253"/>
      <c r="AN52" s="413"/>
      <c r="AO52" s="210"/>
      <c r="AP52" s="210"/>
      <c r="AQ52" s="210"/>
      <c r="AR52" s="210"/>
      <c r="AS52" s="210"/>
      <c r="AT52" s="16"/>
      <c r="AU52" s="16"/>
      <c r="AV52" s="16"/>
      <c r="AW52" s="16"/>
      <c r="AX52" s="16"/>
      <c r="AY52" s="16"/>
      <c r="AZ52" s="16"/>
      <c r="BA52" s="16"/>
      <c r="BB52" s="16"/>
      <c r="BC52" s="16"/>
      <c r="BD52" s="16"/>
      <c r="BE52" s="16"/>
    </row>
    <row r="53" spans="1:57" ht="13.2" customHeight="1">
      <c r="A53" s="19">
        <v>16</v>
      </c>
      <c r="B53" s="1464"/>
      <c r="C53" s="1465"/>
      <c r="D53" s="1465"/>
      <c r="E53" s="1465"/>
      <c r="F53" s="1465"/>
      <c r="G53" s="830"/>
      <c r="H53" s="6"/>
      <c r="I53" s="6"/>
      <c r="J53" s="6"/>
      <c r="K53" s="6"/>
      <c r="L53" s="7"/>
      <c r="M53" s="5"/>
      <c r="N53" s="6"/>
      <c r="O53" s="6"/>
      <c r="P53" s="6"/>
      <c r="Q53" s="209"/>
      <c r="S53" s="375"/>
      <c r="T53" s="6"/>
      <c r="U53" s="6"/>
      <c r="V53" s="6"/>
      <c r="W53" s="7"/>
      <c r="X53" s="210"/>
      <c r="Y53" s="210"/>
      <c r="Z53" s="210"/>
      <c r="AA53" s="210"/>
      <c r="AB53" s="253"/>
      <c r="AC53" s="211"/>
      <c r="AD53" s="211"/>
      <c r="AE53" s="211"/>
      <c r="AF53" s="211"/>
      <c r="AG53" s="211"/>
      <c r="AH53" s="211"/>
      <c r="AI53" s="211"/>
      <c r="AJ53" s="211"/>
      <c r="AK53" s="211"/>
      <c r="AL53" s="211"/>
      <c r="AM53" s="211"/>
      <c r="AN53" s="211"/>
      <c r="AO53" s="211"/>
      <c r="AP53" s="211"/>
      <c r="AQ53" s="211"/>
      <c r="AR53" s="211"/>
      <c r="AS53" s="211"/>
      <c r="AT53" s="16"/>
      <c r="AU53" s="16"/>
      <c r="AV53" s="16"/>
      <c r="AW53" s="16"/>
      <c r="AX53" s="16"/>
      <c r="AY53" s="16"/>
      <c r="AZ53" s="16"/>
      <c r="BA53" s="16"/>
      <c r="BB53" s="16"/>
      <c r="BC53" s="16"/>
      <c r="BD53" s="16"/>
      <c r="BE53" s="16"/>
    </row>
    <row r="54" spans="1:57" ht="13.2" customHeight="1">
      <c r="A54" s="19">
        <v>17</v>
      </c>
      <c r="B54" s="377"/>
      <c r="C54" s="23"/>
      <c r="D54" s="6"/>
      <c r="E54" s="6"/>
      <c r="F54" s="6"/>
      <c r="G54" s="6"/>
      <c r="H54" s="6"/>
      <c r="I54" s="6"/>
      <c r="J54" s="6"/>
      <c r="K54" s="6"/>
      <c r="L54" s="7"/>
      <c r="M54" s="244"/>
      <c r="N54" s="23"/>
      <c r="O54" s="6"/>
      <c r="P54" s="6"/>
      <c r="Q54" s="209"/>
      <c r="R54" s="375"/>
      <c r="S54" s="6"/>
      <c r="T54" s="6"/>
      <c r="U54" s="6"/>
      <c r="V54" s="6"/>
      <c r="W54" s="7"/>
      <c r="X54" s="499"/>
      <c r="Y54" s="255"/>
      <c r="Z54" s="210"/>
      <c r="AA54" s="210"/>
      <c r="AB54" s="253"/>
      <c r="AC54" s="415"/>
      <c r="AD54" s="415"/>
      <c r="AE54" s="415"/>
      <c r="AF54" s="415"/>
      <c r="AG54" s="415"/>
      <c r="AH54" s="415"/>
      <c r="AI54" s="1463"/>
      <c r="AJ54" s="1463"/>
      <c r="AK54" s="1463"/>
      <c r="AL54" s="1463"/>
      <c r="AM54" s="1463"/>
      <c r="AN54" s="1463"/>
      <c r="AO54" s="1463"/>
      <c r="AP54" s="1463"/>
      <c r="AQ54" s="1463"/>
      <c r="AR54" s="1463"/>
      <c r="AS54" s="1463"/>
      <c r="AT54" s="16"/>
      <c r="AU54" s="16"/>
      <c r="AV54" s="16"/>
      <c r="AW54" s="16"/>
      <c r="AX54" s="16"/>
      <c r="AY54" s="16"/>
      <c r="AZ54" s="16"/>
      <c r="BA54" s="16"/>
      <c r="BB54" s="16"/>
      <c r="BC54" s="16"/>
      <c r="BD54" s="16"/>
      <c r="BE54" s="16"/>
    </row>
    <row r="55" spans="1:57" ht="13.2" customHeight="1">
      <c r="A55" s="19" t="s">
        <v>48</v>
      </c>
      <c r="B55" s="472" t="s">
        <v>742</v>
      </c>
      <c r="C55" s="6"/>
      <c r="D55" s="6"/>
      <c r="E55" s="6"/>
      <c r="F55" s="6"/>
      <c r="G55" s="6"/>
      <c r="H55" s="6"/>
      <c r="I55" s="6"/>
      <c r="J55" s="6"/>
      <c r="K55" s="6"/>
      <c r="L55" s="7"/>
      <c r="M55" s="244" t="s">
        <v>747</v>
      </c>
      <c r="N55" s="23"/>
      <c r="O55" s="6"/>
      <c r="P55" s="6"/>
      <c r="Q55" s="209"/>
      <c r="R55" s="375"/>
      <c r="S55" s="6"/>
      <c r="T55" s="6"/>
      <c r="U55" s="6"/>
      <c r="V55" s="6"/>
      <c r="W55" s="7"/>
      <c r="X55" s="255"/>
      <c r="Y55" s="210"/>
      <c r="Z55" s="210"/>
      <c r="AA55" s="210"/>
      <c r="AB55" s="210"/>
      <c r="AC55" s="413"/>
      <c r="AD55" s="210"/>
      <c r="AE55" s="210"/>
      <c r="AF55" s="210"/>
      <c r="AG55" s="210"/>
      <c r="AH55" s="210"/>
      <c r="AI55" s="210"/>
      <c r="AJ55" s="210"/>
      <c r="AK55" s="210"/>
      <c r="AL55" s="210"/>
      <c r="AM55" s="253"/>
      <c r="AN55" s="413"/>
      <c r="AO55" s="210"/>
      <c r="AP55" s="210"/>
      <c r="AQ55" s="210"/>
      <c r="AR55" s="210"/>
      <c r="AS55" s="210"/>
      <c r="AT55" s="16"/>
      <c r="AU55" s="16"/>
      <c r="AV55" s="16"/>
      <c r="AW55" s="16"/>
      <c r="AX55" s="16"/>
      <c r="AY55" s="16"/>
      <c r="AZ55" s="16"/>
      <c r="BA55" s="16"/>
      <c r="BB55" s="16"/>
      <c r="BC55" s="16"/>
      <c r="BD55" s="16"/>
      <c r="BE55" s="16"/>
    </row>
    <row r="56" spans="1:57" ht="13.2" customHeight="1">
      <c r="A56" s="24" t="s">
        <v>49</v>
      </c>
      <c r="B56" s="377"/>
      <c r="C56" s="6"/>
      <c r="D56" s="6"/>
      <c r="E56" s="6"/>
      <c r="F56" s="6"/>
      <c r="G56" s="6"/>
      <c r="H56" s="6"/>
      <c r="I56" s="6"/>
      <c r="J56" s="6"/>
      <c r="K56" s="6"/>
      <c r="L56" s="7"/>
      <c r="M56" s="244"/>
      <c r="N56" s="6"/>
      <c r="O56" s="6"/>
      <c r="P56" s="6"/>
      <c r="Q56" s="6"/>
      <c r="R56" s="6"/>
      <c r="S56" s="6"/>
      <c r="T56" s="6"/>
      <c r="U56" s="6"/>
      <c r="V56" s="6"/>
      <c r="W56" s="7"/>
      <c r="X56" s="499"/>
      <c r="Y56" s="210"/>
      <c r="Z56" s="210"/>
      <c r="AA56" s="210"/>
      <c r="AB56" s="255"/>
      <c r="AC56" s="211"/>
      <c r="AD56" s="211"/>
      <c r="AE56" s="211"/>
      <c r="AF56" s="211"/>
      <c r="AG56" s="211"/>
      <c r="AH56" s="211"/>
      <c r="AI56" s="211"/>
      <c r="AJ56" s="211"/>
      <c r="AK56" s="211"/>
      <c r="AL56" s="211"/>
      <c r="AM56" s="211"/>
      <c r="AN56" s="211"/>
      <c r="AO56" s="211"/>
      <c r="AP56" s="211"/>
      <c r="AQ56" s="211"/>
      <c r="AR56" s="211"/>
      <c r="AS56" s="211"/>
      <c r="AT56" s="16"/>
      <c r="AU56" s="16"/>
      <c r="AV56" s="16"/>
      <c r="AW56" s="16"/>
      <c r="AX56" s="16"/>
      <c r="AY56" s="16"/>
      <c r="AZ56" s="16"/>
      <c r="BA56" s="16"/>
      <c r="BB56" s="16"/>
      <c r="BC56" s="16"/>
      <c r="BD56" s="16"/>
      <c r="BE56" s="16"/>
    </row>
    <row r="57" spans="1:57" ht="13.2" customHeight="1">
      <c r="A57" s="24" t="s">
        <v>49</v>
      </c>
      <c r="B57" s="377"/>
      <c r="C57" s="6"/>
      <c r="D57" s="6"/>
      <c r="E57" s="6"/>
      <c r="F57" s="6"/>
      <c r="G57" s="6"/>
      <c r="H57" s="6"/>
      <c r="I57" s="6"/>
      <c r="J57" s="6"/>
      <c r="K57" s="6"/>
      <c r="L57" s="7"/>
      <c r="M57" s="5"/>
      <c r="N57" s="6"/>
      <c r="O57" s="6"/>
      <c r="P57" s="6"/>
      <c r="Q57" s="6"/>
      <c r="R57" s="6"/>
      <c r="S57" s="6"/>
      <c r="T57" s="6"/>
      <c r="U57" s="6"/>
      <c r="V57" s="6"/>
      <c r="W57" s="7"/>
      <c r="X57" s="255"/>
      <c r="Y57" s="210"/>
      <c r="Z57" s="210"/>
      <c r="AA57" s="210"/>
      <c r="AB57" s="210"/>
      <c r="AC57" s="415"/>
      <c r="AD57" s="415"/>
      <c r="AE57" s="415"/>
      <c r="AF57" s="415"/>
      <c r="AG57" s="415"/>
      <c r="AH57" s="415"/>
      <c r="AI57" s="1463"/>
      <c r="AJ57" s="1463"/>
      <c r="AK57" s="1463"/>
      <c r="AL57" s="1463"/>
      <c r="AM57" s="1463"/>
      <c r="AN57" s="1463"/>
      <c r="AO57" s="1463"/>
      <c r="AP57" s="1463"/>
      <c r="AQ57" s="1463"/>
      <c r="AR57" s="1463"/>
      <c r="AS57" s="1463"/>
      <c r="AT57" s="16"/>
      <c r="AU57" s="16"/>
      <c r="AV57" s="16"/>
      <c r="AW57" s="16"/>
      <c r="AX57" s="16"/>
      <c r="AY57" s="16"/>
      <c r="AZ57" s="16"/>
      <c r="BA57" s="16"/>
      <c r="BB57" s="16"/>
      <c r="BC57" s="16"/>
      <c r="BD57" s="16"/>
      <c r="BE57" s="16"/>
    </row>
    <row r="58" spans="1:57" ht="13.2" customHeight="1">
      <c r="A58" s="24" t="s">
        <v>13</v>
      </c>
      <c r="B58" s="832"/>
      <c r="C58" s="437"/>
      <c r="D58" s="437"/>
      <c r="E58" s="437"/>
      <c r="F58" s="437"/>
      <c r="G58" s="437"/>
      <c r="H58" s="437"/>
      <c r="I58" s="437"/>
      <c r="J58" s="437"/>
      <c r="K58" s="437"/>
      <c r="L58" s="438"/>
      <c r="M58" s="439"/>
      <c r="N58" s="437"/>
      <c r="O58" s="437"/>
      <c r="P58" s="437"/>
      <c r="Q58" s="437"/>
      <c r="R58" s="437"/>
      <c r="S58" s="437"/>
      <c r="T58" s="437"/>
      <c r="U58" s="437"/>
      <c r="V58" s="437"/>
      <c r="W58" s="438"/>
      <c r="X58" s="255"/>
      <c r="Y58" s="210"/>
      <c r="Z58" s="210"/>
      <c r="AA58" s="210"/>
      <c r="AB58" s="210"/>
      <c r="AC58" s="415"/>
      <c r="AD58" s="415"/>
      <c r="AE58" s="415"/>
      <c r="AF58" s="415"/>
      <c r="AG58" s="415"/>
      <c r="AH58" s="415"/>
      <c r="AI58" s="415"/>
      <c r="AJ58" s="415"/>
      <c r="AK58" s="415"/>
      <c r="AL58" s="415"/>
      <c r="AM58" s="415"/>
      <c r="AN58" s="415"/>
      <c r="AO58" s="415"/>
      <c r="AP58" s="415"/>
      <c r="AQ58" s="415"/>
      <c r="AR58" s="415"/>
      <c r="AS58" s="415"/>
      <c r="AT58" s="16"/>
      <c r="AU58" s="16"/>
      <c r="AV58" s="16"/>
      <c r="AW58" s="16"/>
      <c r="AX58" s="16"/>
      <c r="AY58" s="16"/>
      <c r="AZ58" s="16"/>
      <c r="BA58" s="16"/>
      <c r="BB58" s="16"/>
      <c r="BC58" s="16"/>
      <c r="BD58" s="16"/>
      <c r="BE58" s="16"/>
    </row>
    <row r="59" spans="1:57" ht="13.2" customHeight="1" thickBot="1">
      <c r="A59" s="24" t="s">
        <v>86</v>
      </c>
      <c r="B59" s="264"/>
      <c r="C59" s="46"/>
      <c r="D59" s="46"/>
      <c r="E59" s="46"/>
      <c r="F59" s="46"/>
      <c r="G59" s="46"/>
      <c r="H59" s="46"/>
      <c r="I59" s="46"/>
      <c r="J59" s="46"/>
      <c r="K59" s="46"/>
      <c r="L59" s="47"/>
      <c r="M59" s="45"/>
      <c r="N59" s="46"/>
      <c r="O59" s="46"/>
      <c r="P59" s="46"/>
      <c r="Q59" s="46"/>
      <c r="R59" s="46"/>
      <c r="S59" s="46"/>
      <c r="T59" s="46"/>
      <c r="U59" s="46"/>
      <c r="V59" s="46"/>
      <c r="W59" s="47"/>
      <c r="X59" s="255"/>
      <c r="Y59" s="210"/>
      <c r="Z59" s="210"/>
      <c r="AA59" s="210"/>
      <c r="AB59" s="210"/>
      <c r="AC59" s="413"/>
      <c r="AD59" s="210"/>
      <c r="AE59" s="210"/>
      <c r="AF59" s="210"/>
      <c r="AG59" s="210"/>
      <c r="AH59" s="210"/>
      <c r="AI59" s="210"/>
      <c r="AJ59" s="210"/>
      <c r="AK59" s="210"/>
      <c r="AL59" s="210"/>
      <c r="AM59" s="253"/>
      <c r="AN59" s="413"/>
      <c r="AO59" s="210"/>
      <c r="AP59" s="210"/>
      <c r="AQ59" s="210"/>
      <c r="AR59" s="210"/>
      <c r="AS59" s="210"/>
    </row>
    <row r="60" spans="1:57" ht="23.4" thickBot="1">
      <c r="A60" s="19"/>
      <c r="B60" s="833"/>
      <c r="C60" s="15"/>
      <c r="D60" s="15"/>
      <c r="E60" s="15"/>
      <c r="F60" s="15"/>
      <c r="G60" s="15"/>
      <c r="H60" s="15"/>
      <c r="I60" s="15"/>
      <c r="J60" s="15"/>
      <c r="K60" s="15"/>
      <c r="L60" s="15"/>
      <c r="M60" s="15"/>
      <c r="N60" s="15"/>
      <c r="O60" s="15"/>
      <c r="P60" s="15"/>
      <c r="Q60" s="15"/>
      <c r="R60" s="15"/>
      <c r="S60" s="10"/>
      <c r="U60" s="10"/>
      <c r="V60" s="10"/>
      <c r="W60" s="10"/>
      <c r="X60" s="53" t="s">
        <v>0</v>
      </c>
      <c r="Y60" s="10"/>
      <c r="Z60" s="10"/>
      <c r="AA60" s="210"/>
      <c r="AB60" s="210"/>
      <c r="AC60" s="210"/>
      <c r="AD60" s="210"/>
      <c r="AE60" s="210"/>
      <c r="AF60" s="210"/>
      <c r="AG60" s="210"/>
      <c r="AH60" s="210"/>
      <c r="AI60" s="255"/>
      <c r="AJ60" s="210"/>
      <c r="AK60" s="210"/>
      <c r="AL60" s="210"/>
      <c r="AM60" s="210"/>
      <c r="AN60" s="210"/>
      <c r="AO60" s="210"/>
      <c r="AP60" s="210"/>
      <c r="AQ60" s="210"/>
      <c r="AR60" s="210"/>
      <c r="AS60" s="210"/>
    </row>
    <row r="61" spans="1:57" ht="16.2" customHeight="1">
      <c r="A61" s="19"/>
      <c r="B61" s="1383" t="s">
        <v>150</v>
      </c>
      <c r="C61" s="1450"/>
      <c r="D61" s="1450"/>
      <c r="E61" s="1450"/>
      <c r="F61" s="1450"/>
      <c r="G61" s="1450"/>
      <c r="H61" s="1450"/>
      <c r="I61" s="1450"/>
      <c r="J61" s="1450"/>
      <c r="K61" s="1451" t="s">
        <v>52</v>
      </c>
      <c r="L61" s="1451"/>
      <c r="M61" s="1451"/>
      <c r="N61" s="1451"/>
      <c r="O61" s="1451"/>
      <c r="P61" s="1451"/>
      <c r="Q61" s="1451"/>
      <c r="R61" s="1451"/>
      <c r="S61" s="1451"/>
      <c r="T61" s="1451"/>
      <c r="U61" s="1451"/>
      <c r="V61" s="1451"/>
      <c r="W61" s="1452"/>
      <c r="X61" s="454"/>
      <c r="Y61" s="211"/>
      <c r="Z61" s="211"/>
      <c r="AA61" s="10"/>
      <c r="AB61" s="10"/>
      <c r="AC61" s="10"/>
      <c r="AD61" s="10"/>
      <c r="AE61" s="10"/>
      <c r="AF61" s="10"/>
      <c r="AG61" s="10"/>
      <c r="AH61" s="10"/>
      <c r="AI61" s="10"/>
      <c r="AJ61" s="10"/>
      <c r="AK61" s="10"/>
      <c r="AL61" s="10"/>
      <c r="AM61" s="10"/>
      <c r="AN61" s="10"/>
      <c r="AO61" s="10"/>
      <c r="AP61" s="10"/>
      <c r="AQ61" s="10"/>
      <c r="AR61" s="10"/>
    </row>
    <row r="62" spans="1:57" ht="16.2" customHeight="1" thickBot="1">
      <c r="A62" s="19"/>
      <c r="B62" s="1389"/>
      <c r="C62" s="1390"/>
      <c r="D62" s="1390"/>
      <c r="E62" s="1390"/>
      <c r="F62" s="1390"/>
      <c r="G62" s="1390"/>
      <c r="H62" s="1390"/>
      <c r="I62" s="1390"/>
      <c r="J62" s="1390"/>
      <c r="K62" s="1453"/>
      <c r="L62" s="1453"/>
      <c r="M62" s="1453"/>
      <c r="N62" s="1453"/>
      <c r="O62" s="1453"/>
      <c r="P62" s="1453"/>
      <c r="Q62" s="1453"/>
      <c r="R62" s="1453"/>
      <c r="S62" s="1453"/>
      <c r="T62" s="1453"/>
      <c r="U62" s="1453"/>
      <c r="V62" s="1453"/>
      <c r="W62" s="1454"/>
      <c r="X62" s="454"/>
      <c r="Y62" s="211"/>
      <c r="Z62" s="211"/>
      <c r="AA62" s="211"/>
      <c r="AB62" s="211"/>
      <c r="AC62" s="211"/>
      <c r="AD62" s="211"/>
      <c r="AE62" s="211"/>
      <c r="AF62" s="211"/>
      <c r="AG62" s="211"/>
      <c r="AH62" s="211"/>
      <c r="AI62" s="10"/>
      <c r="AJ62" s="10"/>
      <c r="AK62" s="10"/>
      <c r="AL62" s="10"/>
      <c r="AM62" s="10"/>
      <c r="AN62" s="10"/>
      <c r="AO62" s="10"/>
      <c r="AP62" s="10"/>
      <c r="AQ62" s="10"/>
      <c r="AR62" s="10"/>
    </row>
    <row r="63" spans="1:57" ht="15.75" customHeight="1">
      <c r="A63" s="19"/>
      <c r="B63" s="1457" t="s">
        <v>29</v>
      </c>
      <c r="C63" s="1458"/>
      <c r="D63" s="1458"/>
      <c r="E63" s="1458"/>
      <c r="F63" s="1458"/>
      <c r="G63" s="1458"/>
      <c r="H63" s="1458"/>
      <c r="I63" s="1458"/>
      <c r="J63" s="1458"/>
      <c r="K63" s="1458"/>
      <c r="L63" s="1459"/>
      <c r="M63" s="1457" t="s">
        <v>30</v>
      </c>
      <c r="N63" s="1458"/>
      <c r="O63" s="1458"/>
      <c r="P63" s="1458"/>
      <c r="Q63" s="1458"/>
      <c r="R63" s="1458"/>
      <c r="S63" s="1458"/>
      <c r="T63" s="1458"/>
      <c r="U63" s="1458"/>
      <c r="V63" s="1458"/>
      <c r="W63" s="1459"/>
      <c r="X63" s="820"/>
      <c r="Y63" s="415"/>
      <c r="Z63" s="415"/>
      <c r="AA63" s="211"/>
      <c r="AB63" s="211"/>
      <c r="AC63" s="211"/>
      <c r="AD63" s="211"/>
      <c r="AE63" s="211"/>
      <c r="AF63" s="211"/>
      <c r="AG63" s="211"/>
      <c r="AH63" s="211"/>
      <c r="AI63" s="10"/>
      <c r="AJ63" s="10"/>
      <c r="AK63" s="10"/>
      <c r="AL63" s="78"/>
      <c r="AM63" s="10"/>
      <c r="AN63" s="10"/>
      <c r="AO63" s="10"/>
      <c r="AP63" s="10"/>
      <c r="AQ63" s="10"/>
      <c r="AR63" s="10"/>
    </row>
    <row r="64" spans="1:57" ht="15.75" customHeight="1" thickBot="1">
      <c r="A64" s="19"/>
      <c r="B64" s="1460" t="s">
        <v>98</v>
      </c>
      <c r="C64" s="1461"/>
      <c r="D64" s="1461"/>
      <c r="E64" s="1461"/>
      <c r="F64" s="1462"/>
      <c r="G64" s="1474" t="s">
        <v>46</v>
      </c>
      <c r="H64" s="1461"/>
      <c r="I64" s="1461"/>
      <c r="J64" s="1461"/>
      <c r="K64" s="1461"/>
      <c r="L64" s="1475"/>
      <c r="M64" s="1460" t="s">
        <v>97</v>
      </c>
      <c r="N64" s="1461"/>
      <c r="O64" s="1461"/>
      <c r="P64" s="1461"/>
      <c r="Q64" s="1462"/>
      <c r="R64" s="1474" t="s">
        <v>46</v>
      </c>
      <c r="S64" s="1461"/>
      <c r="T64" s="1461"/>
      <c r="U64" s="1461"/>
      <c r="V64" s="1461"/>
      <c r="W64" s="1475"/>
      <c r="X64" s="821"/>
      <c r="Y64" s="287"/>
      <c r="Z64" s="287"/>
      <c r="AA64" s="415"/>
      <c r="AB64" s="415"/>
      <c r="AC64" s="415"/>
      <c r="AD64" s="415"/>
      <c r="AE64" s="415"/>
      <c r="AF64" s="415"/>
      <c r="AG64" s="415"/>
      <c r="AH64" s="415"/>
      <c r="AI64" s="1463"/>
      <c r="AJ64" s="1463"/>
      <c r="AK64" s="1463"/>
      <c r="AL64" s="1463"/>
      <c r="AM64" s="1463"/>
      <c r="AN64" s="1463"/>
      <c r="AO64" s="1463"/>
      <c r="AP64" s="1463"/>
      <c r="AQ64" s="10"/>
      <c r="AR64" s="10"/>
    </row>
    <row r="65" spans="1:47" ht="12.75" customHeight="1">
      <c r="A65" s="19" t="s">
        <v>51</v>
      </c>
      <c r="B65" s="244"/>
      <c r="C65" s="23"/>
      <c r="D65" s="23"/>
      <c r="E65" s="23"/>
      <c r="F65" s="209" t="s">
        <v>737</v>
      </c>
      <c r="G65" s="375" t="s">
        <v>622</v>
      </c>
      <c r="H65" s="333"/>
      <c r="I65" s="333"/>
      <c r="J65" s="333"/>
      <c r="K65" s="333"/>
      <c r="L65" s="335"/>
      <c r="M65" s="1455" t="s">
        <v>743</v>
      </c>
      <c r="N65" s="1456"/>
      <c r="O65" s="1456"/>
      <c r="P65" s="1456"/>
      <c r="Q65" s="1456"/>
      <c r="R65" s="1027" t="s">
        <v>223</v>
      </c>
      <c r="S65" s="23"/>
      <c r="T65" s="23"/>
      <c r="U65" s="23"/>
      <c r="V65" s="23"/>
      <c r="W65" s="335"/>
      <c r="X65" s="258"/>
      <c r="Y65" s="255"/>
      <c r="Z65" s="255"/>
      <c r="AA65" s="255"/>
      <c r="AB65" s="253"/>
      <c r="AC65" s="413"/>
      <c r="AD65" s="255"/>
      <c r="AE65" s="255"/>
      <c r="AF65" s="255"/>
      <c r="AG65" s="255"/>
      <c r="AH65" s="255"/>
      <c r="AI65" s="16"/>
      <c r="AJ65" s="16"/>
      <c r="AK65" s="16"/>
      <c r="AL65" s="16"/>
      <c r="AM65" s="16"/>
      <c r="AN65" s="16"/>
      <c r="AO65" s="16"/>
      <c r="AP65" s="16"/>
      <c r="AQ65" s="328"/>
      <c r="AR65" s="10"/>
      <c r="AS65" s="86"/>
      <c r="AU65" s="288"/>
    </row>
    <row r="66" spans="1:47" ht="12.75" customHeight="1">
      <c r="A66" s="19" t="s">
        <v>51</v>
      </c>
      <c r="B66" s="244"/>
      <c r="C66" s="23"/>
      <c r="D66" s="23"/>
      <c r="E66" s="23"/>
      <c r="F66" s="209"/>
      <c r="G66" s="375"/>
      <c r="H66" s="333"/>
      <c r="I66" s="333"/>
      <c r="J66" s="333"/>
      <c r="K66" s="333"/>
      <c r="L66" s="334"/>
      <c r="M66" s="1466" t="s">
        <v>743</v>
      </c>
      <c r="N66" s="1467"/>
      <c r="O66" s="1467"/>
      <c r="P66" s="1467"/>
      <c r="Q66" s="1467"/>
      <c r="R66" s="1031" t="s">
        <v>235</v>
      </c>
      <c r="S66" s="23"/>
      <c r="T66" s="23"/>
      <c r="U66" s="23"/>
      <c r="V66" s="23"/>
      <c r="W66" s="335"/>
      <c r="X66" s="258"/>
      <c r="Y66" s="255"/>
      <c r="Z66" s="255"/>
      <c r="AA66" s="255"/>
      <c r="AB66" s="253"/>
      <c r="AC66" s="401"/>
      <c r="AD66" s="255"/>
      <c r="AE66" s="255"/>
      <c r="AF66" s="211"/>
      <c r="AG66" s="211"/>
      <c r="AH66" s="211"/>
      <c r="AI66" s="10"/>
      <c r="AJ66" s="10"/>
      <c r="AK66" s="10"/>
      <c r="AL66" s="10"/>
      <c r="AM66" s="10"/>
      <c r="AN66" s="10"/>
      <c r="AO66" s="10"/>
      <c r="AP66" s="10"/>
      <c r="AQ66" s="10"/>
      <c r="AR66" s="10"/>
      <c r="AS66" s="289"/>
      <c r="AU66" s="289"/>
    </row>
    <row r="67" spans="1:47" ht="12.75" customHeight="1">
      <c r="A67" s="19" t="s">
        <v>50</v>
      </c>
      <c r="B67" s="244"/>
      <c r="C67" s="23"/>
      <c r="D67" s="23"/>
      <c r="E67" s="23"/>
      <c r="F67" s="209" t="s">
        <v>737</v>
      </c>
      <c r="G67" s="375" t="s">
        <v>231</v>
      </c>
      <c r="H67" s="333"/>
      <c r="I67" s="333"/>
      <c r="J67" s="333"/>
      <c r="K67" s="333"/>
      <c r="L67" s="334"/>
      <c r="M67" s="1466" t="s">
        <v>743</v>
      </c>
      <c r="N67" s="1467"/>
      <c r="O67" s="1467"/>
      <c r="P67" s="1467"/>
      <c r="Q67" s="1467"/>
      <c r="R67" s="375" t="s">
        <v>452</v>
      </c>
      <c r="S67" s="23"/>
      <c r="T67" s="23"/>
      <c r="U67" s="23"/>
      <c r="V67" s="23"/>
      <c r="W67" s="335"/>
      <c r="X67" s="258"/>
      <c r="Y67" s="255"/>
      <c r="Z67" s="255"/>
      <c r="AA67" s="255"/>
      <c r="AB67" s="253"/>
      <c r="AC67" s="413"/>
      <c r="AD67" s="255"/>
      <c r="AE67" s="255"/>
      <c r="AF67" s="211"/>
      <c r="AG67" s="211"/>
      <c r="AH67" s="211"/>
      <c r="AI67" s="10"/>
      <c r="AJ67" s="10"/>
      <c r="AK67" s="10"/>
      <c r="AL67" s="78"/>
      <c r="AM67" s="10"/>
      <c r="AN67" s="10"/>
      <c r="AO67" s="10"/>
      <c r="AP67" s="10"/>
      <c r="AQ67" s="10"/>
      <c r="AR67" s="10"/>
      <c r="AS67" s="289"/>
      <c r="AU67" s="289"/>
    </row>
    <row r="68" spans="1:47" ht="12.75" customHeight="1">
      <c r="A68" s="19">
        <v>2</v>
      </c>
      <c r="B68" s="244"/>
      <c r="C68" s="23"/>
      <c r="D68" s="23"/>
      <c r="E68" s="23"/>
      <c r="F68" s="209" t="s">
        <v>737</v>
      </c>
      <c r="G68" s="375" t="s">
        <v>163</v>
      </c>
      <c r="H68" s="333"/>
      <c r="I68" s="333"/>
      <c r="J68" s="333"/>
      <c r="K68" s="333"/>
      <c r="L68" s="334"/>
      <c r="M68" s="1466" t="s">
        <v>743</v>
      </c>
      <c r="N68" s="1467"/>
      <c r="O68" s="1467"/>
      <c r="P68" s="1467"/>
      <c r="Q68" s="1467"/>
      <c r="R68" s="375" t="s">
        <v>174</v>
      </c>
      <c r="S68" s="23"/>
      <c r="T68" s="23"/>
      <c r="U68" s="23"/>
      <c r="V68" s="23"/>
      <c r="W68" s="335"/>
      <c r="X68" s="258"/>
      <c r="Y68" s="255"/>
      <c r="Z68" s="255"/>
      <c r="AA68" s="255"/>
      <c r="AB68" s="253"/>
      <c r="AC68" s="413"/>
      <c r="AD68" s="255"/>
      <c r="AE68" s="255"/>
      <c r="AF68" s="415"/>
      <c r="AG68" s="415"/>
      <c r="AH68" s="415"/>
      <c r="AI68" s="1463"/>
      <c r="AJ68" s="1463"/>
      <c r="AK68" s="1463"/>
      <c r="AL68" s="1463"/>
      <c r="AM68" s="1463"/>
      <c r="AN68" s="1463"/>
      <c r="AO68" s="1463"/>
      <c r="AP68" s="1463"/>
      <c r="AQ68" s="10"/>
      <c r="AR68" s="10"/>
      <c r="AS68" s="289"/>
      <c r="AU68" s="289"/>
    </row>
    <row r="69" spans="1:47" ht="12.75" customHeight="1">
      <c r="A69" s="19">
        <v>3</v>
      </c>
      <c r="B69" s="244"/>
      <c r="C69" s="23"/>
      <c r="D69" s="23"/>
      <c r="E69" s="23"/>
      <c r="F69" s="209" t="s">
        <v>737</v>
      </c>
      <c r="G69" s="375" t="s">
        <v>162</v>
      </c>
      <c r="H69" s="333"/>
      <c r="I69" s="333"/>
      <c r="J69" s="333"/>
      <c r="K69" s="333"/>
      <c r="L69" s="334"/>
      <c r="M69" s="1466" t="s">
        <v>743</v>
      </c>
      <c r="N69" s="1467"/>
      <c r="O69" s="1467"/>
      <c r="P69" s="1467"/>
      <c r="Q69" s="1467"/>
      <c r="R69" s="375" t="s">
        <v>197</v>
      </c>
      <c r="S69" s="23"/>
      <c r="T69" s="23"/>
      <c r="U69" s="23"/>
      <c r="V69" s="23"/>
      <c r="W69" s="335"/>
      <c r="X69" s="258"/>
      <c r="Y69" s="255"/>
      <c r="Z69" s="255"/>
      <c r="AA69" s="255"/>
      <c r="AB69" s="253"/>
      <c r="AC69" s="413"/>
      <c r="AD69" s="255"/>
      <c r="AE69" s="255"/>
      <c r="AF69" s="255"/>
      <c r="AG69" s="255"/>
      <c r="AH69" s="255"/>
      <c r="AI69" s="16"/>
      <c r="AJ69" s="16"/>
      <c r="AK69" s="16"/>
      <c r="AL69" s="16"/>
      <c r="AM69" s="16"/>
      <c r="AN69" s="16"/>
      <c r="AO69" s="16"/>
      <c r="AP69" s="16"/>
      <c r="AQ69" s="328"/>
      <c r="AR69" s="10"/>
      <c r="AS69" s="289"/>
      <c r="AT69" s="86"/>
      <c r="AU69" s="289"/>
    </row>
    <row r="70" spans="1:47" ht="12.75" customHeight="1">
      <c r="A70" s="19">
        <v>4</v>
      </c>
      <c r="B70" s="244"/>
      <c r="C70" s="23"/>
      <c r="D70" s="23"/>
      <c r="E70" s="23"/>
      <c r="F70" s="209" t="s">
        <v>737</v>
      </c>
      <c r="G70" s="240" t="s">
        <v>258</v>
      </c>
      <c r="H70" s="333"/>
      <c r="I70" s="333"/>
      <c r="J70" s="333"/>
      <c r="K70" s="333"/>
      <c r="L70" s="334"/>
      <c r="M70" s="1466" t="s">
        <v>743</v>
      </c>
      <c r="N70" s="1467"/>
      <c r="O70" s="1467"/>
      <c r="P70" s="1467"/>
      <c r="Q70" s="1467"/>
      <c r="R70" s="375" t="s">
        <v>626</v>
      </c>
      <c r="S70" s="23"/>
      <c r="T70" s="23"/>
      <c r="U70" s="23"/>
      <c r="V70" s="23"/>
      <c r="W70" s="335"/>
      <c r="X70" s="258"/>
      <c r="Y70" s="255"/>
      <c r="Z70" s="255"/>
      <c r="AA70" s="255"/>
      <c r="AB70" s="253"/>
      <c r="AC70" s="413"/>
      <c r="AD70" s="255"/>
      <c r="AE70" s="255"/>
      <c r="AF70" s="211"/>
      <c r="AG70" s="211"/>
      <c r="AH70" s="211"/>
      <c r="AI70" s="10"/>
      <c r="AJ70" s="10"/>
      <c r="AK70" s="10"/>
      <c r="AL70" s="10"/>
      <c r="AM70" s="10"/>
      <c r="AN70" s="10"/>
      <c r="AO70" s="10"/>
      <c r="AP70" s="10"/>
      <c r="AQ70" s="10"/>
      <c r="AR70" s="10"/>
      <c r="AS70" s="289"/>
      <c r="AT70" s="86"/>
      <c r="AU70" s="289"/>
    </row>
    <row r="71" spans="1:47" ht="12.75" customHeight="1">
      <c r="A71" s="19">
        <v>5</v>
      </c>
      <c r="B71" s="244"/>
      <c r="C71" s="23"/>
      <c r="D71" s="23"/>
      <c r="E71" s="23"/>
      <c r="F71" s="209" t="s">
        <v>737</v>
      </c>
      <c r="G71" s="375" t="s">
        <v>171</v>
      </c>
      <c r="H71" s="333"/>
      <c r="I71" s="333"/>
      <c r="J71" s="333"/>
      <c r="K71" s="333"/>
      <c r="L71" s="334"/>
      <c r="M71" s="1466" t="s">
        <v>743</v>
      </c>
      <c r="N71" s="1467"/>
      <c r="O71" s="1467"/>
      <c r="P71" s="1467"/>
      <c r="Q71" s="1467"/>
      <c r="R71" s="375" t="s">
        <v>480</v>
      </c>
      <c r="S71" s="23"/>
      <c r="T71" s="23"/>
      <c r="U71" s="23"/>
      <c r="V71" s="23"/>
      <c r="W71" s="335"/>
      <c r="X71" s="258"/>
      <c r="Y71" s="255"/>
      <c r="Z71" s="255"/>
      <c r="AA71" s="255"/>
      <c r="AB71" s="253"/>
      <c r="AC71" s="413"/>
      <c r="AD71" s="255"/>
      <c r="AE71" s="255"/>
      <c r="AF71" s="211"/>
      <c r="AG71" s="211"/>
      <c r="AH71" s="211"/>
      <c r="AI71" s="10"/>
      <c r="AJ71" s="10"/>
      <c r="AK71" s="10"/>
      <c r="AL71" s="78"/>
      <c r="AM71" s="10"/>
      <c r="AN71" s="10"/>
      <c r="AO71" s="10"/>
      <c r="AP71" s="10"/>
      <c r="AQ71" s="10"/>
      <c r="AR71" s="10"/>
      <c r="AS71" s="289"/>
      <c r="AT71" s="86"/>
      <c r="AU71" s="289"/>
    </row>
    <row r="72" spans="1:47" ht="12.75" customHeight="1">
      <c r="A72" s="19">
        <v>6</v>
      </c>
      <c r="B72" s="244"/>
      <c r="C72" s="23"/>
      <c r="D72" s="23"/>
      <c r="E72" s="23"/>
      <c r="F72" s="209" t="s">
        <v>737</v>
      </c>
      <c r="G72" s="402" t="s">
        <v>403</v>
      </c>
      <c r="H72" s="333"/>
      <c r="I72" s="333"/>
      <c r="J72" s="333"/>
      <c r="K72" s="333"/>
      <c r="L72" s="334"/>
      <c r="M72" s="1466" t="s">
        <v>743</v>
      </c>
      <c r="N72" s="1467"/>
      <c r="O72" s="1467"/>
      <c r="P72" s="1467"/>
      <c r="Q72" s="1467"/>
      <c r="R72" s="375" t="s">
        <v>309</v>
      </c>
      <c r="S72" s="23"/>
      <c r="T72" s="23"/>
      <c r="U72" s="23"/>
      <c r="V72" s="23"/>
      <c r="W72" s="335"/>
      <c r="X72" s="258"/>
      <c r="Y72" s="255"/>
      <c r="Z72" s="255"/>
      <c r="AA72" s="255"/>
      <c r="AB72" s="253"/>
      <c r="AC72" s="413"/>
      <c r="AD72" s="255"/>
      <c r="AE72" s="255"/>
      <c r="AF72" s="415"/>
      <c r="AG72" s="415"/>
      <c r="AH72" s="415"/>
      <c r="AI72" s="1463"/>
      <c r="AJ72" s="1463"/>
      <c r="AK72" s="1463"/>
      <c r="AL72" s="1463"/>
      <c r="AM72" s="1463"/>
      <c r="AN72" s="1463"/>
      <c r="AO72" s="1463"/>
      <c r="AP72" s="1463"/>
      <c r="AQ72" s="10"/>
      <c r="AR72" s="10"/>
      <c r="AS72" s="292"/>
      <c r="AT72" s="86"/>
      <c r="AU72" s="289"/>
    </row>
    <row r="73" spans="1:47" ht="12.75" customHeight="1">
      <c r="A73" s="19">
        <v>7</v>
      </c>
      <c r="B73" s="244"/>
      <c r="C73" s="23"/>
      <c r="D73" s="23"/>
      <c r="E73" s="23"/>
      <c r="F73" s="209" t="s">
        <v>737</v>
      </c>
      <c r="G73" s="402" t="s">
        <v>193</v>
      </c>
      <c r="H73" s="333"/>
      <c r="I73" s="333"/>
      <c r="J73" s="333"/>
      <c r="K73" s="333"/>
      <c r="L73" s="334"/>
      <c r="M73" s="1466" t="s">
        <v>743</v>
      </c>
      <c r="N73" s="1467"/>
      <c r="O73" s="1467"/>
      <c r="P73" s="1467"/>
      <c r="Q73" s="1467"/>
      <c r="R73" s="375" t="s">
        <v>523</v>
      </c>
      <c r="S73" s="23"/>
      <c r="T73" s="23"/>
      <c r="U73" s="23"/>
      <c r="V73" s="23"/>
      <c r="W73" s="335"/>
      <c r="X73" s="258"/>
      <c r="Y73" s="255"/>
      <c r="Z73" s="255"/>
      <c r="AA73" s="255"/>
      <c r="AB73" s="253"/>
      <c r="AC73" s="413"/>
      <c r="AD73" s="255"/>
      <c r="AE73" s="255"/>
      <c r="AF73" s="255"/>
      <c r="AG73" s="255"/>
      <c r="AH73" s="255"/>
      <c r="AI73" s="16"/>
      <c r="AJ73" s="16"/>
      <c r="AK73" s="16"/>
      <c r="AL73" s="16"/>
      <c r="AM73" s="16"/>
      <c r="AN73" s="16"/>
      <c r="AO73" s="16"/>
      <c r="AP73" s="16"/>
      <c r="AQ73" s="328"/>
      <c r="AR73" s="10"/>
      <c r="AS73" s="292"/>
      <c r="AT73" s="86"/>
      <c r="AU73" s="289"/>
    </row>
    <row r="74" spans="1:47" ht="12.75" customHeight="1">
      <c r="A74" s="19">
        <v>8</v>
      </c>
      <c r="B74" s="244"/>
      <c r="C74" s="23"/>
      <c r="D74" s="23"/>
      <c r="E74" s="23"/>
      <c r="F74" s="209" t="s">
        <v>737</v>
      </c>
      <c r="G74" s="375" t="s">
        <v>246</v>
      </c>
      <c r="H74" s="333"/>
      <c r="I74" s="333"/>
      <c r="J74" s="333"/>
      <c r="K74" s="333"/>
      <c r="L74" s="334"/>
      <c r="M74" s="1464" t="s">
        <v>745</v>
      </c>
      <c r="N74" s="1465"/>
      <c r="O74" s="1465"/>
      <c r="P74" s="1465"/>
      <c r="Q74" s="1465"/>
      <c r="R74" s="1031" t="s">
        <v>615</v>
      </c>
      <c r="S74" s="23"/>
      <c r="T74" s="23"/>
      <c r="U74" s="23"/>
      <c r="V74" s="23"/>
      <c r="W74" s="335"/>
      <c r="X74" s="258"/>
      <c r="Y74" s="255"/>
      <c r="Z74" s="255"/>
      <c r="AA74" s="255"/>
      <c r="AB74" s="253"/>
      <c r="AC74" s="413"/>
      <c r="AD74" s="255"/>
      <c r="AE74" s="255"/>
      <c r="AF74" s="211"/>
      <c r="AG74" s="211"/>
      <c r="AH74" s="211"/>
      <c r="AI74" s="10"/>
      <c r="AJ74" s="10"/>
      <c r="AK74" s="10"/>
      <c r="AL74" s="10"/>
      <c r="AM74" s="10"/>
      <c r="AN74" s="10"/>
      <c r="AO74" s="10"/>
      <c r="AP74" s="10"/>
      <c r="AQ74" s="10"/>
      <c r="AR74" s="10"/>
      <c r="AS74" s="292"/>
      <c r="AT74" s="86"/>
      <c r="AU74" s="86"/>
    </row>
    <row r="75" spans="1:47" ht="12.75" customHeight="1">
      <c r="A75" s="19">
        <v>9</v>
      </c>
      <c r="B75" s="244"/>
      <c r="C75" s="23"/>
      <c r="D75" s="23"/>
      <c r="E75" s="23"/>
      <c r="F75" s="209" t="s">
        <v>739</v>
      </c>
      <c r="G75" s="375" t="s">
        <v>157</v>
      </c>
      <c r="H75" s="333"/>
      <c r="I75" s="333"/>
      <c r="J75" s="333"/>
      <c r="K75" s="333"/>
      <c r="L75" s="334"/>
      <c r="M75" s="1464" t="s">
        <v>745</v>
      </c>
      <c r="N75" s="1465"/>
      <c r="O75" s="1465"/>
      <c r="P75" s="1465"/>
      <c r="Q75" s="1465"/>
      <c r="R75" s="1028" t="s">
        <v>537</v>
      </c>
      <c r="S75" s="23"/>
      <c r="T75" s="23"/>
      <c r="U75" s="23"/>
      <c r="V75" s="23"/>
      <c r="W75" s="335"/>
      <c r="X75" s="258"/>
      <c r="Y75" s="255"/>
      <c r="Z75" s="255"/>
      <c r="AA75" s="255"/>
      <c r="AB75" s="253"/>
      <c r="AC75" s="413"/>
      <c r="AD75" s="255"/>
      <c r="AE75" s="255"/>
      <c r="AF75" s="211"/>
      <c r="AG75" s="211"/>
      <c r="AH75" s="211"/>
      <c r="AI75" s="10"/>
      <c r="AJ75" s="10"/>
      <c r="AK75" s="10"/>
      <c r="AL75" s="78"/>
      <c r="AM75" s="10"/>
      <c r="AN75" s="10"/>
      <c r="AO75" s="10"/>
      <c r="AP75" s="10"/>
      <c r="AQ75" s="10"/>
      <c r="AR75" s="10"/>
      <c r="AS75" s="292"/>
      <c r="AT75" s="86"/>
      <c r="AU75" s="86"/>
    </row>
    <row r="76" spans="1:47" ht="12.75" customHeight="1">
      <c r="A76" s="19">
        <v>10</v>
      </c>
      <c r="B76" s="244"/>
      <c r="C76" s="23"/>
      <c r="D76" s="23"/>
      <c r="E76" s="23"/>
      <c r="F76" s="209" t="s">
        <v>739</v>
      </c>
      <c r="G76" s="375" t="s">
        <v>525</v>
      </c>
      <c r="H76" s="23"/>
      <c r="I76" s="23"/>
      <c r="J76" s="23"/>
      <c r="K76" s="23"/>
      <c r="L76" s="335"/>
      <c r="M76" s="1464" t="s">
        <v>745</v>
      </c>
      <c r="N76" s="1465"/>
      <c r="O76" s="1465"/>
      <c r="P76" s="1465"/>
      <c r="Q76" s="1465"/>
      <c r="R76" s="1031" t="s">
        <v>183</v>
      </c>
      <c r="S76" s="23"/>
      <c r="T76" s="23"/>
      <c r="U76" s="23"/>
      <c r="V76" s="23"/>
      <c r="W76" s="335"/>
      <c r="X76" s="258"/>
      <c r="Y76" s="255"/>
      <c r="Z76" s="255"/>
      <c r="AA76" s="255"/>
      <c r="AB76" s="253"/>
      <c r="AC76" s="413"/>
      <c r="AD76" s="255"/>
      <c r="AE76" s="255"/>
      <c r="AF76" s="415"/>
      <c r="AG76" s="415"/>
      <c r="AH76" s="415"/>
      <c r="AI76" s="1463"/>
      <c r="AJ76" s="1463"/>
      <c r="AK76" s="1463"/>
      <c r="AL76" s="1463"/>
      <c r="AM76" s="1463"/>
      <c r="AN76" s="1463"/>
      <c r="AO76" s="1463"/>
      <c r="AP76" s="1463"/>
      <c r="AQ76" s="10"/>
      <c r="AR76" s="10"/>
      <c r="AS76" s="292"/>
      <c r="AT76" s="86"/>
      <c r="AU76" s="86"/>
    </row>
    <row r="77" spans="1:47" ht="12.75" customHeight="1">
      <c r="A77" s="19">
        <v>11</v>
      </c>
      <c r="B77" s="244"/>
      <c r="C77" s="23"/>
      <c r="D77" s="23"/>
      <c r="E77" s="23"/>
      <c r="F77" s="209" t="s">
        <v>739</v>
      </c>
      <c r="G77" s="402" t="s">
        <v>240</v>
      </c>
      <c r="H77" s="23"/>
      <c r="I77" s="23"/>
      <c r="J77" s="23"/>
      <c r="K77" s="23"/>
      <c r="L77" s="335"/>
      <c r="M77" s="1464" t="s">
        <v>748</v>
      </c>
      <c r="N77" s="1465"/>
      <c r="O77" s="1465"/>
      <c r="P77" s="1465"/>
      <c r="Q77" s="1465"/>
      <c r="R77" s="375" t="s">
        <v>647</v>
      </c>
      <c r="S77" s="23"/>
      <c r="T77" s="23"/>
      <c r="U77" s="23"/>
      <c r="V77" s="23"/>
      <c r="W77" s="335"/>
      <c r="X77" s="258"/>
      <c r="Y77" s="255"/>
      <c r="Z77" s="255"/>
      <c r="AA77" s="255"/>
      <c r="AB77" s="253"/>
      <c r="AC77" s="413"/>
      <c r="AD77" s="255"/>
      <c r="AE77" s="255"/>
      <c r="AF77" s="255"/>
      <c r="AG77" s="255"/>
      <c r="AH77" s="255"/>
      <c r="AI77" s="16"/>
      <c r="AJ77" s="16"/>
      <c r="AK77" s="16"/>
      <c r="AL77" s="16"/>
      <c r="AM77" s="16"/>
      <c r="AN77" s="16"/>
      <c r="AO77" s="16"/>
      <c r="AP77" s="16"/>
      <c r="AQ77" s="328"/>
      <c r="AR77" s="10"/>
      <c r="AS77" s="292"/>
      <c r="AT77" s="86"/>
      <c r="AU77" s="86"/>
    </row>
    <row r="78" spans="1:47" ht="12.75" customHeight="1">
      <c r="A78" s="19">
        <v>12</v>
      </c>
      <c r="B78" s="244"/>
      <c r="C78" s="23"/>
      <c r="D78" s="23"/>
      <c r="E78" s="23"/>
      <c r="F78" s="209" t="s">
        <v>743</v>
      </c>
      <c r="G78" s="402" t="s">
        <v>256</v>
      </c>
      <c r="H78" s="333"/>
      <c r="I78" s="333"/>
      <c r="J78" s="333"/>
      <c r="K78" s="333"/>
      <c r="L78" s="334"/>
      <c r="M78" s="1464" t="s">
        <v>748</v>
      </c>
      <c r="N78" s="1465"/>
      <c r="O78" s="1465"/>
      <c r="P78" s="1465"/>
      <c r="Q78" s="1465"/>
      <c r="R78" s="375" t="s">
        <v>422</v>
      </c>
      <c r="S78" s="23"/>
      <c r="T78" s="23"/>
      <c r="U78" s="23"/>
      <c r="V78" s="23"/>
      <c r="W78" s="335"/>
      <c r="X78" s="258"/>
      <c r="Y78" s="255"/>
      <c r="Z78" s="255"/>
      <c r="AA78" s="255"/>
      <c r="AB78" s="253"/>
      <c r="AC78" s="413"/>
      <c r="AD78" s="255"/>
      <c r="AE78" s="255"/>
      <c r="AF78" s="211"/>
      <c r="AG78" s="211"/>
      <c r="AH78" s="211"/>
      <c r="AI78" s="10"/>
      <c r="AJ78" s="10"/>
      <c r="AK78" s="10"/>
      <c r="AL78" s="10"/>
      <c r="AM78" s="10"/>
      <c r="AN78" s="10"/>
      <c r="AO78" s="10"/>
      <c r="AP78" s="10"/>
      <c r="AQ78" s="10"/>
      <c r="AR78" s="10"/>
      <c r="AS78" s="292"/>
      <c r="AT78" s="86"/>
      <c r="AU78" s="86"/>
    </row>
    <row r="79" spans="1:47" ht="12.75" customHeight="1">
      <c r="A79" s="19">
        <v>13</v>
      </c>
      <c r="B79" s="244"/>
      <c r="C79" s="23"/>
      <c r="D79" s="23"/>
      <c r="E79" s="23"/>
      <c r="F79" s="209" t="s">
        <v>768</v>
      </c>
      <c r="G79" s="375" t="s">
        <v>767</v>
      </c>
      <c r="H79" s="333"/>
      <c r="I79" s="333"/>
      <c r="J79" s="333"/>
      <c r="K79" s="333"/>
      <c r="L79" s="334"/>
      <c r="M79" s="1464" t="s">
        <v>749</v>
      </c>
      <c r="N79" s="1465"/>
      <c r="O79" s="1465"/>
      <c r="P79" s="1465"/>
      <c r="Q79" s="1465"/>
      <c r="R79" s="375" t="s">
        <v>164</v>
      </c>
      <c r="S79" s="23"/>
      <c r="T79" s="23"/>
      <c r="U79" s="23"/>
      <c r="V79" s="23"/>
      <c r="W79" s="335"/>
      <c r="X79" s="258"/>
      <c r="Y79" s="255"/>
      <c r="Z79" s="255"/>
      <c r="AA79" s="255"/>
      <c r="AB79" s="253"/>
      <c r="AC79" s="401"/>
      <c r="AD79" s="255"/>
      <c r="AE79" s="255"/>
      <c r="AF79" s="211"/>
      <c r="AG79" s="211"/>
      <c r="AH79" s="211"/>
      <c r="AI79" s="10"/>
      <c r="AJ79" s="10"/>
      <c r="AK79" s="10"/>
      <c r="AL79" s="78"/>
      <c r="AM79" s="10"/>
      <c r="AN79" s="10"/>
      <c r="AO79" s="10"/>
      <c r="AP79" s="10"/>
      <c r="AQ79" s="10"/>
      <c r="AR79" s="10"/>
      <c r="AS79" s="292"/>
      <c r="AT79" s="86"/>
      <c r="AU79" s="86"/>
    </row>
    <row r="80" spans="1:47" ht="12.75" customHeight="1">
      <c r="A80" s="19">
        <v>14</v>
      </c>
      <c r="B80" s="244"/>
      <c r="C80" s="23"/>
      <c r="D80" s="23"/>
      <c r="E80" s="23"/>
      <c r="F80" s="209"/>
      <c r="G80" s="402"/>
      <c r="H80" s="333"/>
      <c r="I80" s="333"/>
      <c r="J80" s="333"/>
      <c r="K80" s="333"/>
      <c r="L80" s="334"/>
      <c r="M80" s="1464" t="s">
        <v>749</v>
      </c>
      <c r="N80" s="1465"/>
      <c r="O80" s="1465"/>
      <c r="P80" s="1465"/>
      <c r="Q80" s="1465"/>
      <c r="R80" s="375" t="s">
        <v>292</v>
      </c>
      <c r="S80" s="23"/>
      <c r="T80" s="23"/>
      <c r="U80" s="23"/>
      <c r="V80" s="23"/>
      <c r="W80" s="335"/>
      <c r="X80" s="258"/>
      <c r="Y80" s="255"/>
      <c r="Z80" s="255"/>
      <c r="AA80" s="255"/>
      <c r="AB80" s="253"/>
      <c r="AC80" s="401"/>
      <c r="AD80" s="255"/>
      <c r="AE80" s="255"/>
      <c r="AF80" s="415"/>
      <c r="AG80" s="415"/>
      <c r="AH80" s="415"/>
      <c r="AI80" s="1463"/>
      <c r="AJ80" s="1463"/>
      <c r="AK80" s="1463"/>
      <c r="AL80" s="1463"/>
      <c r="AM80" s="1463"/>
      <c r="AN80" s="1463"/>
      <c r="AO80" s="1463"/>
      <c r="AP80" s="1463"/>
      <c r="AQ80" s="10"/>
      <c r="AR80" s="10"/>
      <c r="AS80" s="292"/>
      <c r="AT80" s="86"/>
      <c r="AU80" s="86"/>
    </row>
    <row r="81" spans="1:47" ht="12.75" customHeight="1">
      <c r="A81" s="19">
        <v>15</v>
      </c>
      <c r="B81" s="244"/>
      <c r="C81" s="23"/>
      <c r="D81" s="23"/>
      <c r="E81" s="23"/>
      <c r="F81" s="209"/>
      <c r="G81" s="375"/>
      <c r="H81" s="333"/>
      <c r="I81" s="333"/>
      <c r="J81" s="333"/>
      <c r="K81" s="333"/>
      <c r="L81" s="334"/>
      <c r="M81" s="1464"/>
      <c r="N81" s="1465"/>
      <c r="O81" s="1465"/>
      <c r="P81" s="1465"/>
      <c r="Q81" s="1465"/>
      <c r="R81" s="375"/>
      <c r="S81" s="23"/>
      <c r="T81" s="23"/>
      <c r="U81" s="23"/>
      <c r="V81" s="23"/>
      <c r="W81" s="335"/>
      <c r="X81" s="258"/>
      <c r="Y81" s="255"/>
      <c r="Z81" s="255"/>
      <c r="AA81" s="255"/>
      <c r="AB81" s="253"/>
      <c r="AC81" s="413"/>
      <c r="AD81" s="255"/>
      <c r="AE81" s="255"/>
      <c r="AF81" s="255"/>
      <c r="AG81" s="255"/>
      <c r="AH81" s="255"/>
      <c r="AI81" s="16"/>
      <c r="AJ81" s="16"/>
      <c r="AK81" s="16"/>
      <c r="AL81" s="16"/>
      <c r="AM81" s="16"/>
      <c r="AN81" s="16"/>
      <c r="AO81" s="16"/>
      <c r="AP81" s="16"/>
      <c r="AQ81" s="328"/>
      <c r="AR81" s="10"/>
      <c r="AS81" s="86"/>
      <c r="AT81" s="86"/>
      <c r="AU81" s="86"/>
    </row>
    <row r="82" spans="1:47" ht="12.75" customHeight="1">
      <c r="A82" s="19">
        <v>16</v>
      </c>
      <c r="B82" s="244"/>
      <c r="C82" s="23"/>
      <c r="D82" s="23"/>
      <c r="E82" s="23"/>
      <c r="F82" s="209"/>
      <c r="G82" s="332"/>
      <c r="H82" s="333"/>
      <c r="I82" s="333"/>
      <c r="J82" s="333"/>
      <c r="K82" s="333"/>
      <c r="L82" s="334"/>
      <c r="M82" s="244"/>
      <c r="N82" s="23"/>
      <c r="O82" s="23"/>
      <c r="P82" s="23"/>
      <c r="Q82" s="209"/>
      <c r="R82" s="240"/>
      <c r="S82" s="23"/>
      <c r="T82" s="23"/>
      <c r="U82" s="23"/>
      <c r="V82" s="23"/>
      <c r="W82" s="335"/>
      <c r="X82" s="258"/>
      <c r="Y82" s="255"/>
      <c r="Z82" s="255"/>
      <c r="AA82" s="255"/>
      <c r="AB82" s="253"/>
      <c r="AC82" s="401"/>
      <c r="AD82" s="255"/>
      <c r="AE82" s="255"/>
      <c r="AF82" s="255"/>
      <c r="AG82" s="255"/>
      <c r="AH82" s="255"/>
      <c r="AI82" s="16"/>
      <c r="AJ82" s="16"/>
      <c r="AK82" s="81"/>
      <c r="AL82" s="210"/>
      <c r="AM82" s="210"/>
      <c r="AN82" s="210"/>
      <c r="AO82" s="16"/>
      <c r="AP82" s="86"/>
      <c r="AQ82" s="331"/>
      <c r="AR82" s="10"/>
      <c r="AS82" s="86"/>
    </row>
    <row r="83" spans="1:47" ht="12.75" customHeight="1">
      <c r="A83" s="19"/>
      <c r="B83" s="244"/>
      <c r="C83" s="23"/>
      <c r="D83" s="23"/>
      <c r="E83" s="23"/>
      <c r="F83" s="23"/>
      <c r="G83" s="23"/>
      <c r="H83" s="23"/>
      <c r="I83" s="23"/>
      <c r="J83" s="23"/>
      <c r="K83" s="23"/>
      <c r="L83" s="335"/>
      <c r="M83" s="244"/>
      <c r="N83" s="23"/>
      <c r="O83" s="23"/>
      <c r="P83" s="23"/>
      <c r="Q83" s="209"/>
      <c r="R83" s="240"/>
      <c r="S83" s="23"/>
      <c r="T83" s="23"/>
      <c r="U83" s="23"/>
      <c r="V83" s="23"/>
      <c r="W83" s="335"/>
      <c r="X83" s="258"/>
      <c r="Y83" s="255"/>
      <c r="Z83" s="255"/>
      <c r="AA83" s="255"/>
      <c r="AB83" s="253"/>
      <c r="AC83" s="203"/>
      <c r="AD83" s="255"/>
      <c r="AE83" s="255"/>
      <c r="AF83" s="255"/>
      <c r="AG83" s="255"/>
      <c r="AH83" s="255"/>
      <c r="AI83" s="16"/>
      <c r="AJ83" s="16"/>
      <c r="AK83" s="81"/>
      <c r="AL83" s="210"/>
      <c r="AM83" s="210"/>
      <c r="AN83" s="210"/>
      <c r="AO83" s="16"/>
      <c r="AP83" s="86"/>
      <c r="AQ83" s="331"/>
      <c r="AR83" s="10"/>
      <c r="AS83" s="86"/>
    </row>
    <row r="84" spans="1:47" ht="14.4">
      <c r="A84" s="24" t="s">
        <v>48</v>
      </c>
      <c r="B84" s="244" t="s">
        <v>776</v>
      </c>
      <c r="C84" s="23"/>
      <c r="D84" s="23"/>
      <c r="E84" s="23"/>
      <c r="F84" s="23"/>
      <c r="G84" s="23"/>
      <c r="H84" s="23"/>
      <c r="I84" s="23"/>
      <c r="J84" s="23"/>
      <c r="K84" s="23"/>
      <c r="L84" s="335"/>
      <c r="M84" s="336" t="s">
        <v>775</v>
      </c>
      <c r="N84" s="23"/>
      <c r="O84" s="23"/>
      <c r="P84" s="23"/>
      <c r="Q84" s="23"/>
      <c r="R84" s="23"/>
      <c r="S84" s="23"/>
      <c r="T84" s="23"/>
      <c r="U84" s="23"/>
      <c r="V84" s="23"/>
      <c r="W84" s="335"/>
      <c r="X84" s="455"/>
      <c r="Y84" s="255"/>
      <c r="Z84" s="255"/>
      <c r="AA84" s="255"/>
      <c r="AB84" s="253"/>
      <c r="AC84" s="203"/>
      <c r="AD84" s="255"/>
      <c r="AE84" s="255"/>
      <c r="AF84" s="255"/>
      <c r="AG84" s="255"/>
      <c r="AH84" s="255"/>
      <c r="AI84" s="16"/>
      <c r="AJ84" s="16"/>
      <c r="AK84" s="81"/>
      <c r="AL84" s="16"/>
      <c r="AM84" s="16"/>
      <c r="AN84" s="16"/>
      <c r="AO84" s="16"/>
      <c r="AP84" s="330"/>
      <c r="AQ84" s="86"/>
      <c r="AR84" s="10"/>
      <c r="AS84" s="86"/>
    </row>
    <row r="85" spans="1:47" ht="14.4">
      <c r="A85" s="24" t="s">
        <v>49</v>
      </c>
      <c r="B85" s="244"/>
      <c r="C85" s="23"/>
      <c r="D85" s="23"/>
      <c r="E85" s="23"/>
      <c r="F85" s="23"/>
      <c r="G85" s="23"/>
      <c r="H85" s="23"/>
      <c r="I85" s="23"/>
      <c r="J85" s="23"/>
      <c r="K85" s="23"/>
      <c r="L85" s="335"/>
      <c r="M85" s="336"/>
      <c r="N85" s="23"/>
      <c r="O85" s="23"/>
      <c r="P85" s="23"/>
      <c r="Q85" s="23"/>
      <c r="R85" s="23"/>
      <c r="S85" s="23"/>
      <c r="T85" s="23"/>
      <c r="U85" s="23"/>
      <c r="V85" s="23"/>
      <c r="W85" s="335"/>
      <c r="X85" s="455"/>
      <c r="Y85" s="255"/>
      <c r="Z85" s="255"/>
      <c r="AA85" s="255"/>
      <c r="AB85" s="255"/>
      <c r="AC85" s="255"/>
      <c r="AD85" s="255"/>
      <c r="AE85" s="255"/>
      <c r="AF85" s="255"/>
      <c r="AG85" s="255"/>
      <c r="AH85" s="255"/>
      <c r="AI85" s="16"/>
      <c r="AJ85" s="16"/>
      <c r="AK85" s="81"/>
      <c r="AL85" s="16"/>
      <c r="AM85" s="16"/>
      <c r="AN85" s="16"/>
      <c r="AO85" s="16"/>
      <c r="AP85" s="86"/>
      <c r="AQ85" s="331"/>
      <c r="AR85" s="10"/>
      <c r="AS85" s="86"/>
    </row>
    <row r="86" spans="1:47" ht="14.4">
      <c r="A86" s="24" t="s">
        <v>49</v>
      </c>
      <c r="B86" s="440"/>
      <c r="C86" s="445"/>
      <c r="D86" s="445"/>
      <c r="E86" s="445"/>
      <c r="F86" s="445"/>
      <c r="G86" s="445"/>
      <c r="H86" s="445"/>
      <c r="I86" s="445"/>
      <c r="J86" s="445"/>
      <c r="K86" s="445"/>
      <c r="L86" s="446"/>
      <c r="M86" s="447"/>
      <c r="N86" s="445"/>
      <c r="O86" s="445"/>
      <c r="P86" s="445"/>
      <c r="Q86" s="445"/>
      <c r="R86" s="445"/>
      <c r="S86" s="445"/>
      <c r="T86" s="445"/>
      <c r="U86" s="445"/>
      <c r="V86" s="445"/>
      <c r="W86" s="446"/>
      <c r="X86" s="455"/>
      <c r="Y86" s="255"/>
      <c r="Z86" s="255"/>
      <c r="AA86" s="255"/>
      <c r="AB86" s="255"/>
      <c r="AC86" s="255"/>
      <c r="AD86" s="255"/>
      <c r="AE86" s="255"/>
      <c r="AF86" s="255"/>
      <c r="AG86" s="255"/>
      <c r="AH86" s="255"/>
      <c r="AI86" s="16"/>
      <c r="AJ86" s="16"/>
      <c r="AK86" s="80"/>
      <c r="AL86" s="16"/>
      <c r="AM86" s="16"/>
      <c r="AN86" s="16"/>
      <c r="AO86" s="16"/>
      <c r="AP86" s="329"/>
      <c r="AQ86" s="86"/>
      <c r="AR86" s="10"/>
    </row>
    <row r="87" spans="1:47" ht="15" thickBot="1">
      <c r="A87" s="24" t="s">
        <v>13</v>
      </c>
      <c r="B87" s="264"/>
      <c r="C87" s="217"/>
      <c r="D87" s="217"/>
      <c r="E87" s="217"/>
      <c r="F87" s="217"/>
      <c r="G87" s="217"/>
      <c r="H87" s="217"/>
      <c r="I87" s="217"/>
      <c r="J87" s="217"/>
      <c r="K87" s="217"/>
      <c r="L87" s="337"/>
      <c r="M87" s="264"/>
      <c r="N87" s="217"/>
      <c r="O87" s="217"/>
      <c r="P87" s="217"/>
      <c r="Q87" s="217"/>
      <c r="R87" s="217"/>
      <c r="S87" s="217"/>
      <c r="T87" s="217"/>
      <c r="U87" s="217"/>
      <c r="V87" s="217"/>
      <c r="W87" s="337"/>
      <c r="X87" s="258"/>
      <c r="Y87" s="255"/>
      <c r="Z87" s="255"/>
      <c r="AA87" s="255"/>
      <c r="AB87" s="255"/>
      <c r="AC87" s="255"/>
      <c r="AD87" s="255"/>
      <c r="AE87" s="255"/>
      <c r="AF87" s="255"/>
      <c r="AG87" s="255"/>
      <c r="AH87" s="255"/>
      <c r="AI87" s="16"/>
      <c r="AJ87" s="16"/>
      <c r="AK87" s="80"/>
      <c r="AL87" s="16"/>
      <c r="AM87" s="16"/>
      <c r="AN87" s="16"/>
      <c r="AO87" s="16"/>
      <c r="AP87" s="329"/>
      <c r="AQ87" s="86"/>
      <c r="AR87" s="10"/>
    </row>
    <row r="88" spans="1:47" ht="14.4">
      <c r="A88" s="24" t="s">
        <v>14</v>
      </c>
      <c r="B88" s="10"/>
      <c r="C88" s="10"/>
      <c r="D88" s="10"/>
      <c r="E88" s="10"/>
      <c r="F88" s="10"/>
      <c r="G88" s="10"/>
      <c r="H88" s="10"/>
      <c r="I88" s="10"/>
      <c r="J88" s="10"/>
      <c r="K88" s="10"/>
      <c r="L88" s="10"/>
      <c r="M88" s="10"/>
      <c r="N88" s="10"/>
      <c r="O88" s="10"/>
      <c r="P88" s="10"/>
      <c r="Q88" s="10"/>
      <c r="R88" s="10"/>
      <c r="S88" s="10"/>
      <c r="U88" s="10"/>
      <c r="V88" s="10"/>
      <c r="W88" s="10"/>
      <c r="X88" s="10"/>
      <c r="Y88" s="10"/>
      <c r="Z88" s="10"/>
      <c r="AA88" s="255"/>
      <c r="AB88" s="255"/>
      <c r="AC88" s="255"/>
      <c r="AD88" s="255"/>
      <c r="AE88" s="255"/>
      <c r="AF88" s="255"/>
      <c r="AG88" s="255"/>
      <c r="AH88" s="255"/>
      <c r="AI88" s="16"/>
      <c r="AJ88" s="16"/>
      <c r="AK88" s="81"/>
      <c r="AL88" s="16"/>
      <c r="AM88" s="16"/>
      <c r="AN88" s="16"/>
      <c r="AO88" s="16"/>
      <c r="AP88" s="16"/>
      <c r="AQ88" s="331"/>
      <c r="AR88" s="10"/>
    </row>
    <row r="89" spans="1:47">
      <c r="A89" s="19"/>
      <c r="B89" s="10"/>
      <c r="C89" s="10"/>
      <c r="D89" s="10"/>
      <c r="E89" s="10"/>
      <c r="F89" s="10"/>
      <c r="G89" s="10"/>
      <c r="H89" s="10"/>
      <c r="I89" s="10"/>
      <c r="J89" s="10"/>
      <c r="K89" s="10"/>
      <c r="L89" s="10"/>
      <c r="M89" s="10"/>
      <c r="N89" s="10"/>
      <c r="O89" s="10"/>
      <c r="P89" s="10"/>
      <c r="Q89" s="10"/>
      <c r="R89" s="10"/>
      <c r="S89" s="10"/>
      <c r="U89" s="10"/>
      <c r="V89" s="10"/>
      <c r="W89" s="10"/>
      <c r="X89" s="10"/>
      <c r="Y89" s="10"/>
      <c r="Z89" s="10"/>
      <c r="AA89" s="10"/>
      <c r="AB89" s="10"/>
      <c r="AC89" s="10"/>
      <c r="AD89" s="10"/>
      <c r="AE89" s="10"/>
      <c r="AF89" s="10"/>
      <c r="AG89" s="10"/>
      <c r="AH89" s="10"/>
      <c r="AI89" s="10"/>
      <c r="AJ89" s="10"/>
      <c r="AK89" s="80"/>
      <c r="AL89" s="10"/>
      <c r="AM89" s="10"/>
      <c r="AN89" s="10"/>
      <c r="AO89" s="10"/>
      <c r="AP89" s="10"/>
      <c r="AQ89" s="86"/>
      <c r="AR89" s="10"/>
    </row>
    <row r="90" spans="1:47" ht="14.4">
      <c r="A90" s="19"/>
      <c r="B90" s="10"/>
      <c r="C90" s="10"/>
      <c r="D90" s="10"/>
      <c r="E90" s="10"/>
      <c r="F90" s="10"/>
      <c r="G90" s="10"/>
      <c r="H90" s="10"/>
      <c r="I90" s="10"/>
      <c r="J90" s="10"/>
      <c r="K90" s="10"/>
      <c r="L90" s="10"/>
      <c r="M90" s="10"/>
      <c r="N90" s="10"/>
      <c r="O90" s="10"/>
      <c r="P90" s="10"/>
      <c r="Q90" s="10"/>
      <c r="R90" s="10"/>
      <c r="S90" s="10"/>
      <c r="U90" s="10"/>
      <c r="V90" s="10"/>
      <c r="W90" s="10"/>
      <c r="X90" s="10"/>
      <c r="Y90" s="10"/>
      <c r="Z90" s="10"/>
      <c r="AA90" s="10"/>
      <c r="AB90" s="10"/>
      <c r="AC90" s="10"/>
      <c r="AD90" s="10"/>
      <c r="AE90" s="10"/>
      <c r="AF90" s="10"/>
      <c r="AG90" s="10"/>
      <c r="AH90" s="10"/>
      <c r="AI90" s="10"/>
      <c r="AJ90" s="10"/>
      <c r="AK90" s="81"/>
      <c r="AL90" s="10"/>
      <c r="AM90" s="10"/>
      <c r="AN90" s="10"/>
      <c r="AO90" s="10"/>
      <c r="AP90" s="10"/>
      <c r="AQ90" s="331"/>
      <c r="AR90" s="10"/>
    </row>
    <row r="91" spans="1:47">
      <c r="A91" s="19"/>
      <c r="B91" s="10"/>
      <c r="C91" s="10"/>
      <c r="D91" s="10"/>
      <c r="E91" s="10"/>
      <c r="F91" s="10"/>
      <c r="G91" s="10"/>
      <c r="H91" s="10"/>
      <c r="I91" s="10"/>
      <c r="J91" s="10"/>
      <c r="K91" s="10"/>
      <c r="L91" s="10"/>
      <c r="M91" s="10"/>
      <c r="N91" s="10"/>
      <c r="O91" s="10"/>
      <c r="P91" s="10"/>
      <c r="Q91" s="10"/>
      <c r="R91" s="10"/>
      <c r="S91" s="10"/>
      <c r="U91" s="10"/>
      <c r="V91" s="10"/>
      <c r="W91" s="10"/>
      <c r="X91" s="10"/>
      <c r="Y91" s="10"/>
      <c r="Z91" s="10"/>
      <c r="AA91" s="10"/>
      <c r="AB91" s="10"/>
      <c r="AC91" s="10"/>
      <c r="AD91" s="10"/>
      <c r="AE91" s="10"/>
      <c r="AF91" s="10"/>
      <c r="AG91" s="10"/>
      <c r="AH91" s="10"/>
      <c r="AI91" s="10"/>
      <c r="AJ91" s="10"/>
      <c r="AK91" s="80"/>
      <c r="AL91" s="10"/>
      <c r="AM91" s="10"/>
      <c r="AN91" s="10"/>
      <c r="AO91" s="10"/>
      <c r="AP91" s="10"/>
      <c r="AQ91" s="86"/>
      <c r="AR91" s="10"/>
    </row>
    <row r="92" spans="1:47" ht="14.4">
      <c r="A92" s="19"/>
      <c r="B92" s="10"/>
      <c r="C92" s="10"/>
      <c r="D92" s="10"/>
      <c r="E92" s="10"/>
      <c r="F92" s="10"/>
      <c r="G92" s="10"/>
      <c r="H92" s="10"/>
      <c r="I92" s="10"/>
      <c r="J92" s="10"/>
      <c r="K92" s="10"/>
      <c r="L92" s="10"/>
      <c r="M92" s="10"/>
      <c r="N92" s="10"/>
      <c r="O92" s="10"/>
      <c r="P92" s="10"/>
      <c r="Q92" s="10"/>
      <c r="R92" s="10"/>
      <c r="S92" s="10"/>
      <c r="U92" s="10"/>
      <c r="V92" s="10"/>
      <c r="W92" s="10"/>
      <c r="X92" s="10"/>
      <c r="Y92" s="10"/>
      <c r="Z92" s="10"/>
      <c r="AA92" s="10"/>
      <c r="AB92" s="10"/>
      <c r="AC92" s="10"/>
      <c r="AD92" s="10"/>
      <c r="AE92" s="10"/>
      <c r="AF92" s="10"/>
      <c r="AG92" s="10"/>
      <c r="AH92" s="10"/>
      <c r="AI92" s="10"/>
      <c r="AJ92" s="10"/>
      <c r="AK92" s="81"/>
      <c r="AL92" s="10"/>
      <c r="AM92" s="10"/>
      <c r="AN92" s="10"/>
      <c r="AO92" s="10"/>
      <c r="AP92" s="10"/>
      <c r="AQ92" s="331"/>
      <c r="AR92" s="10"/>
    </row>
    <row r="93" spans="1:47">
      <c r="A93" s="19"/>
      <c r="B93" s="10"/>
      <c r="C93" s="10"/>
      <c r="D93" s="10"/>
      <c r="E93" s="10"/>
      <c r="F93" s="10"/>
      <c r="G93" s="10"/>
      <c r="H93" s="10"/>
      <c r="I93" s="10"/>
      <c r="J93" s="10"/>
      <c r="K93" s="10"/>
      <c r="L93" s="10"/>
      <c r="M93" s="10"/>
      <c r="N93" s="10"/>
      <c r="O93" s="10"/>
      <c r="P93" s="10"/>
      <c r="Q93" s="10"/>
      <c r="R93" s="10"/>
      <c r="S93" s="10"/>
      <c r="U93" s="10"/>
      <c r="V93" s="10"/>
      <c r="W93" s="10"/>
      <c r="X93" s="10"/>
      <c r="Y93" s="10"/>
      <c r="Z93" s="10"/>
      <c r="AA93" s="10"/>
      <c r="AB93" s="10"/>
      <c r="AC93" s="10"/>
      <c r="AD93" s="10"/>
      <c r="AE93" s="10"/>
      <c r="AF93" s="10"/>
      <c r="AG93" s="10"/>
      <c r="AH93" s="10"/>
      <c r="AI93" s="10"/>
      <c r="AJ93" s="10"/>
      <c r="AK93" s="80"/>
      <c r="AL93" s="10"/>
      <c r="AM93" s="10"/>
      <c r="AN93" s="10"/>
      <c r="AO93" s="10"/>
      <c r="AP93" s="10"/>
      <c r="AQ93" s="86"/>
      <c r="AR93" s="10"/>
    </row>
    <row r="94" spans="1:47" ht="14.4">
      <c r="A94" s="19"/>
      <c r="B94" s="10"/>
      <c r="C94" s="10"/>
      <c r="D94" s="10"/>
      <c r="E94" s="10"/>
      <c r="F94" s="10"/>
      <c r="G94" s="10"/>
      <c r="H94" s="10"/>
      <c r="I94" s="10"/>
      <c r="J94" s="10"/>
      <c r="K94" s="10"/>
      <c r="L94" s="10"/>
      <c r="M94" s="10"/>
      <c r="N94" s="10"/>
      <c r="O94" s="10"/>
      <c r="P94" s="10"/>
      <c r="Q94" s="10"/>
      <c r="R94" s="10"/>
      <c r="S94" s="10"/>
      <c r="U94" s="10"/>
      <c r="V94" s="10"/>
      <c r="W94" s="10"/>
      <c r="X94" s="10"/>
      <c r="Y94" s="10"/>
      <c r="Z94" s="10"/>
      <c r="AA94" s="10"/>
      <c r="AB94" s="10"/>
      <c r="AC94" s="10"/>
      <c r="AD94" s="10"/>
      <c r="AE94" s="10"/>
      <c r="AF94" s="10"/>
      <c r="AG94" s="10"/>
      <c r="AH94" s="10"/>
      <c r="AI94" s="10"/>
      <c r="AJ94" s="10"/>
      <c r="AK94" s="10"/>
      <c r="AL94" s="10"/>
      <c r="AM94" s="10"/>
      <c r="AN94" s="10"/>
      <c r="AO94" s="10"/>
      <c r="AP94" s="10"/>
      <c r="AQ94" s="331"/>
      <c r="AR94" s="10"/>
    </row>
    <row r="95" spans="1:47">
      <c r="A95" s="19"/>
      <c r="B95" s="10"/>
      <c r="C95" s="10"/>
      <c r="D95" s="10"/>
      <c r="E95" s="10"/>
      <c r="F95" s="10"/>
      <c r="G95" s="10"/>
      <c r="H95" s="10"/>
      <c r="I95" s="10"/>
      <c r="J95" s="10"/>
      <c r="K95" s="10"/>
      <c r="L95" s="10"/>
      <c r="M95" s="10"/>
      <c r="N95" s="10"/>
      <c r="O95" s="10"/>
      <c r="P95" s="10"/>
      <c r="Q95" s="10"/>
      <c r="R95" s="10"/>
      <c r="S95" s="10"/>
      <c r="U95" s="10"/>
      <c r="V95" s="10"/>
      <c r="W95" s="10"/>
      <c r="X95" s="10"/>
      <c r="Y95" s="10"/>
      <c r="Z95" s="10"/>
      <c r="AA95" s="10"/>
      <c r="AB95" s="10"/>
      <c r="AC95" s="10"/>
      <c r="AD95" s="10"/>
      <c r="AE95" s="10"/>
      <c r="AF95" s="10"/>
      <c r="AG95" s="10"/>
      <c r="AH95" s="10"/>
      <c r="AI95" s="10"/>
      <c r="AJ95" s="10"/>
      <c r="AK95" s="10"/>
      <c r="AL95" s="10"/>
      <c r="AM95" s="10"/>
      <c r="AN95" s="10"/>
      <c r="AO95" s="10"/>
      <c r="AP95" s="10"/>
      <c r="AQ95" s="86"/>
      <c r="AR95" s="10"/>
    </row>
    <row r="96" spans="1:47" ht="14.4">
      <c r="A96" s="19"/>
      <c r="B96" s="10"/>
      <c r="C96" s="10"/>
      <c r="D96" s="10"/>
      <c r="E96" s="10"/>
      <c r="F96" s="10"/>
      <c r="G96" s="10"/>
      <c r="H96" s="10"/>
      <c r="I96" s="10"/>
      <c r="J96" s="10"/>
      <c r="K96" s="10"/>
      <c r="L96" s="10"/>
      <c r="M96" s="10"/>
      <c r="N96" s="10"/>
      <c r="O96" s="10"/>
      <c r="P96" s="10"/>
      <c r="Q96" s="10"/>
      <c r="R96" s="10"/>
      <c r="S96" s="10"/>
      <c r="U96" s="10"/>
      <c r="V96" s="10"/>
      <c r="W96" s="10"/>
      <c r="X96" s="10"/>
      <c r="Y96" s="10"/>
      <c r="Z96" s="10"/>
      <c r="AA96" s="10"/>
      <c r="AB96" s="10"/>
      <c r="AC96" s="10"/>
      <c r="AD96" s="10"/>
      <c r="AE96" s="10"/>
      <c r="AF96" s="10"/>
      <c r="AG96" s="10"/>
      <c r="AH96" s="10"/>
      <c r="AI96" s="10"/>
      <c r="AJ96" s="10"/>
      <c r="AK96" s="10"/>
      <c r="AL96" s="10"/>
      <c r="AM96" s="10"/>
      <c r="AN96" s="10"/>
      <c r="AO96" s="10"/>
      <c r="AP96" s="10"/>
      <c r="AQ96" s="331"/>
      <c r="AR96" s="10"/>
    </row>
    <row r="97" spans="1:44">
      <c r="A97" s="19"/>
      <c r="B97" s="10"/>
      <c r="C97" s="10"/>
      <c r="D97" s="10"/>
      <c r="E97" s="10"/>
      <c r="F97" s="10"/>
      <c r="G97" s="10"/>
      <c r="H97" s="10"/>
      <c r="I97" s="10"/>
      <c r="J97" s="10"/>
      <c r="K97" s="10"/>
      <c r="L97" s="10"/>
      <c r="M97" s="10"/>
      <c r="N97" s="10"/>
      <c r="O97" s="10"/>
      <c r="P97" s="10"/>
      <c r="Q97" s="10"/>
      <c r="R97" s="10"/>
      <c r="S97" s="10"/>
      <c r="U97" s="10"/>
      <c r="V97" s="10"/>
      <c r="W97" s="10"/>
      <c r="X97" s="10"/>
      <c r="Y97" s="10"/>
      <c r="Z97" s="10"/>
      <c r="AA97" s="10"/>
      <c r="AB97" s="10"/>
      <c r="AC97" s="10"/>
      <c r="AD97" s="10"/>
      <c r="AE97" s="10"/>
      <c r="AF97" s="10"/>
      <c r="AG97" s="10"/>
      <c r="AH97" s="10"/>
      <c r="AI97" s="10"/>
      <c r="AJ97" s="10"/>
      <c r="AK97" s="10"/>
      <c r="AL97" s="10"/>
      <c r="AM97" s="10"/>
      <c r="AN97" s="10"/>
      <c r="AO97" s="10"/>
      <c r="AP97" s="10"/>
      <c r="AQ97" s="86"/>
      <c r="AR97" s="10"/>
    </row>
    <row r="98" spans="1:44">
      <c r="A98" s="19"/>
      <c r="B98" s="10"/>
      <c r="C98" s="10"/>
      <c r="D98" s="10"/>
      <c r="E98" s="10"/>
      <c r="F98" s="10"/>
      <c r="G98" s="10"/>
      <c r="H98" s="10"/>
      <c r="I98" s="10"/>
      <c r="J98" s="10"/>
      <c r="K98" s="10"/>
      <c r="L98" s="10"/>
      <c r="M98" s="10"/>
      <c r="N98" s="10"/>
      <c r="O98" s="10"/>
      <c r="P98" s="10"/>
      <c r="Q98" s="10"/>
      <c r="R98" s="10"/>
      <c r="S98" s="10"/>
      <c r="U98" s="10"/>
      <c r="V98" s="10"/>
      <c r="W98" s="10"/>
      <c r="X98" s="10"/>
      <c r="Y98" s="10"/>
      <c r="Z98" s="10"/>
      <c r="AA98" s="10"/>
      <c r="AB98" s="10"/>
      <c r="AC98" s="10"/>
      <c r="AD98" s="10"/>
      <c r="AE98" s="10"/>
      <c r="AF98" s="10"/>
      <c r="AG98" s="10"/>
      <c r="AH98" s="10"/>
      <c r="AI98" s="10"/>
      <c r="AJ98" s="10"/>
      <c r="AK98" s="10"/>
      <c r="AL98" s="10"/>
      <c r="AM98" s="10"/>
      <c r="AN98" s="10"/>
      <c r="AO98" s="10"/>
      <c r="AP98" s="10"/>
      <c r="AQ98" s="86"/>
      <c r="AR98" s="10"/>
    </row>
    <row r="99" spans="1:44">
      <c r="A99" s="19"/>
      <c r="B99" s="10"/>
      <c r="C99" s="10"/>
      <c r="D99" s="10"/>
      <c r="E99" s="10"/>
      <c r="F99" s="10"/>
      <c r="G99" s="10"/>
      <c r="H99" s="10"/>
      <c r="I99" s="10"/>
      <c r="J99" s="10"/>
      <c r="K99" s="10"/>
      <c r="L99" s="10"/>
      <c r="M99" s="10"/>
      <c r="N99" s="10"/>
      <c r="O99" s="10"/>
      <c r="P99" s="10"/>
      <c r="Q99" s="10"/>
      <c r="R99" s="10"/>
      <c r="S99" s="10"/>
      <c r="U99" s="10"/>
      <c r="V99" s="10"/>
      <c r="W99" s="10"/>
      <c r="X99" s="10"/>
      <c r="Y99" s="10"/>
      <c r="Z99" s="10"/>
      <c r="AA99" s="10"/>
      <c r="AB99" s="10"/>
      <c r="AC99" s="10"/>
      <c r="AD99" s="10"/>
      <c r="AE99" s="10"/>
      <c r="AF99" s="10"/>
      <c r="AG99" s="10"/>
      <c r="AH99" s="10"/>
      <c r="AI99" s="10"/>
      <c r="AJ99" s="10"/>
      <c r="AK99" s="10"/>
      <c r="AL99" s="10"/>
      <c r="AM99" s="10"/>
      <c r="AN99" s="10"/>
      <c r="AO99" s="10"/>
      <c r="AP99" s="10"/>
      <c r="AQ99" s="86"/>
      <c r="AR99" s="10"/>
    </row>
    <row r="100" spans="1:44">
      <c r="A100" s="19"/>
      <c r="B100" s="10"/>
      <c r="C100" s="10"/>
      <c r="D100" s="10"/>
      <c r="E100" s="10"/>
      <c r="F100" s="10"/>
      <c r="G100" s="10"/>
      <c r="H100" s="10"/>
      <c r="I100" s="10"/>
      <c r="J100" s="10"/>
      <c r="K100" s="10"/>
      <c r="L100" s="10"/>
      <c r="M100" s="10"/>
      <c r="N100" s="10"/>
      <c r="O100" s="10"/>
      <c r="P100" s="10"/>
      <c r="Q100" s="10"/>
      <c r="R100" s="10"/>
      <c r="S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86"/>
      <c r="AR100" s="10"/>
    </row>
    <row r="101" spans="1:44">
      <c r="A101" s="19"/>
      <c r="B101" s="10"/>
      <c r="C101" s="10"/>
      <c r="D101" s="10"/>
      <c r="E101" s="10"/>
      <c r="F101" s="10"/>
      <c r="G101" s="10"/>
      <c r="H101" s="10"/>
      <c r="I101" s="10"/>
      <c r="J101" s="10"/>
      <c r="K101" s="10"/>
      <c r="L101" s="10"/>
      <c r="M101" s="10"/>
      <c r="N101" s="10"/>
      <c r="O101" s="10"/>
      <c r="P101" s="10"/>
      <c r="Q101" s="10"/>
      <c r="R101" s="10"/>
      <c r="S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row>
    <row r="102" spans="1:44">
      <c r="A102" s="19"/>
      <c r="B102" s="10"/>
      <c r="C102" s="10"/>
      <c r="D102" s="10"/>
      <c r="E102" s="10"/>
      <c r="F102" s="10"/>
      <c r="G102" s="10"/>
      <c r="H102" s="10"/>
      <c r="I102" s="10"/>
      <c r="J102" s="10"/>
      <c r="K102" s="10"/>
      <c r="L102" s="10"/>
      <c r="M102" s="10"/>
      <c r="N102" s="10"/>
      <c r="O102" s="10"/>
      <c r="P102" s="10"/>
      <c r="Q102" s="10"/>
      <c r="R102" s="10"/>
      <c r="S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row>
    <row r="103" spans="1:44">
      <c r="A103" s="19"/>
      <c r="B103" s="10"/>
      <c r="C103" s="10"/>
      <c r="D103" s="10"/>
      <c r="E103" s="10"/>
      <c r="F103" s="10"/>
      <c r="G103" s="10"/>
      <c r="H103" s="10"/>
      <c r="I103" s="10"/>
      <c r="J103" s="10"/>
      <c r="K103" s="10"/>
      <c r="L103" s="10"/>
      <c r="M103" s="10"/>
      <c r="N103" s="10"/>
      <c r="O103" s="10"/>
      <c r="P103" s="10"/>
      <c r="Q103" s="10"/>
      <c r="R103" s="10"/>
      <c r="S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row>
    <row r="104" spans="1:44">
      <c r="A104" s="19"/>
      <c r="B104" s="10"/>
      <c r="C104" s="10"/>
      <c r="D104" s="10"/>
      <c r="E104" s="10"/>
      <c r="F104" s="10"/>
      <c r="G104" s="10"/>
      <c r="H104" s="10"/>
      <c r="I104" s="10"/>
      <c r="J104" s="10"/>
      <c r="K104" s="10"/>
      <c r="L104" s="10"/>
      <c r="M104" s="10"/>
      <c r="N104" s="10"/>
      <c r="O104" s="10"/>
      <c r="P104" s="10"/>
      <c r="Q104" s="10"/>
      <c r="R104" s="10"/>
      <c r="S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row>
    <row r="105" spans="1:44">
      <c r="A105" s="19"/>
      <c r="B105" s="10"/>
      <c r="C105" s="10"/>
      <c r="D105" s="10"/>
      <c r="E105" s="10"/>
      <c r="F105" s="10"/>
      <c r="G105" s="10"/>
      <c r="H105" s="10"/>
      <c r="I105" s="10"/>
      <c r="J105" s="10"/>
      <c r="K105" s="10"/>
      <c r="L105" s="10"/>
      <c r="M105" s="10"/>
      <c r="N105" s="10"/>
      <c r="O105" s="10"/>
      <c r="P105" s="10"/>
      <c r="Q105" s="10"/>
      <c r="R105" s="10"/>
      <c r="S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row>
    <row r="106" spans="1:44">
      <c r="A106" s="19"/>
      <c r="B106" s="10"/>
      <c r="C106" s="10"/>
      <c r="D106" s="10"/>
      <c r="E106" s="10"/>
      <c r="F106" s="10"/>
      <c r="G106" s="10"/>
      <c r="H106" s="10"/>
      <c r="I106" s="10"/>
      <c r="J106" s="10"/>
      <c r="K106" s="10"/>
      <c r="L106" s="10"/>
      <c r="M106" s="10"/>
      <c r="N106" s="10"/>
      <c r="O106" s="10"/>
      <c r="P106" s="10"/>
      <c r="Q106" s="10"/>
      <c r="R106" s="10"/>
      <c r="S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row>
    <row r="107" spans="1:44">
      <c r="A107" s="19"/>
      <c r="B107" s="10"/>
      <c r="C107" s="10"/>
      <c r="D107" s="10"/>
      <c r="E107" s="10"/>
      <c r="F107" s="10"/>
      <c r="G107" s="10"/>
      <c r="H107" s="10"/>
      <c r="I107" s="10"/>
      <c r="J107" s="10"/>
      <c r="K107" s="10"/>
      <c r="L107" s="10"/>
      <c r="M107" s="10"/>
      <c r="N107" s="10"/>
      <c r="O107" s="10"/>
      <c r="P107" s="10"/>
      <c r="Q107" s="10"/>
      <c r="R107" s="10"/>
      <c r="S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row>
    <row r="108" spans="1:44">
      <c r="A108" s="19"/>
      <c r="B108" s="10"/>
      <c r="C108" s="10"/>
      <c r="D108" s="10"/>
      <c r="E108" s="10"/>
      <c r="F108" s="10"/>
      <c r="G108" s="10"/>
      <c r="H108" s="10"/>
      <c r="I108" s="10"/>
      <c r="J108" s="10"/>
      <c r="K108" s="10"/>
      <c r="L108" s="10"/>
      <c r="M108" s="10"/>
      <c r="N108" s="10"/>
      <c r="O108" s="10"/>
      <c r="P108" s="10"/>
      <c r="Q108" s="10"/>
      <c r="R108" s="10"/>
      <c r="S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row>
    <row r="109" spans="1:44">
      <c r="A109" s="19"/>
      <c r="B109" s="10"/>
      <c r="C109" s="10"/>
      <c r="D109" s="10"/>
      <c r="E109" s="10"/>
      <c r="F109" s="10"/>
      <c r="G109" s="10"/>
      <c r="H109" s="10"/>
      <c r="I109" s="10"/>
      <c r="J109" s="10"/>
      <c r="K109" s="10"/>
      <c r="L109" s="10"/>
      <c r="M109" s="10"/>
      <c r="N109" s="10"/>
      <c r="O109" s="10"/>
      <c r="P109" s="10"/>
      <c r="Q109" s="10"/>
      <c r="R109" s="10"/>
      <c r="S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row>
    <row r="110" spans="1:44">
      <c r="A110" s="19"/>
      <c r="B110" s="10"/>
      <c r="C110" s="10"/>
      <c r="D110" s="10"/>
      <c r="E110" s="10"/>
      <c r="F110" s="10"/>
      <c r="G110" s="10"/>
      <c r="H110" s="10"/>
      <c r="I110" s="10"/>
      <c r="J110" s="10"/>
      <c r="K110" s="10"/>
      <c r="L110" s="10"/>
      <c r="M110" s="10"/>
      <c r="N110" s="10"/>
      <c r="O110" s="10"/>
      <c r="P110" s="10"/>
      <c r="Q110" s="10"/>
      <c r="R110" s="10"/>
      <c r="S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row>
    <row r="111" spans="1:44">
      <c r="A111" s="19"/>
      <c r="B111" s="10"/>
      <c r="C111" s="10"/>
      <c r="D111" s="10"/>
      <c r="E111" s="10"/>
      <c r="F111" s="10"/>
      <c r="G111" s="10"/>
      <c r="H111" s="10"/>
      <c r="I111" s="10"/>
      <c r="J111" s="10"/>
      <c r="K111" s="10"/>
      <c r="L111" s="10"/>
      <c r="M111" s="10"/>
      <c r="N111" s="10"/>
      <c r="O111" s="10"/>
      <c r="P111" s="10"/>
      <c r="Q111" s="10"/>
      <c r="R111" s="10"/>
      <c r="S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row>
    <row r="112" spans="1:44">
      <c r="A112" s="19"/>
      <c r="B112" s="10"/>
      <c r="C112" s="10"/>
      <c r="D112" s="10"/>
      <c r="E112" s="10"/>
      <c r="F112" s="10"/>
      <c r="G112" s="10"/>
      <c r="H112" s="10"/>
      <c r="I112" s="10"/>
      <c r="J112" s="10"/>
      <c r="K112" s="10"/>
      <c r="L112" s="10"/>
      <c r="M112" s="10"/>
      <c r="N112" s="10"/>
      <c r="O112" s="10"/>
      <c r="P112" s="10"/>
      <c r="Q112" s="10"/>
      <c r="R112" s="10"/>
      <c r="S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row>
    <row r="113" spans="1:44">
      <c r="A113" s="19"/>
      <c r="B113" s="10"/>
      <c r="C113" s="10"/>
      <c r="D113" s="10"/>
      <c r="E113" s="10"/>
      <c r="F113" s="10"/>
      <c r="G113" s="10"/>
      <c r="H113" s="10"/>
      <c r="I113" s="10"/>
      <c r="J113" s="10"/>
      <c r="K113" s="10"/>
      <c r="L113" s="10"/>
      <c r="M113" s="10"/>
      <c r="N113" s="10"/>
      <c r="O113" s="10"/>
      <c r="P113" s="10"/>
      <c r="Q113" s="10"/>
      <c r="R113" s="10"/>
      <c r="S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row>
    <row r="114" spans="1:44">
      <c r="A114" s="19"/>
      <c r="B114" s="10"/>
      <c r="C114" s="10"/>
      <c r="D114" s="10"/>
      <c r="E114" s="10"/>
      <c r="F114" s="10"/>
      <c r="G114" s="10"/>
      <c r="H114" s="10"/>
      <c r="I114" s="10"/>
      <c r="J114" s="10"/>
      <c r="K114" s="10"/>
      <c r="L114" s="10"/>
      <c r="M114" s="10"/>
      <c r="N114" s="10"/>
      <c r="O114" s="10"/>
      <c r="P114" s="10"/>
      <c r="Q114" s="10"/>
      <c r="R114" s="10"/>
      <c r="S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row>
    <row r="115" spans="1:44">
      <c r="A115" s="19"/>
      <c r="B115" s="10"/>
      <c r="C115" s="10"/>
      <c r="D115" s="10"/>
      <c r="E115" s="10"/>
      <c r="F115" s="10"/>
      <c r="G115" s="10"/>
      <c r="H115" s="10"/>
      <c r="I115" s="10"/>
      <c r="J115" s="10"/>
      <c r="K115" s="10"/>
      <c r="L115" s="10"/>
      <c r="M115" s="10"/>
      <c r="N115" s="10"/>
      <c r="O115" s="10"/>
      <c r="P115" s="10"/>
      <c r="Q115" s="10"/>
      <c r="R115" s="10"/>
      <c r="S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row>
    <row r="116" spans="1:44">
      <c r="A116" s="19"/>
      <c r="B116" s="10"/>
      <c r="C116" s="10"/>
      <c r="D116" s="10"/>
      <c r="E116" s="10"/>
      <c r="F116" s="10"/>
      <c r="G116" s="10"/>
      <c r="H116" s="10"/>
      <c r="I116" s="10"/>
      <c r="J116" s="10"/>
      <c r="K116" s="10"/>
      <c r="L116" s="10"/>
      <c r="M116" s="10"/>
      <c r="N116" s="10"/>
      <c r="O116" s="10"/>
      <c r="P116" s="10"/>
      <c r="Q116" s="10"/>
      <c r="R116" s="10"/>
      <c r="S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row>
    <row r="117" spans="1:44">
      <c r="A117" s="19"/>
      <c r="B117" s="10"/>
      <c r="C117" s="10"/>
      <c r="D117" s="10"/>
      <c r="E117" s="10"/>
      <c r="F117" s="10"/>
      <c r="G117" s="10"/>
      <c r="H117" s="10"/>
      <c r="I117" s="10"/>
      <c r="J117" s="10"/>
      <c r="K117" s="10"/>
      <c r="L117" s="10"/>
      <c r="M117" s="10"/>
      <c r="N117" s="10"/>
      <c r="O117" s="10"/>
      <c r="P117" s="10"/>
      <c r="Q117" s="10"/>
      <c r="R117" s="10"/>
      <c r="S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row>
    <row r="118" spans="1:44">
      <c r="A118" s="19"/>
      <c r="B118" s="10"/>
      <c r="C118" s="10"/>
      <c r="D118" s="10"/>
      <c r="E118" s="10"/>
      <c r="F118" s="10"/>
      <c r="G118" s="10"/>
      <c r="H118" s="10"/>
      <c r="I118" s="10"/>
      <c r="J118" s="10"/>
      <c r="K118" s="10"/>
      <c r="L118" s="10"/>
      <c r="M118" s="10"/>
      <c r="N118" s="10"/>
      <c r="O118" s="10"/>
      <c r="P118" s="10"/>
      <c r="Q118" s="10"/>
      <c r="R118" s="10"/>
      <c r="S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row>
    <row r="119" spans="1:44">
      <c r="A119" s="19"/>
      <c r="B119" s="10"/>
      <c r="C119" s="10"/>
      <c r="D119" s="10"/>
      <c r="E119" s="10"/>
      <c r="F119" s="10"/>
      <c r="G119" s="10"/>
      <c r="H119" s="10"/>
      <c r="I119" s="10"/>
      <c r="J119" s="10"/>
      <c r="K119" s="10"/>
      <c r="L119" s="10"/>
      <c r="M119" s="10"/>
      <c r="N119" s="10"/>
      <c r="O119" s="10"/>
      <c r="P119" s="10"/>
      <c r="Q119" s="10"/>
      <c r="R119" s="10"/>
      <c r="S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row>
    <row r="120" spans="1:44">
      <c r="A120" s="19"/>
      <c r="B120" s="10"/>
      <c r="C120" s="10"/>
      <c r="D120" s="10"/>
      <c r="E120" s="10"/>
      <c r="F120" s="10"/>
      <c r="G120" s="10"/>
      <c r="H120" s="10"/>
      <c r="I120" s="10"/>
      <c r="J120" s="10"/>
      <c r="K120" s="10"/>
      <c r="L120" s="10"/>
      <c r="M120" s="10"/>
      <c r="N120" s="10"/>
      <c r="O120" s="10"/>
      <c r="P120" s="10"/>
      <c r="Q120" s="10"/>
      <c r="R120" s="10"/>
      <c r="S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row>
    <row r="121" spans="1:44">
      <c r="A121" s="19"/>
      <c r="B121" s="10"/>
      <c r="C121" s="10"/>
      <c r="D121" s="10"/>
      <c r="E121" s="10"/>
      <c r="F121" s="10"/>
      <c r="G121" s="10"/>
      <c r="H121" s="10"/>
      <c r="I121" s="10"/>
      <c r="J121" s="10"/>
      <c r="K121" s="10"/>
      <c r="L121" s="10"/>
      <c r="M121" s="10"/>
      <c r="N121" s="10"/>
      <c r="O121" s="10"/>
      <c r="P121" s="10"/>
      <c r="Q121" s="10"/>
      <c r="R121" s="10"/>
      <c r="S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row>
    <row r="122" spans="1:44">
      <c r="A122" s="19"/>
      <c r="B122" s="10"/>
      <c r="C122" s="10"/>
      <c r="D122" s="10"/>
      <c r="E122" s="10"/>
      <c r="F122" s="10"/>
      <c r="G122" s="10"/>
      <c r="H122" s="10"/>
      <c r="I122" s="10"/>
      <c r="J122" s="10"/>
      <c r="K122" s="10"/>
      <c r="L122" s="10"/>
      <c r="M122" s="10"/>
      <c r="N122" s="10"/>
      <c r="O122" s="10"/>
      <c r="P122" s="10"/>
      <c r="Q122" s="10"/>
      <c r="R122" s="10"/>
      <c r="S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row>
    <row r="123" spans="1:44">
      <c r="A123" s="19"/>
      <c r="B123" s="10"/>
      <c r="C123" s="10"/>
      <c r="D123" s="10"/>
      <c r="E123" s="10"/>
      <c r="F123" s="10"/>
      <c r="G123" s="10"/>
      <c r="H123" s="10"/>
      <c r="I123" s="10"/>
      <c r="J123" s="10"/>
      <c r="K123" s="10"/>
      <c r="L123" s="10"/>
      <c r="M123" s="10"/>
      <c r="N123" s="10"/>
      <c r="O123" s="10"/>
      <c r="P123" s="10"/>
      <c r="Q123" s="10"/>
      <c r="R123" s="10"/>
      <c r="S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row>
    <row r="124" spans="1:44">
      <c r="A124" s="19"/>
      <c r="B124" s="10"/>
      <c r="C124" s="10"/>
      <c r="D124" s="10"/>
      <c r="E124" s="10"/>
      <c r="F124" s="10"/>
      <c r="G124" s="10"/>
      <c r="H124" s="10"/>
      <c r="I124" s="10"/>
      <c r="J124" s="10"/>
      <c r="K124" s="10"/>
      <c r="L124" s="10"/>
      <c r="M124" s="10"/>
      <c r="N124" s="10"/>
      <c r="O124" s="10"/>
      <c r="P124" s="10"/>
      <c r="Q124" s="10"/>
      <c r="R124" s="10"/>
      <c r="S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row>
    <row r="125" spans="1:44">
      <c r="A125" s="19"/>
      <c r="B125" s="10"/>
      <c r="C125" s="10"/>
      <c r="D125" s="10"/>
      <c r="E125" s="10"/>
      <c r="F125" s="10"/>
      <c r="G125" s="10"/>
      <c r="H125" s="10"/>
      <c r="I125" s="10"/>
      <c r="J125" s="10"/>
      <c r="K125" s="10"/>
      <c r="L125" s="10"/>
      <c r="M125" s="10"/>
      <c r="N125" s="10"/>
      <c r="O125" s="10"/>
      <c r="P125" s="10"/>
      <c r="Q125" s="10"/>
      <c r="R125" s="10"/>
      <c r="S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row>
    <row r="126" spans="1:44" s="10" customFormat="1">
      <c r="A126" s="19"/>
    </row>
    <row r="127" spans="1:44" s="10" customFormat="1">
      <c r="A127" s="19"/>
    </row>
    <row r="128" spans="1:44" s="10" customFormat="1">
      <c r="A128" s="19"/>
    </row>
    <row r="129" spans="1:1" s="10" customFormat="1">
      <c r="A129" s="19"/>
    </row>
    <row r="130" spans="1:1" s="10" customFormat="1">
      <c r="A130" s="19"/>
    </row>
    <row r="131" spans="1:1" s="10" customFormat="1">
      <c r="A131" s="19"/>
    </row>
    <row r="132" spans="1:1" s="10" customFormat="1">
      <c r="A132" s="19"/>
    </row>
    <row r="133" spans="1:1" s="10" customFormat="1">
      <c r="A133" s="19"/>
    </row>
    <row r="134" spans="1:1" s="10" customFormat="1">
      <c r="A134" s="19"/>
    </row>
    <row r="135" spans="1:1" s="10" customFormat="1">
      <c r="A135" s="19"/>
    </row>
    <row r="136" spans="1:1" s="10" customFormat="1">
      <c r="A136" s="19"/>
    </row>
    <row r="137" spans="1:1" s="10" customFormat="1">
      <c r="A137" s="19"/>
    </row>
    <row r="138" spans="1:1" s="10" customFormat="1">
      <c r="A138" s="19"/>
    </row>
    <row r="139" spans="1:1" s="10" customFormat="1">
      <c r="A139" s="19"/>
    </row>
    <row r="140" spans="1:1" s="10" customFormat="1">
      <c r="A140" s="19"/>
    </row>
    <row r="141" spans="1:1" s="10" customFormat="1">
      <c r="A141" s="19"/>
    </row>
    <row r="142" spans="1:1" s="10" customFormat="1">
      <c r="A142" s="19"/>
    </row>
    <row r="143" spans="1:1" s="10" customFormat="1">
      <c r="A143" s="19"/>
    </row>
    <row r="144" spans="1:1" s="10" customFormat="1">
      <c r="A144" s="19"/>
    </row>
    <row r="145" spans="1:1" s="10" customFormat="1">
      <c r="A145" s="19"/>
    </row>
    <row r="146" spans="1:1" s="10" customFormat="1">
      <c r="A146" s="19"/>
    </row>
    <row r="147" spans="1:1" s="10" customFormat="1">
      <c r="A147" s="19"/>
    </row>
    <row r="148" spans="1:1" s="10" customFormat="1">
      <c r="A148" s="19"/>
    </row>
    <row r="149" spans="1:1" s="10" customFormat="1">
      <c r="A149" s="19"/>
    </row>
    <row r="150" spans="1:1" s="10" customFormat="1">
      <c r="A150" s="19"/>
    </row>
    <row r="151" spans="1:1" s="10" customFormat="1">
      <c r="A151" s="19"/>
    </row>
    <row r="152" spans="1:1" s="10" customFormat="1">
      <c r="A152" s="19"/>
    </row>
    <row r="153" spans="1:1" s="10" customFormat="1">
      <c r="A153" s="19"/>
    </row>
    <row r="154" spans="1:1" s="10" customFormat="1">
      <c r="A154" s="19"/>
    </row>
    <row r="155" spans="1:1" s="10" customFormat="1">
      <c r="A155" s="19"/>
    </row>
    <row r="156" spans="1:1" s="10" customFormat="1">
      <c r="A156" s="19"/>
    </row>
    <row r="157" spans="1:1" s="10" customFormat="1">
      <c r="A157" s="19"/>
    </row>
    <row r="158" spans="1:1" s="10" customFormat="1">
      <c r="A158" s="19"/>
    </row>
    <row r="159" spans="1:1" s="10" customFormat="1">
      <c r="A159" s="19"/>
    </row>
    <row r="160" spans="1:1" s="10" customFormat="1">
      <c r="A160" s="19"/>
    </row>
    <row r="161" spans="1:1" s="10" customFormat="1">
      <c r="A161" s="19"/>
    </row>
    <row r="162" spans="1:1" s="10" customFormat="1">
      <c r="A162" s="19"/>
    </row>
    <row r="163" spans="1:1" s="10" customFormat="1">
      <c r="A163" s="19"/>
    </row>
    <row r="164" spans="1:1" s="10" customFormat="1">
      <c r="A164" s="19"/>
    </row>
    <row r="165" spans="1:1" s="10" customFormat="1">
      <c r="A165" s="19"/>
    </row>
    <row r="166" spans="1:1" s="10" customFormat="1">
      <c r="A166" s="19"/>
    </row>
    <row r="167" spans="1:1" s="10" customFormat="1">
      <c r="A167" s="19"/>
    </row>
    <row r="168" spans="1:1" s="10" customFormat="1">
      <c r="A168" s="19"/>
    </row>
    <row r="169" spans="1:1" s="10" customFormat="1">
      <c r="A169" s="19"/>
    </row>
    <row r="170" spans="1:1" s="10" customFormat="1">
      <c r="A170" s="19"/>
    </row>
    <row r="171" spans="1:1" s="10" customFormat="1">
      <c r="A171" s="19"/>
    </row>
    <row r="172" spans="1:1" s="10" customFormat="1">
      <c r="A172" s="19"/>
    </row>
    <row r="173" spans="1:1" s="10" customFormat="1">
      <c r="A173" s="19"/>
    </row>
    <row r="174" spans="1:1" s="10" customFormat="1">
      <c r="A174" s="19"/>
    </row>
    <row r="175" spans="1:1" s="10" customFormat="1">
      <c r="A175" s="19"/>
    </row>
    <row r="176" spans="1:1" s="10" customFormat="1">
      <c r="A176" s="19"/>
    </row>
    <row r="177" spans="1:1" s="10" customFormat="1">
      <c r="A177" s="19"/>
    </row>
    <row r="178" spans="1:1" s="10" customFormat="1">
      <c r="A178" s="19"/>
    </row>
    <row r="179" spans="1:1" s="10" customFormat="1">
      <c r="A179" s="19"/>
    </row>
    <row r="180" spans="1:1" s="10" customFormat="1">
      <c r="A180" s="19"/>
    </row>
    <row r="181" spans="1:1" s="10" customFormat="1">
      <c r="A181" s="19"/>
    </row>
    <row r="182" spans="1:1" s="10" customFormat="1">
      <c r="A182" s="19"/>
    </row>
    <row r="183" spans="1:1" s="10" customFormat="1">
      <c r="A183" s="19"/>
    </row>
    <row r="184" spans="1:1" s="10" customFormat="1">
      <c r="A184" s="19"/>
    </row>
    <row r="185" spans="1:1" s="10" customFormat="1">
      <c r="A185" s="19"/>
    </row>
    <row r="186" spans="1:1" s="10" customFormat="1">
      <c r="A186" s="19"/>
    </row>
    <row r="187" spans="1:1" s="10" customFormat="1">
      <c r="A187" s="19"/>
    </row>
    <row r="188" spans="1:1" s="10" customFormat="1">
      <c r="A188" s="19"/>
    </row>
    <row r="189" spans="1:1" s="10" customFormat="1">
      <c r="A189" s="19"/>
    </row>
    <row r="190" spans="1:1" s="10" customFormat="1">
      <c r="A190" s="19"/>
    </row>
    <row r="191" spans="1:1" s="10" customFormat="1">
      <c r="A191" s="19"/>
    </row>
    <row r="192" spans="1:1" s="10" customFormat="1">
      <c r="A192" s="19"/>
    </row>
    <row r="193" spans="1:1" s="10" customFormat="1">
      <c r="A193" s="19"/>
    </row>
    <row r="194" spans="1:1" s="10" customFormat="1">
      <c r="A194" s="19"/>
    </row>
    <row r="195" spans="1:1" s="10" customFormat="1">
      <c r="A195" s="19"/>
    </row>
    <row r="196" spans="1:1" s="10" customFormat="1">
      <c r="A196" s="19"/>
    </row>
    <row r="197" spans="1:1" s="10" customFormat="1">
      <c r="A197" s="19"/>
    </row>
    <row r="198" spans="1:1" s="10" customFormat="1">
      <c r="A198" s="19"/>
    </row>
    <row r="199" spans="1:1" s="10" customFormat="1">
      <c r="A199" s="19"/>
    </row>
    <row r="200" spans="1:1" s="10" customFormat="1">
      <c r="A200" s="19"/>
    </row>
    <row r="201" spans="1:1" s="10" customFormat="1">
      <c r="A201" s="19"/>
    </row>
    <row r="202" spans="1:1" s="10" customFormat="1">
      <c r="A202" s="19"/>
    </row>
    <row r="203" spans="1:1" s="10" customFormat="1">
      <c r="A203" s="19"/>
    </row>
    <row r="204" spans="1:1" s="10" customFormat="1">
      <c r="A204" s="19"/>
    </row>
    <row r="205" spans="1:1" s="10" customFormat="1">
      <c r="A205" s="19"/>
    </row>
    <row r="206" spans="1:1" s="10" customFormat="1">
      <c r="A206" s="19"/>
    </row>
    <row r="207" spans="1:1" s="10" customFormat="1">
      <c r="A207" s="19"/>
    </row>
    <row r="208" spans="1:1" s="10" customFormat="1">
      <c r="A208" s="19"/>
    </row>
    <row r="209" spans="1:1" s="10" customFormat="1">
      <c r="A209" s="19"/>
    </row>
    <row r="210" spans="1:1" s="10" customFormat="1">
      <c r="A210" s="19"/>
    </row>
    <row r="211" spans="1:1" s="10" customFormat="1">
      <c r="A211" s="19"/>
    </row>
    <row r="212" spans="1:1" s="10" customFormat="1">
      <c r="A212" s="19"/>
    </row>
    <row r="213" spans="1:1" s="10" customFormat="1">
      <c r="A213" s="19"/>
    </row>
    <row r="214" spans="1:1" s="10" customFormat="1">
      <c r="A214" s="19"/>
    </row>
    <row r="215" spans="1:1" s="10" customFormat="1">
      <c r="A215" s="19"/>
    </row>
    <row r="216" spans="1:1" s="10" customFormat="1">
      <c r="A216" s="19"/>
    </row>
    <row r="217" spans="1:1" s="10" customFormat="1">
      <c r="A217" s="19"/>
    </row>
    <row r="218" spans="1:1" s="10" customFormat="1">
      <c r="A218" s="19"/>
    </row>
    <row r="219" spans="1:1" s="10" customFormat="1">
      <c r="A219" s="19"/>
    </row>
    <row r="220" spans="1:1" s="10" customFormat="1">
      <c r="A220" s="19"/>
    </row>
    <row r="221" spans="1:1" s="10" customFormat="1">
      <c r="A221" s="19"/>
    </row>
    <row r="222" spans="1:1" s="10" customFormat="1">
      <c r="A222" s="19"/>
    </row>
    <row r="223" spans="1:1" s="10" customFormat="1">
      <c r="A223" s="19"/>
    </row>
    <row r="224" spans="1:1" s="10" customFormat="1">
      <c r="A224" s="19"/>
    </row>
    <row r="225" spans="1:1" s="10" customFormat="1">
      <c r="A225" s="19"/>
    </row>
    <row r="226" spans="1:1" s="10" customFormat="1">
      <c r="A226" s="19"/>
    </row>
    <row r="227" spans="1:1" s="10" customFormat="1">
      <c r="A227" s="19"/>
    </row>
    <row r="228" spans="1:1" s="10" customFormat="1">
      <c r="A228" s="19"/>
    </row>
    <row r="229" spans="1:1" s="10" customFormat="1">
      <c r="A229" s="19"/>
    </row>
    <row r="230" spans="1:1" s="10" customFormat="1">
      <c r="A230" s="19"/>
    </row>
    <row r="231" spans="1:1" s="10" customFormat="1">
      <c r="A231" s="19"/>
    </row>
    <row r="232" spans="1:1" s="10" customFormat="1">
      <c r="A232" s="19"/>
    </row>
    <row r="233" spans="1:1" s="10" customFormat="1">
      <c r="A233" s="19"/>
    </row>
    <row r="234" spans="1:1" s="10" customFormat="1">
      <c r="A234" s="19"/>
    </row>
    <row r="235" spans="1:1" s="10" customFormat="1">
      <c r="A235" s="19"/>
    </row>
    <row r="236" spans="1:1" s="10" customFormat="1">
      <c r="A236" s="19"/>
    </row>
    <row r="237" spans="1:1" s="10" customFormat="1">
      <c r="A237" s="19"/>
    </row>
    <row r="238" spans="1:1" s="10" customFormat="1">
      <c r="A238" s="19"/>
    </row>
    <row r="239" spans="1:1" s="10" customFormat="1">
      <c r="A239" s="19"/>
    </row>
    <row r="240" spans="1:1" s="10" customFormat="1">
      <c r="A240" s="19"/>
    </row>
    <row r="241" spans="1:1" s="10" customFormat="1">
      <c r="A241" s="19"/>
    </row>
    <row r="242" spans="1:1" s="10" customFormat="1">
      <c r="A242" s="19"/>
    </row>
    <row r="243" spans="1:1" s="10" customFormat="1">
      <c r="A243" s="19"/>
    </row>
    <row r="244" spans="1:1" s="10" customFormat="1">
      <c r="A244" s="19"/>
    </row>
    <row r="245" spans="1:1" s="10" customFormat="1">
      <c r="A245" s="19"/>
    </row>
    <row r="246" spans="1:1" s="10" customFormat="1">
      <c r="A246" s="19"/>
    </row>
    <row r="247" spans="1:1" s="10" customFormat="1">
      <c r="A247" s="19"/>
    </row>
    <row r="248" spans="1:1" s="10" customFormat="1">
      <c r="A248" s="19"/>
    </row>
    <row r="249" spans="1:1" s="10" customFormat="1">
      <c r="A249" s="19"/>
    </row>
    <row r="250" spans="1:1" s="10" customFormat="1">
      <c r="A250" s="19"/>
    </row>
    <row r="251" spans="1:1" s="10" customFormat="1">
      <c r="A251" s="19"/>
    </row>
    <row r="252" spans="1:1" s="10" customFormat="1">
      <c r="A252" s="19"/>
    </row>
    <row r="253" spans="1:1" s="10" customFormat="1">
      <c r="A253" s="19"/>
    </row>
    <row r="254" spans="1:1" s="10" customFormat="1">
      <c r="A254" s="19"/>
    </row>
    <row r="255" spans="1:1" s="10" customFormat="1">
      <c r="A255" s="19"/>
    </row>
    <row r="256" spans="1:1" s="10" customFormat="1">
      <c r="A256" s="19"/>
    </row>
    <row r="257" spans="1:1" s="10" customFormat="1">
      <c r="A257" s="19"/>
    </row>
    <row r="258" spans="1:1" s="10" customFormat="1">
      <c r="A258" s="19"/>
    </row>
    <row r="259" spans="1:1" s="10" customFormat="1">
      <c r="A259" s="19"/>
    </row>
    <row r="260" spans="1:1" s="10" customFormat="1">
      <c r="A260" s="19"/>
    </row>
    <row r="261" spans="1:1" s="10" customFormat="1">
      <c r="A261" s="19"/>
    </row>
    <row r="262" spans="1:1" s="10" customFormat="1">
      <c r="A262" s="19"/>
    </row>
    <row r="263" spans="1:1" s="10" customFormat="1">
      <c r="A263" s="19"/>
    </row>
    <row r="264" spans="1:1" s="10" customFormat="1">
      <c r="A264" s="19"/>
    </row>
    <row r="265" spans="1:1" s="10" customFormat="1">
      <c r="A265" s="19"/>
    </row>
    <row r="266" spans="1:1" s="10" customFormat="1">
      <c r="A266" s="19"/>
    </row>
    <row r="267" spans="1:1" s="10" customFormat="1">
      <c r="A267" s="19"/>
    </row>
    <row r="268" spans="1:1" s="10" customFormat="1">
      <c r="A268" s="19"/>
    </row>
    <row r="269" spans="1:1" s="10" customFormat="1">
      <c r="A269" s="19"/>
    </row>
    <row r="270" spans="1:1" s="10" customFormat="1">
      <c r="A270" s="19"/>
    </row>
    <row r="271" spans="1:1" s="10" customFormat="1">
      <c r="A271" s="19"/>
    </row>
    <row r="272" spans="1:1" s="10" customFormat="1">
      <c r="A272" s="19"/>
    </row>
    <row r="273" spans="1:1" s="10" customFormat="1">
      <c r="A273" s="19"/>
    </row>
    <row r="274" spans="1:1" s="10" customFormat="1">
      <c r="A274" s="19"/>
    </row>
    <row r="275" spans="1:1" s="10" customFormat="1">
      <c r="A275" s="19"/>
    </row>
    <row r="276" spans="1:1" s="10" customFormat="1">
      <c r="A276" s="19"/>
    </row>
    <row r="277" spans="1:1" s="10" customFormat="1">
      <c r="A277" s="19"/>
    </row>
    <row r="278" spans="1:1" s="10" customFormat="1">
      <c r="A278" s="19"/>
    </row>
    <row r="279" spans="1:1" s="10" customFormat="1">
      <c r="A279" s="19"/>
    </row>
    <row r="280" spans="1:1" s="10" customFormat="1">
      <c r="A280" s="19"/>
    </row>
    <row r="281" spans="1:1" s="10" customFormat="1">
      <c r="A281" s="19"/>
    </row>
    <row r="282" spans="1:1" s="10" customFormat="1">
      <c r="A282" s="19"/>
    </row>
    <row r="283" spans="1:1" s="10" customFormat="1">
      <c r="A283" s="19"/>
    </row>
    <row r="284" spans="1:1" s="10" customFormat="1">
      <c r="A284" s="19"/>
    </row>
    <row r="285" spans="1:1" s="10" customFormat="1">
      <c r="A285" s="19"/>
    </row>
    <row r="286" spans="1:1" s="10" customFormat="1">
      <c r="A286" s="19"/>
    </row>
    <row r="287" spans="1:1" s="10" customFormat="1">
      <c r="A287" s="19"/>
    </row>
    <row r="288" spans="1:1" s="10" customFormat="1">
      <c r="A288" s="19"/>
    </row>
    <row r="289" spans="1:1" s="10" customFormat="1">
      <c r="A289" s="19"/>
    </row>
    <row r="290" spans="1:1" s="10" customFormat="1">
      <c r="A290" s="19"/>
    </row>
    <row r="291" spans="1:1" s="10" customFormat="1">
      <c r="A291" s="19"/>
    </row>
    <row r="292" spans="1:1" s="10" customFormat="1">
      <c r="A292" s="19"/>
    </row>
    <row r="293" spans="1:1" s="10" customFormat="1">
      <c r="A293" s="19"/>
    </row>
    <row r="294" spans="1:1" s="10" customFormat="1">
      <c r="A294" s="19"/>
    </row>
    <row r="295" spans="1:1" s="10" customFormat="1">
      <c r="A295" s="19"/>
    </row>
    <row r="296" spans="1:1" s="10" customFormat="1">
      <c r="A296" s="19"/>
    </row>
    <row r="297" spans="1:1" s="10" customFormat="1">
      <c r="A297" s="19"/>
    </row>
    <row r="298" spans="1:1" s="10" customFormat="1">
      <c r="A298" s="19"/>
    </row>
    <row r="299" spans="1:1" s="10" customFormat="1">
      <c r="A299" s="19"/>
    </row>
    <row r="300" spans="1:1" s="10" customFormat="1">
      <c r="A300" s="19"/>
    </row>
    <row r="301" spans="1:1" s="10" customFormat="1">
      <c r="A301" s="19"/>
    </row>
    <row r="302" spans="1:1" s="10" customFormat="1">
      <c r="A302" s="19"/>
    </row>
    <row r="303" spans="1:1" s="10" customFormat="1">
      <c r="A303" s="19"/>
    </row>
    <row r="304" spans="1:1" s="10" customFormat="1">
      <c r="A304" s="19"/>
    </row>
    <row r="305" spans="1:1" s="10" customFormat="1">
      <c r="A305" s="19"/>
    </row>
    <row r="306" spans="1:1" s="10" customFormat="1">
      <c r="A306" s="19"/>
    </row>
    <row r="307" spans="1:1" s="10" customFormat="1">
      <c r="A307" s="19"/>
    </row>
    <row r="308" spans="1:1" s="10" customFormat="1">
      <c r="A308" s="19"/>
    </row>
    <row r="309" spans="1:1" s="10" customFormat="1">
      <c r="A309" s="19"/>
    </row>
    <row r="310" spans="1:1" s="10" customFormat="1">
      <c r="A310" s="19"/>
    </row>
    <row r="311" spans="1:1" s="10" customFormat="1">
      <c r="A311" s="19"/>
    </row>
    <row r="312" spans="1:1" s="10" customFormat="1">
      <c r="A312" s="19"/>
    </row>
    <row r="313" spans="1:1" s="10" customFormat="1">
      <c r="A313" s="19"/>
    </row>
    <row r="314" spans="1:1" s="10" customFormat="1">
      <c r="A314" s="19"/>
    </row>
    <row r="315" spans="1:1" s="10" customFormat="1">
      <c r="A315" s="19"/>
    </row>
    <row r="316" spans="1:1" s="10" customFormat="1">
      <c r="A316" s="19"/>
    </row>
    <row r="317" spans="1:1" s="10" customFormat="1">
      <c r="A317" s="19"/>
    </row>
    <row r="318" spans="1:1" s="10" customFormat="1">
      <c r="A318" s="19"/>
    </row>
    <row r="319" spans="1:1" s="10" customFormat="1">
      <c r="A319" s="19"/>
    </row>
    <row r="320" spans="1:1" s="10" customFormat="1">
      <c r="A320" s="19"/>
    </row>
    <row r="321" spans="1:1" s="10" customFormat="1">
      <c r="A321" s="19"/>
    </row>
    <row r="322" spans="1:1" s="10" customFormat="1">
      <c r="A322" s="19"/>
    </row>
    <row r="323" spans="1:1" s="10" customFormat="1">
      <c r="A323" s="19"/>
    </row>
    <row r="324" spans="1:1" s="10" customFormat="1">
      <c r="A324" s="19"/>
    </row>
    <row r="325" spans="1:1" s="10" customFormat="1">
      <c r="A325" s="19"/>
    </row>
    <row r="326" spans="1:1" s="10" customFormat="1">
      <c r="A326" s="19"/>
    </row>
    <row r="327" spans="1:1" s="10" customFormat="1">
      <c r="A327" s="19"/>
    </row>
    <row r="328" spans="1:1" s="10" customFormat="1">
      <c r="A328" s="19"/>
    </row>
    <row r="329" spans="1:1" s="10" customFormat="1">
      <c r="A329" s="19"/>
    </row>
    <row r="330" spans="1:1" s="10" customFormat="1">
      <c r="A330" s="19"/>
    </row>
    <row r="331" spans="1:1" s="10" customFormat="1">
      <c r="A331" s="19"/>
    </row>
    <row r="332" spans="1:1" s="10" customFormat="1">
      <c r="A332" s="19"/>
    </row>
    <row r="333" spans="1:1" s="10" customFormat="1">
      <c r="A333" s="19"/>
    </row>
    <row r="334" spans="1:1" s="10" customFormat="1">
      <c r="A334" s="19"/>
    </row>
    <row r="335" spans="1:1" s="10" customFormat="1">
      <c r="A335" s="19"/>
    </row>
    <row r="336" spans="1:1" s="10" customFormat="1">
      <c r="A336" s="19"/>
    </row>
    <row r="337" spans="1:1" s="10" customFormat="1">
      <c r="A337" s="19"/>
    </row>
    <row r="338" spans="1:1" s="10" customFormat="1">
      <c r="A338" s="19"/>
    </row>
    <row r="339" spans="1:1" s="10" customFormat="1">
      <c r="A339" s="19"/>
    </row>
    <row r="340" spans="1:1" s="10" customFormat="1">
      <c r="A340" s="19"/>
    </row>
    <row r="341" spans="1:1" s="10" customFormat="1">
      <c r="A341" s="19"/>
    </row>
    <row r="342" spans="1:1" s="10" customFormat="1">
      <c r="A342" s="19"/>
    </row>
    <row r="343" spans="1:1" s="10" customFormat="1">
      <c r="A343" s="19"/>
    </row>
    <row r="344" spans="1:1" s="10" customFormat="1">
      <c r="A344" s="19"/>
    </row>
    <row r="345" spans="1:1" s="10" customFormat="1">
      <c r="A345" s="19"/>
    </row>
    <row r="346" spans="1:1" s="10" customFormat="1">
      <c r="A346" s="19"/>
    </row>
    <row r="347" spans="1:1" s="10" customFormat="1">
      <c r="A347" s="19"/>
    </row>
    <row r="348" spans="1:1" s="10" customFormat="1">
      <c r="A348" s="19"/>
    </row>
    <row r="349" spans="1:1" s="10" customFormat="1">
      <c r="A349" s="19"/>
    </row>
    <row r="350" spans="1:1" s="10" customFormat="1">
      <c r="A350" s="19"/>
    </row>
    <row r="351" spans="1:1" s="10" customFormat="1">
      <c r="A351" s="19"/>
    </row>
    <row r="352" spans="1:1" s="10" customFormat="1">
      <c r="A352" s="19"/>
    </row>
    <row r="353" spans="1:26" s="10" customFormat="1">
      <c r="A353" s="19"/>
    </row>
    <row r="354" spans="1:26" s="10" customFormat="1">
      <c r="A354" s="19"/>
    </row>
    <row r="355" spans="1:26" s="10" customFormat="1">
      <c r="A355" s="19"/>
    </row>
    <row r="356" spans="1:26" s="10" customFormat="1">
      <c r="A356" s="19"/>
    </row>
    <row r="357" spans="1:26" s="10" customFormat="1">
      <c r="A357" s="19"/>
    </row>
    <row r="358" spans="1:26" s="10" customFormat="1">
      <c r="A358" s="19"/>
    </row>
    <row r="359" spans="1:26" s="10" customFormat="1">
      <c r="A359" s="19"/>
    </row>
    <row r="360" spans="1:26" s="10" customFormat="1">
      <c r="A360" s="19"/>
    </row>
    <row r="361" spans="1:26" s="10" customFormat="1">
      <c r="A361" s="19"/>
    </row>
    <row r="362" spans="1:26" s="10" customFormat="1">
      <c r="A362" s="19"/>
      <c r="B362"/>
      <c r="C362"/>
      <c r="D362"/>
      <c r="E362"/>
      <c r="F362"/>
      <c r="G362"/>
      <c r="H362"/>
      <c r="I362"/>
      <c r="J362"/>
      <c r="K362"/>
      <c r="L362"/>
      <c r="M362"/>
      <c r="N362"/>
      <c r="O362"/>
      <c r="P362"/>
      <c r="Q362"/>
      <c r="R362"/>
      <c r="S362"/>
      <c r="U362"/>
      <c r="V362"/>
      <c r="W362"/>
      <c r="X362"/>
      <c r="Y362"/>
      <c r="Z362"/>
    </row>
  </sheetData>
  <sortState xmlns:xlrd2="http://schemas.microsoft.com/office/spreadsheetml/2017/richdata2" ref="G67:G74">
    <sortCondition ref="G67:G74"/>
  </sortState>
  <mergeCells count="180">
    <mergeCell ref="AI13:AM13"/>
    <mergeCell ref="AN13:AP13"/>
    <mergeCell ref="AI10:AP10"/>
    <mergeCell ref="AI11:AM11"/>
    <mergeCell ref="AN11:AP11"/>
    <mergeCell ref="AC7:AH7"/>
    <mergeCell ref="X6:AH6"/>
    <mergeCell ref="AI6:AP6"/>
    <mergeCell ref="AI7:AM7"/>
    <mergeCell ref="AN7:AP7"/>
    <mergeCell ref="X7:AB7"/>
    <mergeCell ref="AI8:AP8"/>
    <mergeCell ref="X11:AB11"/>
    <mergeCell ref="AC11:AH11"/>
    <mergeCell ref="X9:AB9"/>
    <mergeCell ref="AC9:AH9"/>
    <mergeCell ref="AI9:AM9"/>
    <mergeCell ref="AN9:AP9"/>
    <mergeCell ref="AI12:AP12"/>
    <mergeCell ref="R7:W7"/>
    <mergeCell ref="B6:L6"/>
    <mergeCell ref="M6:W6"/>
    <mergeCell ref="M7:Q7"/>
    <mergeCell ref="B7:F7"/>
    <mergeCell ref="G7:L7"/>
    <mergeCell ref="B4:J5"/>
    <mergeCell ref="K4:W5"/>
    <mergeCell ref="M34:W34"/>
    <mergeCell ref="B8:F8"/>
    <mergeCell ref="B9:F9"/>
    <mergeCell ref="G8:L8"/>
    <mergeCell ref="G12:L12"/>
    <mergeCell ref="B22:F22"/>
    <mergeCell ref="B19:F19"/>
    <mergeCell ref="B18:F18"/>
    <mergeCell ref="B17:F17"/>
    <mergeCell ref="B23:F23"/>
    <mergeCell ref="B13:F13"/>
    <mergeCell ref="B10:F10"/>
    <mergeCell ref="B11:F11"/>
    <mergeCell ref="B14:F14"/>
    <mergeCell ref="B15:F15"/>
    <mergeCell ref="M8:Q8"/>
    <mergeCell ref="M9:Q9"/>
    <mergeCell ref="M10:Q10"/>
    <mergeCell ref="M11:Q11"/>
    <mergeCell ref="M12:Q12"/>
    <mergeCell ref="M13:Q13"/>
    <mergeCell ref="B34:L34"/>
    <mergeCell ref="G35:L35"/>
    <mergeCell ref="B35:F35"/>
    <mergeCell ref="B32:I33"/>
    <mergeCell ref="J32:W33"/>
    <mergeCell ref="M19:Q19"/>
    <mergeCell ref="M14:Q14"/>
    <mergeCell ref="M15:Q15"/>
    <mergeCell ref="B16:F16"/>
    <mergeCell ref="B12:F12"/>
    <mergeCell ref="B21:F21"/>
    <mergeCell ref="G64:L64"/>
    <mergeCell ref="R64:W64"/>
    <mergeCell ref="M63:W63"/>
    <mergeCell ref="B49:F49"/>
    <mergeCell ref="B39:F39"/>
    <mergeCell ref="X8:AH8"/>
    <mergeCell ref="X10:AH10"/>
    <mergeCell ref="X12:AH12"/>
    <mergeCell ref="AC13:AH13"/>
    <mergeCell ref="M20:Q20"/>
    <mergeCell ref="M21:Q21"/>
    <mergeCell ref="M36:Q36"/>
    <mergeCell ref="B45:F45"/>
    <mergeCell ref="B41:F41"/>
    <mergeCell ref="B42:F42"/>
    <mergeCell ref="B43:F43"/>
    <mergeCell ref="M45:Q45"/>
    <mergeCell ref="X13:AB13"/>
    <mergeCell ref="M16:Q16"/>
    <mergeCell ref="M17:Q17"/>
    <mergeCell ref="M18:Q18"/>
    <mergeCell ref="X18:AH18"/>
    <mergeCell ref="B20:F20"/>
    <mergeCell ref="M39:Q39"/>
    <mergeCell ref="AI16:AP16"/>
    <mergeCell ref="AC17:AH17"/>
    <mergeCell ref="AI17:AM17"/>
    <mergeCell ref="AN17:AP17"/>
    <mergeCell ref="AI14:AP14"/>
    <mergeCell ref="X15:AB15"/>
    <mergeCell ref="AC15:AH15"/>
    <mergeCell ref="AI15:AM15"/>
    <mergeCell ref="AN15:AP15"/>
    <mergeCell ref="X16:AH16"/>
    <mergeCell ref="X17:AB17"/>
    <mergeCell ref="X14:AH14"/>
    <mergeCell ref="B40:F40"/>
    <mergeCell ref="B36:F36"/>
    <mergeCell ref="B37:F37"/>
    <mergeCell ref="B38:F38"/>
    <mergeCell ref="X26:AB26"/>
    <mergeCell ref="AC26:AH26"/>
    <mergeCell ref="AI26:AM26"/>
    <mergeCell ref="AN26:AP26"/>
    <mergeCell ref="M22:Q22"/>
    <mergeCell ref="M23:Q23"/>
    <mergeCell ref="M24:Q24"/>
    <mergeCell ref="X24:AB24"/>
    <mergeCell ref="AC24:AH24"/>
    <mergeCell ref="X23:AH23"/>
    <mergeCell ref="M35:Q35"/>
    <mergeCell ref="R35:W35"/>
    <mergeCell ref="M40:Q40"/>
    <mergeCell ref="M41:Q41"/>
    <mergeCell ref="M42:Q42"/>
    <mergeCell ref="M43:Q43"/>
    <mergeCell ref="M44:Q44"/>
    <mergeCell ref="AI35:AS35"/>
    <mergeCell ref="AI18:AP18"/>
    <mergeCell ref="X20:AB20"/>
    <mergeCell ref="AC20:AH20"/>
    <mergeCell ref="AI20:AM20"/>
    <mergeCell ref="AN20:AP20"/>
    <mergeCell ref="AI25:AP25"/>
    <mergeCell ref="X25:AH25"/>
    <mergeCell ref="M37:Q37"/>
    <mergeCell ref="M38:Q38"/>
    <mergeCell ref="AI23:AP23"/>
    <mergeCell ref="AI24:AM24"/>
    <mergeCell ref="AN24:AP24"/>
    <mergeCell ref="AI21:AP21"/>
    <mergeCell ref="X22:AB22"/>
    <mergeCell ref="AC22:AH22"/>
    <mergeCell ref="AI22:AM22"/>
    <mergeCell ref="AN22:AP22"/>
    <mergeCell ref="X21:AH21"/>
    <mergeCell ref="M81:Q81"/>
    <mergeCell ref="M72:Q72"/>
    <mergeCell ref="M73:Q73"/>
    <mergeCell ref="M74:Q74"/>
    <mergeCell ref="M75:Q75"/>
    <mergeCell ref="M76:Q76"/>
    <mergeCell ref="M67:Q67"/>
    <mergeCell ref="M68:Q68"/>
    <mergeCell ref="M69:Q69"/>
    <mergeCell ref="M70:Q70"/>
    <mergeCell ref="M71:Q71"/>
    <mergeCell ref="AI72:AP72"/>
    <mergeCell ref="AI76:AP76"/>
    <mergeCell ref="AI80:AP80"/>
    <mergeCell ref="M77:Q77"/>
    <mergeCell ref="M78:Q78"/>
    <mergeCell ref="M79:Q79"/>
    <mergeCell ref="M80:Q80"/>
    <mergeCell ref="AI54:AS54"/>
    <mergeCell ref="AI57:AS57"/>
    <mergeCell ref="AI64:AP64"/>
    <mergeCell ref="B61:J62"/>
    <mergeCell ref="K61:W62"/>
    <mergeCell ref="M65:Q65"/>
    <mergeCell ref="B63:L63"/>
    <mergeCell ref="B64:F64"/>
    <mergeCell ref="M64:Q64"/>
    <mergeCell ref="AI68:AP68"/>
    <mergeCell ref="M51:Q51"/>
    <mergeCell ref="AI38:AS38"/>
    <mergeCell ref="AI41:AS41"/>
    <mergeCell ref="AI45:AS45"/>
    <mergeCell ref="AI51:AS51"/>
    <mergeCell ref="B50:F50"/>
    <mergeCell ref="M66:Q66"/>
    <mergeCell ref="B51:F51"/>
    <mergeCell ref="B52:F52"/>
    <mergeCell ref="B53:F53"/>
    <mergeCell ref="B48:F48"/>
    <mergeCell ref="M52:Q52"/>
    <mergeCell ref="B44:F44"/>
    <mergeCell ref="B46:F46"/>
    <mergeCell ref="B47:F47"/>
    <mergeCell ref="M46:Q46"/>
    <mergeCell ref="M47:Q47"/>
  </mergeCells>
  <phoneticPr fontId="13" type="noConversion"/>
  <pageMargins left="0.19685039370078741" right="0" top="0.19685039370078741" bottom="0.19685039370078741" header="0.51181102362204722" footer="0.51181102362204722"/>
  <pageSetup orientation="portrait" horizontalDpi="4294967293" verticalDpi="4294967293"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6"/>
  </sheetPr>
  <dimension ref="A1:AU584"/>
  <sheetViews>
    <sheetView zoomScale="110" zoomScaleNormal="110" workbookViewId="0">
      <pane xSplit="3" ySplit="6" topLeftCell="D20" activePane="bottomRight" state="frozen"/>
      <selection pane="topRight" activeCell="D1" sqref="D1"/>
      <selection pane="bottomLeft" activeCell="A7" sqref="A7"/>
      <selection pane="bottomRight" activeCell="S41" sqref="S41"/>
    </sheetView>
  </sheetViews>
  <sheetFormatPr defaultColWidth="8.77734375" defaultRowHeight="13.2"/>
  <cols>
    <col min="1" max="1" width="2.44140625" style="10" customWidth="1"/>
    <col min="2" max="2" width="7.44140625" style="1" customWidth="1"/>
    <col min="3" max="3" width="5.44140625" style="27" customWidth="1"/>
    <col min="4" max="8" width="8.77734375" style="27" customWidth="1"/>
    <col min="9" max="10" width="8.77734375" customWidth="1"/>
    <col min="12" max="13" width="9.44140625" customWidth="1"/>
    <col min="17" max="17" width="8.77734375" customWidth="1"/>
    <col min="18" max="18" width="9.109375" hidden="1" customWidth="1"/>
    <col min="19" max="20" width="9.109375" customWidth="1"/>
    <col min="21" max="21" width="7.88671875" customWidth="1"/>
    <col min="22" max="22" width="9.33203125" customWidth="1"/>
    <col min="23" max="23" width="10.109375" customWidth="1"/>
    <col min="24" max="47" width="9.109375" style="10" customWidth="1"/>
  </cols>
  <sheetData>
    <row r="1" spans="2:26" ht="3.75" customHeight="1" thickBot="1">
      <c r="B1" s="11"/>
      <c r="C1" s="31"/>
      <c r="D1" s="31"/>
      <c r="E1" s="31"/>
      <c r="F1" s="31"/>
      <c r="G1" s="31"/>
      <c r="H1" s="31"/>
      <c r="I1" s="10"/>
      <c r="J1" s="10"/>
      <c r="K1" s="10"/>
      <c r="L1" s="10"/>
      <c r="M1" s="10"/>
      <c r="N1" s="10"/>
      <c r="O1" s="10"/>
      <c r="P1" s="10"/>
      <c r="Q1" s="10"/>
      <c r="R1" s="10"/>
      <c r="S1" s="10"/>
      <c r="T1" s="10"/>
      <c r="U1" s="10"/>
      <c r="V1" s="10"/>
      <c r="W1" s="10"/>
    </row>
    <row r="2" spans="2:26" ht="14.25" customHeight="1">
      <c r="B2" s="463"/>
      <c r="C2" s="463"/>
      <c r="D2" s="1270" t="s">
        <v>81</v>
      </c>
      <c r="E2" s="1508"/>
      <c r="F2" s="1271"/>
      <c r="G2" s="1508"/>
      <c r="H2" s="1271"/>
      <c r="I2" s="1271"/>
      <c r="J2" s="1508"/>
      <c r="K2" s="1271"/>
      <c r="L2" s="1271"/>
      <c r="M2" s="1271"/>
      <c r="N2" s="1272"/>
      <c r="O2" s="452"/>
      <c r="P2" s="457"/>
      <c r="Q2" s="77" t="s">
        <v>70</v>
      </c>
      <c r="S2" s="10"/>
      <c r="T2" s="10"/>
      <c r="U2" s="10"/>
      <c r="V2" s="10"/>
      <c r="W2" s="10"/>
    </row>
    <row r="3" spans="2:26" ht="3.75" customHeight="1">
      <c r="B3" s="463"/>
      <c r="C3" s="463"/>
      <c r="D3" s="1273"/>
      <c r="E3" s="1274"/>
      <c r="F3" s="1274"/>
      <c r="G3" s="1274"/>
      <c r="H3" s="1274"/>
      <c r="I3" s="1274"/>
      <c r="J3" s="1274"/>
      <c r="K3" s="1274"/>
      <c r="L3" s="1274"/>
      <c r="M3" s="1274"/>
      <c r="N3" s="1275"/>
      <c r="O3" s="452"/>
      <c r="P3" s="10"/>
      <c r="Q3" s="10"/>
      <c r="R3" s="10"/>
      <c r="S3" s="39"/>
      <c r="T3" s="39"/>
      <c r="U3" s="39"/>
      <c r="V3" s="39"/>
      <c r="W3" s="39"/>
    </row>
    <row r="4" spans="2:26" ht="14.25" customHeight="1" thickBot="1">
      <c r="B4" s="463"/>
      <c r="C4" s="463"/>
      <c r="D4" s="1276"/>
      <c r="E4" s="1277"/>
      <c r="F4" s="1277"/>
      <c r="G4" s="1277"/>
      <c r="H4" s="1277"/>
      <c r="I4" s="1277"/>
      <c r="J4" s="1277"/>
      <c r="K4" s="1277"/>
      <c r="L4" s="1277"/>
      <c r="M4" s="1277"/>
      <c r="N4" s="1278"/>
      <c r="O4" s="452"/>
      <c r="P4" s="1052"/>
      <c r="Q4" s="77" t="s">
        <v>736</v>
      </c>
      <c r="R4" s="77"/>
      <c r="S4" s="10"/>
      <c r="T4" s="10"/>
      <c r="U4" s="10"/>
      <c r="V4" s="10"/>
      <c r="W4" s="10"/>
    </row>
    <row r="5" spans="2:26" ht="3.75" customHeight="1" thickBot="1">
      <c r="B5" s="11"/>
      <c r="C5" s="31"/>
      <c r="D5" s="31"/>
      <c r="E5" s="31"/>
      <c r="F5" s="31"/>
      <c r="G5" s="31"/>
      <c r="H5" s="31"/>
      <c r="I5" s="10"/>
      <c r="J5" s="10"/>
      <c r="K5" s="10"/>
      <c r="L5" s="10"/>
      <c r="M5" s="10"/>
      <c r="N5" s="10"/>
      <c r="O5" s="10"/>
      <c r="P5" s="10"/>
      <c r="Q5" s="10"/>
      <c r="R5" s="10"/>
      <c r="S5" s="10"/>
      <c r="T5" s="10"/>
      <c r="U5" s="10"/>
      <c r="V5" s="10"/>
      <c r="W5" s="10"/>
    </row>
    <row r="6" spans="2:26" ht="15.75" customHeight="1" thickBot="1">
      <c r="B6" s="11"/>
      <c r="C6" s="31"/>
      <c r="D6" s="1509" t="s">
        <v>146</v>
      </c>
      <c r="E6" s="1510"/>
      <c r="F6" s="1510"/>
      <c r="G6" s="1510"/>
      <c r="H6" s="1511"/>
      <c r="I6" s="1505" t="s">
        <v>94</v>
      </c>
      <c r="J6" s="1506"/>
      <c r="K6" s="1506"/>
      <c r="L6" s="1506"/>
      <c r="M6" s="1507"/>
      <c r="N6" s="1512" t="s">
        <v>147</v>
      </c>
      <c r="O6" s="1513"/>
      <c r="P6" s="1513"/>
      <c r="Q6" s="1513"/>
      <c r="R6" s="1513"/>
      <c r="S6" s="1513"/>
      <c r="T6" s="211"/>
      <c r="U6" s="211"/>
      <c r="V6" s="211"/>
      <c r="W6" s="211"/>
      <c r="X6" s="86"/>
      <c r="Y6" s="86"/>
      <c r="Z6" s="86"/>
    </row>
    <row r="7" spans="2:26" ht="8.5500000000000007" customHeight="1" thickBot="1">
      <c r="B7" s="634"/>
      <c r="C7" s="632"/>
      <c r="D7" s="632"/>
      <c r="E7" s="632"/>
      <c r="F7" s="632"/>
      <c r="G7" s="632"/>
      <c r="H7" s="632"/>
      <c r="I7" s="635"/>
      <c r="J7" s="635"/>
      <c r="K7" s="634"/>
      <c r="L7" s="634"/>
      <c r="M7" s="632"/>
      <c r="N7" s="635"/>
      <c r="O7" s="636"/>
      <c r="P7" s="635"/>
      <c r="Q7" s="634"/>
      <c r="R7" s="634"/>
      <c r="S7" s="482"/>
      <c r="T7" s="211"/>
      <c r="U7" s="211"/>
      <c r="V7" s="211"/>
      <c r="W7" s="211"/>
      <c r="X7" s="86"/>
      <c r="Y7" s="86"/>
      <c r="Z7" s="86"/>
    </row>
    <row r="8" spans="2:26">
      <c r="B8" s="637" t="s">
        <v>120</v>
      </c>
      <c r="C8" s="28" t="s">
        <v>55</v>
      </c>
      <c r="D8" s="868"/>
      <c r="E8" s="859"/>
      <c r="F8" s="859"/>
      <c r="G8" s="859"/>
      <c r="H8" s="860"/>
      <c r="I8" s="868"/>
      <c r="J8" s="859"/>
      <c r="K8" s="859"/>
      <c r="L8" s="859"/>
      <c r="M8" s="860"/>
      <c r="N8" s="861"/>
      <c r="O8" s="859"/>
      <c r="P8" s="859"/>
      <c r="Q8" s="27"/>
      <c r="R8" s="27"/>
      <c r="S8" s="860"/>
      <c r="T8" s="86"/>
      <c r="U8" s="86"/>
      <c r="V8" s="86"/>
      <c r="W8" s="86"/>
      <c r="X8" s="86"/>
      <c r="Y8" s="86"/>
      <c r="Z8" s="86"/>
    </row>
    <row r="9" spans="2:26">
      <c r="B9" s="637" t="s">
        <v>134</v>
      </c>
      <c r="C9" s="29" t="s">
        <v>56</v>
      </c>
      <c r="D9" s="1001" t="s">
        <v>24</v>
      </c>
      <c r="H9" s="852"/>
      <c r="I9" s="1001" t="s">
        <v>24</v>
      </c>
      <c r="J9" s="27"/>
      <c r="K9" s="27"/>
      <c r="L9" s="27"/>
      <c r="M9" s="852"/>
      <c r="N9" s="1001" t="s">
        <v>24</v>
      </c>
      <c r="O9" s="27"/>
      <c r="P9" s="27"/>
      <c r="Q9" s="27"/>
      <c r="R9" s="27"/>
      <c r="S9" s="852"/>
      <c r="T9" s="86"/>
      <c r="U9" s="86"/>
      <c r="V9" s="86"/>
      <c r="W9" s="86"/>
      <c r="X9" s="86"/>
      <c r="Y9" s="86"/>
      <c r="Z9" s="86"/>
    </row>
    <row r="10" spans="2:26" ht="13.2" customHeight="1">
      <c r="B10" s="637" t="s">
        <v>121</v>
      </c>
      <c r="C10" s="29" t="s">
        <v>57</v>
      </c>
      <c r="D10" s="850"/>
      <c r="H10" s="852"/>
      <c r="I10" s="850"/>
      <c r="J10" s="27"/>
      <c r="K10" s="27"/>
      <c r="L10" s="27"/>
      <c r="M10" s="852"/>
      <c r="N10" s="850"/>
      <c r="O10" s="27"/>
      <c r="P10" s="27"/>
      <c r="Q10" s="27"/>
      <c r="R10" s="27"/>
      <c r="S10" s="1053" t="s">
        <v>16</v>
      </c>
      <c r="T10" s="86"/>
      <c r="U10" s="86"/>
      <c r="V10" s="86"/>
      <c r="W10" s="86"/>
      <c r="X10" s="86"/>
      <c r="Y10" s="86"/>
      <c r="Z10" s="86"/>
    </row>
    <row r="11" spans="2:26" ht="13.2" customHeight="1">
      <c r="B11" s="637" t="s">
        <v>122</v>
      </c>
      <c r="C11" s="29" t="s">
        <v>58</v>
      </c>
      <c r="D11" s="1001" t="s">
        <v>24</v>
      </c>
      <c r="H11" s="852"/>
      <c r="I11" s="1001" t="s">
        <v>24</v>
      </c>
      <c r="J11" s="854"/>
      <c r="K11" s="27"/>
      <c r="L11" s="854"/>
      <c r="M11" s="852"/>
      <c r="N11" s="1051" t="s">
        <v>24</v>
      </c>
      <c r="O11" s="27"/>
      <c r="P11" s="27"/>
      <c r="Q11" s="27"/>
      <c r="R11" s="27"/>
      <c r="S11" s="852"/>
      <c r="T11" s="86"/>
      <c r="U11" s="86"/>
      <c r="V11" s="86"/>
      <c r="W11" s="86"/>
      <c r="X11" s="86"/>
      <c r="Y11" s="86"/>
      <c r="Z11" s="86"/>
    </row>
    <row r="12" spans="2:26" ht="13.2" customHeight="1">
      <c r="B12" s="637" t="s">
        <v>123</v>
      </c>
      <c r="C12" s="29" t="s">
        <v>59</v>
      </c>
      <c r="D12" s="850"/>
      <c r="H12" s="852"/>
      <c r="I12" s="850"/>
      <c r="J12" s="27"/>
      <c r="K12" s="27"/>
      <c r="L12" s="27"/>
      <c r="M12" s="852"/>
      <c r="N12" s="850"/>
      <c r="O12" s="27"/>
      <c r="P12" s="27"/>
      <c r="Q12" s="27"/>
      <c r="R12" s="27"/>
      <c r="S12" s="1053" t="s">
        <v>16</v>
      </c>
      <c r="T12" s="86" t="s">
        <v>0</v>
      </c>
      <c r="U12" s="86"/>
      <c r="V12" s="86"/>
      <c r="W12" s="86"/>
      <c r="X12" s="86"/>
      <c r="Y12" s="86"/>
      <c r="Z12" s="86"/>
    </row>
    <row r="13" spans="2:26" ht="13.2" customHeight="1">
      <c r="B13" s="637" t="s">
        <v>124</v>
      </c>
      <c r="C13" s="29" t="s">
        <v>53</v>
      </c>
      <c r="D13" s="850"/>
      <c r="H13" s="852"/>
      <c r="I13" s="850"/>
      <c r="J13" s="27"/>
      <c r="K13" s="27"/>
      <c r="L13" s="854"/>
      <c r="M13" s="852"/>
      <c r="N13" s="850"/>
      <c r="O13" s="27"/>
      <c r="Q13" s="27"/>
      <c r="R13" s="27"/>
      <c r="S13" s="852"/>
      <c r="T13" s="86"/>
      <c r="U13" s="86"/>
      <c r="V13" s="86"/>
      <c r="W13" s="86"/>
      <c r="X13" s="86"/>
      <c r="Y13" s="86"/>
      <c r="Z13" s="86"/>
    </row>
    <row r="14" spans="2:26" ht="13.2" customHeight="1" thickBot="1">
      <c r="B14" s="637" t="s">
        <v>125</v>
      </c>
      <c r="C14" s="30" t="s">
        <v>54</v>
      </c>
      <c r="D14" s="865"/>
      <c r="E14" s="866"/>
      <c r="F14" s="866"/>
      <c r="G14" s="866"/>
      <c r="H14" s="867"/>
      <c r="I14" s="865"/>
      <c r="J14" s="27"/>
      <c r="K14" s="866"/>
      <c r="L14" s="27"/>
      <c r="M14" s="852"/>
      <c r="N14" s="865"/>
      <c r="O14" s="27"/>
      <c r="P14" s="866"/>
      <c r="Q14" s="27"/>
      <c r="R14" s="27"/>
      <c r="S14" s="852"/>
      <c r="T14" s="86"/>
      <c r="U14" s="86"/>
      <c r="V14" s="86"/>
      <c r="W14" s="86"/>
      <c r="X14" s="86"/>
      <c r="Y14" s="86"/>
      <c r="Z14" s="86"/>
    </row>
    <row r="15" spans="2:26" ht="13.2" customHeight="1">
      <c r="B15" s="637" t="s">
        <v>126</v>
      </c>
      <c r="C15" s="28" t="s">
        <v>55</v>
      </c>
      <c r="D15" s="868"/>
      <c r="E15" s="859"/>
      <c r="F15" s="859"/>
      <c r="G15" s="859"/>
      <c r="H15" s="880"/>
      <c r="I15" s="868"/>
      <c r="J15" s="859"/>
      <c r="K15" s="859"/>
      <c r="L15" s="879"/>
      <c r="M15" s="880"/>
      <c r="N15" s="868"/>
      <c r="O15" s="859"/>
      <c r="P15" s="859"/>
      <c r="Q15" s="859"/>
      <c r="R15" s="859"/>
      <c r="S15" s="880"/>
      <c r="T15" s="86"/>
      <c r="U15" s="1504"/>
      <c r="V15" s="1504"/>
      <c r="W15" s="1504"/>
      <c r="X15" s="1504"/>
      <c r="Y15" s="86"/>
      <c r="Z15" s="86"/>
    </row>
    <row r="16" spans="2:26" ht="13.2" customHeight="1">
      <c r="B16" s="637" t="s">
        <v>135</v>
      </c>
      <c r="C16" s="29" t="s">
        <v>56</v>
      </c>
      <c r="D16" s="850"/>
      <c r="H16" s="852"/>
      <c r="I16" s="850"/>
      <c r="J16" s="27"/>
      <c r="K16" s="27"/>
      <c r="L16" s="27"/>
      <c r="M16" s="852"/>
      <c r="N16" s="850"/>
      <c r="O16" s="27"/>
      <c r="P16" s="27"/>
      <c r="Q16" s="27"/>
      <c r="R16" s="27"/>
      <c r="S16" s="852"/>
      <c r="T16" s="86"/>
      <c r="U16" s="1504"/>
      <c r="V16" s="1504"/>
      <c r="W16" s="1504"/>
      <c r="X16" s="1504"/>
      <c r="Y16" s="1504"/>
      <c r="Z16" s="1504"/>
    </row>
    <row r="17" spans="2:26" ht="13.2" customHeight="1">
      <c r="B17" s="637" t="s">
        <v>136</v>
      </c>
      <c r="C17" s="29" t="s">
        <v>57</v>
      </c>
      <c r="D17" s="1001" t="s">
        <v>24</v>
      </c>
      <c r="F17" s="999" t="s">
        <v>29</v>
      </c>
      <c r="H17" s="852"/>
      <c r="I17" s="1001" t="s">
        <v>24</v>
      </c>
      <c r="J17" s="27"/>
      <c r="K17" s="27"/>
      <c r="L17" s="854"/>
      <c r="M17" s="852"/>
      <c r="N17" s="1051" t="s">
        <v>24</v>
      </c>
      <c r="O17" s="27"/>
      <c r="P17" s="27"/>
      <c r="Q17" s="27"/>
      <c r="R17" s="27"/>
      <c r="S17" s="852"/>
      <c r="T17" s="86"/>
      <c r="U17" s="997"/>
      <c r="V17" s="86"/>
      <c r="W17" s="86"/>
      <c r="X17" s="86"/>
      <c r="Y17" s="86"/>
      <c r="Z17" s="86"/>
    </row>
    <row r="18" spans="2:26" ht="13.2" customHeight="1">
      <c r="B18" s="637" t="s">
        <v>137</v>
      </c>
      <c r="C18" s="29" t="s">
        <v>58</v>
      </c>
      <c r="D18" s="850"/>
      <c r="H18" s="852"/>
      <c r="I18" s="850"/>
      <c r="J18" s="27"/>
      <c r="K18" s="27"/>
      <c r="M18" s="852"/>
      <c r="N18" s="850"/>
      <c r="O18" s="27"/>
      <c r="P18" s="27"/>
      <c r="Q18" s="27"/>
      <c r="R18" s="27"/>
      <c r="S18" s="852"/>
      <c r="T18" s="86"/>
      <c r="U18" s="998"/>
      <c r="V18" s="998"/>
      <c r="W18" s="998"/>
      <c r="X18" s="998"/>
      <c r="Y18" s="998"/>
      <c r="Z18" s="998"/>
    </row>
    <row r="19" spans="2:26" ht="13.2" customHeight="1">
      <c r="B19" s="637" t="s">
        <v>138</v>
      </c>
      <c r="C19" s="29" t="s">
        <v>59</v>
      </c>
      <c r="D19" s="850"/>
      <c r="F19" s="999" t="s">
        <v>29</v>
      </c>
      <c r="H19" s="852"/>
      <c r="I19" s="850"/>
      <c r="J19" s="27"/>
      <c r="K19" s="27"/>
      <c r="M19" s="852"/>
      <c r="N19" s="850"/>
      <c r="O19" s="27"/>
      <c r="P19" s="27"/>
      <c r="Q19" s="27"/>
      <c r="R19" s="27"/>
      <c r="S19" s="852"/>
      <c r="T19" s="86"/>
      <c r="U19" s="998"/>
      <c r="V19" s="998"/>
      <c r="W19" s="998"/>
      <c r="X19" s="998"/>
      <c r="Y19" s="998"/>
      <c r="Z19" s="998"/>
    </row>
    <row r="20" spans="2:26" ht="13.2" customHeight="1">
      <c r="B20" s="637" t="s">
        <v>139</v>
      </c>
      <c r="C20" s="29" t="s">
        <v>53</v>
      </c>
      <c r="D20" s="850"/>
      <c r="H20" s="852"/>
      <c r="J20" s="27"/>
      <c r="K20" s="999" t="s">
        <v>36</v>
      </c>
      <c r="L20" s="27"/>
      <c r="M20" s="852"/>
      <c r="N20" s="850"/>
      <c r="O20" s="27"/>
      <c r="P20" s="27"/>
      <c r="Q20" s="27"/>
      <c r="R20" s="27"/>
      <c r="S20" s="852"/>
      <c r="T20" s="86"/>
      <c r="U20" s="86"/>
      <c r="V20" s="86"/>
      <c r="W20" s="86"/>
      <c r="X20" s="86"/>
      <c r="Y20" s="86"/>
      <c r="Z20" s="86"/>
    </row>
    <row r="21" spans="2:26" ht="13.2" customHeight="1" thickBot="1">
      <c r="B21" s="637" t="s">
        <v>140</v>
      </c>
      <c r="C21" s="29" t="s">
        <v>54</v>
      </c>
      <c r="D21" s="1020" t="s">
        <v>26</v>
      </c>
      <c r="E21" s="1019" t="s">
        <v>27</v>
      </c>
      <c r="F21" s="1019" t="s">
        <v>29</v>
      </c>
      <c r="G21" s="866"/>
      <c r="H21" s="867"/>
      <c r="I21" s="1020" t="s">
        <v>26</v>
      </c>
      <c r="J21" s="1019" t="s">
        <v>27</v>
      </c>
      <c r="K21" s="866"/>
      <c r="L21" s="1019" t="s">
        <v>35</v>
      </c>
      <c r="M21" s="1059" t="s">
        <v>23</v>
      </c>
      <c r="N21" s="1020" t="s">
        <v>26</v>
      </c>
      <c r="O21" s="1019" t="s">
        <v>27</v>
      </c>
      <c r="P21" s="866"/>
      <c r="Q21" s="1019" t="s">
        <v>35</v>
      </c>
      <c r="R21" s="866"/>
      <c r="S21" s="867"/>
      <c r="T21" s="86"/>
      <c r="U21" s="86"/>
      <c r="V21" s="86"/>
      <c r="W21" s="86"/>
      <c r="X21" s="86"/>
      <c r="Y21" s="86"/>
      <c r="Z21" s="86"/>
    </row>
    <row r="22" spans="2:26" ht="13.2" customHeight="1">
      <c r="B22" s="637" t="s">
        <v>6</v>
      </c>
      <c r="C22" s="28" t="s">
        <v>55</v>
      </c>
      <c r="D22" s="850"/>
      <c r="F22" s="999" t="s">
        <v>29</v>
      </c>
      <c r="H22" s="852"/>
      <c r="J22" s="27"/>
      <c r="K22" s="1003" t="s">
        <v>36</v>
      </c>
      <c r="L22" s="1003" t="s">
        <v>35</v>
      </c>
      <c r="M22" s="880"/>
      <c r="N22" s="27"/>
      <c r="O22" s="27"/>
      <c r="P22" s="999" t="s">
        <v>30</v>
      </c>
      <c r="Q22" s="1003" t="s">
        <v>35</v>
      </c>
      <c r="R22" s="27"/>
      <c r="S22" s="852"/>
      <c r="T22" s="86"/>
      <c r="U22" s="86"/>
      <c r="V22" s="86"/>
      <c r="W22" s="86"/>
      <c r="X22" s="86"/>
      <c r="Y22" s="86"/>
      <c r="Z22" s="86"/>
    </row>
    <row r="23" spans="2:26" ht="13.2" customHeight="1">
      <c r="B23" s="637" t="s">
        <v>127</v>
      </c>
      <c r="C23" s="29" t="s">
        <v>56</v>
      </c>
      <c r="D23" s="850"/>
      <c r="H23" s="852"/>
      <c r="J23" s="27"/>
      <c r="K23" s="27"/>
      <c r="L23" s="27"/>
      <c r="M23" s="852"/>
      <c r="N23" s="850"/>
      <c r="O23" s="27"/>
      <c r="P23" s="27"/>
      <c r="Q23" s="27"/>
      <c r="R23" s="27"/>
      <c r="S23" s="852"/>
      <c r="T23" s="86"/>
      <c r="U23" s="86"/>
      <c r="V23" s="86"/>
      <c r="W23" s="86"/>
      <c r="X23" s="86"/>
      <c r="Y23" s="86"/>
      <c r="Z23" s="86"/>
    </row>
    <row r="24" spans="2:26">
      <c r="B24" s="637" t="s">
        <v>128</v>
      </c>
      <c r="C24" s="29" t="s">
        <v>57</v>
      </c>
      <c r="D24" s="850"/>
      <c r="H24" s="852"/>
      <c r="J24" s="27"/>
      <c r="K24" s="27"/>
      <c r="L24" s="27"/>
      <c r="M24" s="852"/>
      <c r="N24" s="850"/>
      <c r="O24" s="27"/>
      <c r="P24" s="27"/>
      <c r="Q24" s="27"/>
      <c r="R24" s="27"/>
      <c r="S24" s="852"/>
      <c r="T24" s="86"/>
      <c r="U24" s="86"/>
      <c r="V24" s="86"/>
      <c r="W24" s="86"/>
      <c r="X24" s="86"/>
      <c r="Y24" s="86"/>
      <c r="Z24" s="86"/>
    </row>
    <row r="25" spans="2:26" s="86" customFormat="1">
      <c r="B25" s="637" t="s">
        <v>7</v>
      </c>
      <c r="C25" s="29" t="s">
        <v>58</v>
      </c>
      <c r="D25" s="850"/>
      <c r="E25" s="27"/>
      <c r="F25" s="27"/>
      <c r="G25" s="27"/>
      <c r="H25" s="852"/>
      <c r="J25" s="27"/>
      <c r="K25" s="999" t="s">
        <v>36</v>
      </c>
      <c r="L25" s="27"/>
      <c r="M25" s="852"/>
      <c r="N25" s="850"/>
      <c r="O25" s="27"/>
      <c r="P25" s="27"/>
      <c r="Q25" s="27"/>
      <c r="R25" s="27"/>
      <c r="S25" s="852"/>
    </row>
    <row r="26" spans="2:26" s="86" customFormat="1">
      <c r="B26" s="637" t="s">
        <v>8</v>
      </c>
      <c r="C26" s="29" t="s">
        <v>59</v>
      </c>
      <c r="D26" s="850"/>
      <c r="E26" s="27"/>
      <c r="F26" s="27"/>
      <c r="G26" s="27"/>
      <c r="H26" s="852"/>
      <c r="I26" s="850"/>
      <c r="J26" s="27"/>
      <c r="K26" s="27"/>
      <c r="L26" s="27"/>
      <c r="M26" s="1053" t="s">
        <v>23</v>
      </c>
      <c r="N26" s="850"/>
      <c r="O26" s="27"/>
      <c r="P26" s="999" t="s">
        <v>30</v>
      </c>
      <c r="Q26" s="27"/>
      <c r="R26" s="27"/>
      <c r="S26" s="852"/>
    </row>
    <row r="27" spans="2:26" s="86" customFormat="1">
      <c r="B27" s="637" t="s">
        <v>9</v>
      </c>
      <c r="C27" s="29" t="s">
        <v>53</v>
      </c>
      <c r="D27" s="850"/>
      <c r="E27" s="27"/>
      <c r="F27" s="27"/>
      <c r="G27" s="27"/>
      <c r="H27" s="852"/>
      <c r="I27" s="850"/>
      <c r="J27" s="27"/>
      <c r="K27" s="27"/>
      <c r="L27" s="27"/>
      <c r="M27" s="1053" t="s">
        <v>23</v>
      </c>
      <c r="N27" s="850"/>
      <c r="O27" s="27"/>
      <c r="P27" s="27"/>
      <c r="Q27" s="27"/>
      <c r="R27" s="27"/>
      <c r="S27" s="852"/>
      <c r="T27" s="149"/>
      <c r="U27" s="149"/>
      <c r="V27" s="149"/>
      <c r="W27" s="149"/>
    </row>
    <row r="28" spans="2:26" ht="13.8" thickBot="1">
      <c r="B28" s="637" t="s">
        <v>660</v>
      </c>
      <c r="C28" s="979" t="s">
        <v>54</v>
      </c>
      <c r="D28" s="1020" t="s">
        <v>26</v>
      </c>
      <c r="E28" s="1019" t="s">
        <v>27</v>
      </c>
      <c r="H28" s="852"/>
      <c r="I28" s="1020" t="s">
        <v>26</v>
      </c>
      <c r="J28" s="1019" t="s">
        <v>27</v>
      </c>
      <c r="K28" s="27"/>
      <c r="L28" s="1019" t="s">
        <v>35</v>
      </c>
      <c r="M28" s="852"/>
      <c r="N28" s="1020" t="s">
        <v>26</v>
      </c>
      <c r="O28" s="1019" t="s">
        <v>27</v>
      </c>
      <c r="P28" s="27"/>
      <c r="Q28" s="1019" t="s">
        <v>35</v>
      </c>
      <c r="R28" s="27"/>
      <c r="S28" s="852"/>
      <c r="T28" s="149"/>
      <c r="U28" s="149"/>
      <c r="V28" s="149"/>
      <c r="W28" s="149"/>
      <c r="X28" s="86"/>
    </row>
    <row r="29" spans="2:26">
      <c r="B29" s="977" t="s">
        <v>661</v>
      </c>
      <c r="C29" s="980" t="s">
        <v>55</v>
      </c>
      <c r="D29" s="868"/>
      <c r="E29" s="1003" t="s">
        <v>27</v>
      </c>
      <c r="F29" s="859"/>
      <c r="G29" s="859"/>
      <c r="H29" s="880"/>
      <c r="I29" s="868"/>
      <c r="J29" s="1003" t="s">
        <v>27</v>
      </c>
      <c r="K29" s="859"/>
      <c r="L29" s="1003" t="s">
        <v>35</v>
      </c>
      <c r="M29" s="880"/>
      <c r="N29" s="868"/>
      <c r="O29" s="1003" t="s">
        <v>27</v>
      </c>
      <c r="P29" s="859"/>
      <c r="Q29" s="859"/>
      <c r="R29" s="859"/>
      <c r="S29" s="880"/>
      <c r="T29" s="149"/>
      <c r="U29" s="149"/>
      <c r="V29" s="149"/>
      <c r="W29" s="149"/>
      <c r="X29" s="86"/>
    </row>
    <row r="30" spans="2:26" s="86" customFormat="1">
      <c r="B30" s="977" t="s">
        <v>662</v>
      </c>
      <c r="C30" s="979" t="s">
        <v>56</v>
      </c>
      <c r="D30" s="850"/>
      <c r="E30" s="27"/>
      <c r="F30" s="27"/>
      <c r="G30" s="27"/>
      <c r="H30" s="852"/>
      <c r="I30" s="850"/>
      <c r="J30" s="27"/>
      <c r="K30" s="27"/>
      <c r="L30" s="27"/>
      <c r="M30" s="852"/>
      <c r="N30" s="850"/>
      <c r="O30" s="27"/>
      <c r="P30" s="999" t="s">
        <v>30</v>
      </c>
      <c r="Q30" s="27"/>
      <c r="R30" s="27"/>
      <c r="S30" s="852"/>
      <c r="T30" s="149"/>
      <c r="U30" s="149"/>
      <c r="V30" s="149"/>
      <c r="W30" s="149"/>
    </row>
    <row r="31" spans="2:26" s="86" customFormat="1">
      <c r="B31" s="977" t="s">
        <v>663</v>
      </c>
      <c r="C31" s="979" t="s">
        <v>57</v>
      </c>
      <c r="D31" s="850"/>
      <c r="E31" s="27"/>
      <c r="F31" s="27"/>
      <c r="G31" s="27"/>
      <c r="H31" s="852"/>
      <c r="I31" s="850"/>
      <c r="J31" s="27"/>
      <c r="K31" s="27"/>
      <c r="L31" s="27"/>
      <c r="M31" s="852"/>
      <c r="N31" s="850"/>
      <c r="O31" s="27"/>
      <c r="P31" s="999" t="s">
        <v>30</v>
      </c>
      <c r="Q31" s="27"/>
      <c r="R31" s="27"/>
      <c r="S31" s="852"/>
      <c r="T31" s="149"/>
      <c r="U31" s="149"/>
      <c r="V31" s="149"/>
      <c r="W31" s="149"/>
    </row>
    <row r="32" spans="2:26" s="86" customFormat="1">
      <c r="B32" s="977" t="s">
        <v>664</v>
      </c>
      <c r="C32" s="979" t="s">
        <v>58</v>
      </c>
      <c r="D32" s="850"/>
      <c r="E32" s="27"/>
      <c r="F32" s="27"/>
      <c r="G32" s="27"/>
      <c r="H32" s="852"/>
      <c r="I32" s="850"/>
      <c r="J32" s="27"/>
      <c r="K32" s="27"/>
      <c r="L32" s="27"/>
      <c r="M32" s="852"/>
      <c r="N32" s="850"/>
      <c r="O32" s="27"/>
      <c r="P32" s="27"/>
      <c r="Q32" s="27"/>
      <c r="R32" s="27"/>
      <c r="S32" s="1053" t="s">
        <v>16</v>
      </c>
      <c r="T32" s="149"/>
      <c r="U32" s="149"/>
      <c r="V32" s="149"/>
      <c r="W32" s="149"/>
    </row>
    <row r="33" spans="2:23" s="86" customFormat="1">
      <c r="B33" s="977" t="s">
        <v>665</v>
      </c>
      <c r="C33" s="979" t="s">
        <v>59</v>
      </c>
      <c r="D33" s="850"/>
      <c r="E33" s="27"/>
      <c r="F33" s="27"/>
      <c r="G33" s="27"/>
      <c r="H33" s="852"/>
      <c r="I33" s="850"/>
      <c r="J33" s="27"/>
      <c r="K33" s="27"/>
      <c r="L33" s="27"/>
      <c r="M33" s="852"/>
      <c r="N33" s="850"/>
      <c r="O33" s="27"/>
      <c r="P33" s="999" t="s">
        <v>30</v>
      </c>
      <c r="Q33" s="27"/>
      <c r="R33" s="27"/>
      <c r="S33" s="852"/>
      <c r="T33" s="149"/>
      <c r="U33" s="149"/>
      <c r="V33" s="149"/>
      <c r="W33" s="149"/>
    </row>
    <row r="34" spans="2:23" s="86" customFormat="1">
      <c r="B34" s="977" t="s">
        <v>666</v>
      </c>
      <c r="C34" s="979" t="s">
        <v>53</v>
      </c>
      <c r="D34" s="27"/>
      <c r="E34" s="27"/>
      <c r="F34" s="27"/>
      <c r="G34" s="27"/>
      <c r="H34" s="852"/>
      <c r="I34" s="27"/>
      <c r="J34" s="27"/>
      <c r="K34" s="27"/>
      <c r="L34" s="27"/>
      <c r="M34" s="982"/>
      <c r="N34" s="27"/>
      <c r="O34" s="27"/>
      <c r="P34" s="27"/>
      <c r="Q34" s="27"/>
      <c r="R34" s="27"/>
      <c r="S34" s="852"/>
      <c r="T34" s="149"/>
      <c r="U34" s="149"/>
      <c r="V34" s="149"/>
      <c r="W34" s="149"/>
    </row>
    <row r="35" spans="2:23" s="86" customFormat="1" ht="13.8" thickBot="1">
      <c r="B35" s="977" t="s">
        <v>667</v>
      </c>
      <c r="C35" s="976" t="s">
        <v>54</v>
      </c>
      <c r="D35" s="866"/>
      <c r="E35" s="866" t="s">
        <v>27</v>
      </c>
      <c r="F35" s="866"/>
      <c r="G35" s="866"/>
      <c r="H35" s="867"/>
      <c r="I35" s="866"/>
      <c r="J35" s="866" t="s">
        <v>27</v>
      </c>
      <c r="K35" s="866"/>
      <c r="L35" s="866"/>
      <c r="M35" s="867"/>
      <c r="N35" s="866"/>
      <c r="O35" s="866" t="s">
        <v>27</v>
      </c>
      <c r="P35" s="866"/>
      <c r="Q35" s="866"/>
      <c r="R35" s="866"/>
      <c r="S35" s="867"/>
      <c r="T35" s="149"/>
      <c r="U35" s="149"/>
      <c r="V35" s="149"/>
      <c r="W35" s="149"/>
    </row>
    <row r="36" spans="2:23" s="86" customFormat="1">
      <c r="B36" s="637" t="s">
        <v>668</v>
      </c>
      <c r="C36" s="978" t="s">
        <v>55</v>
      </c>
      <c r="D36" s="868"/>
      <c r="E36" s="859"/>
      <c r="F36" s="859"/>
      <c r="G36" s="859"/>
      <c r="H36" s="880"/>
      <c r="I36" s="868"/>
      <c r="J36" s="859"/>
      <c r="K36" s="859"/>
      <c r="L36" s="859"/>
      <c r="M36" s="880"/>
      <c r="N36" s="868"/>
      <c r="O36" s="859"/>
      <c r="P36" s="859"/>
      <c r="Q36" s="859"/>
      <c r="R36" s="859"/>
      <c r="S36" s="983"/>
      <c r="T36" s="245"/>
      <c r="U36" s="245"/>
      <c r="V36" s="245"/>
      <c r="W36" s="149"/>
    </row>
    <row r="37" spans="2:23" s="86" customFormat="1">
      <c r="B37" s="637" t="s">
        <v>669</v>
      </c>
      <c r="C37" s="978" t="s">
        <v>56</v>
      </c>
      <c r="D37" s="850"/>
      <c r="E37" s="27"/>
      <c r="F37" s="27"/>
      <c r="G37" s="27"/>
      <c r="H37" s="852"/>
      <c r="I37" s="850"/>
      <c r="J37" s="27"/>
      <c r="K37" s="27"/>
      <c r="L37" s="27"/>
      <c r="M37" s="852"/>
      <c r="N37" s="850"/>
      <c r="O37" s="27"/>
      <c r="P37" s="27"/>
      <c r="Q37" s="27"/>
      <c r="R37" s="27"/>
      <c r="S37" s="852"/>
      <c r="T37" s="149"/>
      <c r="U37" s="149"/>
      <c r="V37" s="149"/>
      <c r="W37" s="149"/>
    </row>
    <row r="38" spans="2:23" s="86" customFormat="1">
      <c r="B38" s="637" t="s">
        <v>670</v>
      </c>
      <c r="C38" s="978" t="s">
        <v>57</v>
      </c>
      <c r="D38" s="1001" t="s">
        <v>26</v>
      </c>
      <c r="E38" s="27"/>
      <c r="F38" s="27"/>
      <c r="G38" s="27"/>
      <c r="H38" s="852"/>
      <c r="I38" s="1001" t="s">
        <v>26</v>
      </c>
      <c r="J38" s="27"/>
      <c r="K38" s="27"/>
      <c r="L38" s="27"/>
      <c r="M38" s="852"/>
      <c r="N38" s="1001" t="s">
        <v>26</v>
      </c>
      <c r="O38" s="27"/>
      <c r="P38" s="27"/>
      <c r="Q38" s="27"/>
      <c r="R38" s="27"/>
      <c r="S38" s="852" t="s">
        <v>16</v>
      </c>
      <c r="T38" s="149"/>
      <c r="U38" s="149"/>
      <c r="V38" s="149"/>
      <c r="W38" s="149"/>
    </row>
    <row r="39" spans="2:23" s="86" customFormat="1">
      <c r="B39" s="637" t="s">
        <v>671</v>
      </c>
      <c r="C39" s="978" t="s">
        <v>58</v>
      </c>
      <c r="D39" s="850"/>
      <c r="E39" s="27"/>
      <c r="F39" s="27"/>
      <c r="G39" s="27"/>
      <c r="H39" s="852"/>
      <c r="I39" s="850"/>
      <c r="J39" s="27"/>
      <c r="K39" s="27"/>
      <c r="L39" s="27"/>
      <c r="M39" s="852"/>
      <c r="N39" s="850"/>
      <c r="O39" s="27"/>
      <c r="P39" s="27"/>
      <c r="Q39" s="27"/>
      <c r="R39" s="27"/>
      <c r="S39" s="852"/>
      <c r="T39" s="149"/>
      <c r="U39" s="149"/>
      <c r="V39" s="149"/>
      <c r="W39" s="149"/>
    </row>
    <row r="40" spans="2:23" s="86" customFormat="1">
      <c r="B40" s="637" t="s">
        <v>672</v>
      </c>
      <c r="C40" s="978" t="s">
        <v>59</v>
      </c>
      <c r="D40" s="850"/>
      <c r="E40" s="27"/>
      <c r="F40" s="27"/>
      <c r="G40" s="27"/>
      <c r="H40" s="852"/>
      <c r="I40" s="850"/>
      <c r="J40" s="27"/>
      <c r="K40" s="27"/>
      <c r="L40" s="27"/>
      <c r="M40" s="852"/>
      <c r="N40" s="850"/>
      <c r="O40" s="27"/>
      <c r="P40" s="27"/>
      <c r="Q40" s="27"/>
      <c r="R40" s="27"/>
      <c r="S40" s="852"/>
      <c r="T40" s="149"/>
      <c r="U40" s="149"/>
      <c r="V40" s="149"/>
      <c r="W40" s="149"/>
    </row>
    <row r="41" spans="2:23" s="86" customFormat="1">
      <c r="B41" s="637" t="s">
        <v>673</v>
      </c>
      <c r="C41" s="978" t="s">
        <v>53</v>
      </c>
      <c r="D41" s="850"/>
      <c r="E41" s="27"/>
      <c r="F41" s="27"/>
      <c r="G41" s="27"/>
      <c r="H41" s="852"/>
      <c r="I41" s="850"/>
      <c r="J41" s="27"/>
      <c r="K41" s="27"/>
      <c r="L41" s="27"/>
      <c r="M41" s="852"/>
      <c r="N41" s="850"/>
      <c r="O41" s="27"/>
      <c r="P41" s="27"/>
      <c r="Q41" s="27"/>
      <c r="R41" s="27"/>
      <c r="S41" s="852"/>
      <c r="T41" s="149"/>
      <c r="U41" s="149"/>
      <c r="V41" s="149"/>
      <c r="W41" s="149"/>
    </row>
    <row r="42" spans="2:23" s="86" customFormat="1" ht="13.8" thickBot="1">
      <c r="B42" s="638" t="s">
        <v>674</v>
      </c>
      <c r="C42" s="30" t="s">
        <v>54</v>
      </c>
      <c r="D42" s="865"/>
      <c r="E42" s="866"/>
      <c r="F42" s="866"/>
      <c r="G42" s="866"/>
      <c r="H42" s="867"/>
      <c r="I42" s="865"/>
      <c r="J42" s="866"/>
      <c r="K42" s="866"/>
      <c r="L42" s="866"/>
      <c r="M42" s="867"/>
      <c r="N42" s="865"/>
      <c r="O42" s="866"/>
      <c r="P42" s="866"/>
      <c r="Q42" s="866"/>
      <c r="R42" s="866"/>
      <c r="S42" s="867"/>
    </row>
    <row r="43" spans="2:23" s="86" customFormat="1">
      <c r="B43" s="215"/>
      <c r="C43" s="149"/>
      <c r="D43" s="149"/>
      <c r="E43" s="149"/>
      <c r="F43" s="149"/>
      <c r="G43" s="149"/>
      <c r="H43" s="149"/>
    </row>
    <row r="44" spans="2:23" s="86" customFormat="1">
      <c r="B44" s="215"/>
      <c r="C44" s="149"/>
      <c r="D44" s="149"/>
      <c r="E44" s="149"/>
      <c r="F44" s="149"/>
      <c r="G44" s="149"/>
      <c r="H44" s="149"/>
    </row>
    <row r="45" spans="2:23" s="86" customFormat="1">
      <c r="B45" s="215"/>
      <c r="C45" s="149"/>
      <c r="D45" s="149"/>
      <c r="E45" s="149"/>
      <c r="F45" s="149"/>
      <c r="G45" s="149"/>
      <c r="H45" s="149"/>
    </row>
    <row r="46" spans="2:23" s="86" customFormat="1">
      <c r="B46" s="215"/>
      <c r="C46" s="149"/>
      <c r="D46" s="149"/>
      <c r="E46" s="149"/>
      <c r="F46" s="149"/>
      <c r="G46" s="149"/>
      <c r="H46" s="149"/>
    </row>
    <row r="47" spans="2:23" s="86" customFormat="1">
      <c r="B47" s="215"/>
      <c r="C47" s="149"/>
      <c r="D47" s="149"/>
      <c r="E47" s="149"/>
      <c r="F47" s="149"/>
      <c r="G47" s="149"/>
      <c r="H47" s="149"/>
    </row>
    <row r="48" spans="2:23" s="86" customFormat="1">
      <c r="B48" s="215"/>
      <c r="C48" s="149"/>
      <c r="D48" s="149"/>
      <c r="E48" s="149"/>
      <c r="F48" s="149"/>
      <c r="G48" s="149"/>
      <c r="H48" s="149"/>
    </row>
    <row r="49" spans="2:8" s="86" customFormat="1">
      <c r="B49" s="215"/>
      <c r="C49" s="149"/>
      <c r="D49" s="149"/>
      <c r="E49" s="149"/>
      <c r="F49" s="149"/>
      <c r="G49" s="149"/>
      <c r="H49" s="149"/>
    </row>
    <row r="50" spans="2:8" s="86" customFormat="1">
      <c r="B50" s="215"/>
      <c r="C50" s="149"/>
      <c r="D50" s="149"/>
      <c r="E50" s="149"/>
      <c r="F50" s="149"/>
      <c r="G50" s="149"/>
      <c r="H50" s="149"/>
    </row>
    <row r="51" spans="2:8" s="86" customFormat="1">
      <c r="B51" s="215"/>
      <c r="C51" s="149"/>
      <c r="D51" s="149"/>
      <c r="E51" s="149"/>
      <c r="F51" s="149"/>
      <c r="G51" s="149"/>
      <c r="H51" s="149"/>
    </row>
    <row r="52" spans="2:8" s="86" customFormat="1">
      <c r="B52" s="215"/>
      <c r="C52" s="149"/>
      <c r="D52" s="149"/>
      <c r="E52" s="149"/>
      <c r="F52" s="149"/>
      <c r="G52" s="149"/>
      <c r="H52" s="149"/>
    </row>
    <row r="53" spans="2:8" s="86" customFormat="1">
      <c r="B53" s="215"/>
      <c r="C53" s="149"/>
      <c r="D53" s="149"/>
      <c r="E53" s="149"/>
      <c r="F53" s="149"/>
      <c r="G53" s="149"/>
      <c r="H53" s="149"/>
    </row>
    <row r="54" spans="2:8" s="86" customFormat="1">
      <c r="B54" s="215"/>
      <c r="C54" s="149"/>
      <c r="D54" s="149"/>
      <c r="E54" s="149"/>
      <c r="F54" s="149"/>
      <c r="G54" s="149"/>
      <c r="H54" s="149"/>
    </row>
    <row r="55" spans="2:8" s="86" customFormat="1">
      <c r="B55" s="215"/>
      <c r="C55" s="149"/>
      <c r="D55" s="149"/>
      <c r="E55" s="149"/>
      <c r="F55" s="149"/>
      <c r="G55" s="149"/>
      <c r="H55" s="149"/>
    </row>
    <row r="56" spans="2:8" s="86" customFormat="1">
      <c r="B56" s="215"/>
      <c r="C56" s="149"/>
      <c r="D56" s="149"/>
      <c r="E56" s="149"/>
      <c r="F56" s="149"/>
      <c r="G56" s="149"/>
      <c r="H56" s="149"/>
    </row>
    <row r="57" spans="2:8" s="86" customFormat="1">
      <c r="B57" s="215"/>
      <c r="C57" s="149"/>
      <c r="D57" s="149"/>
      <c r="E57" s="149"/>
      <c r="F57" s="149"/>
      <c r="G57" s="149"/>
      <c r="H57" s="149"/>
    </row>
    <row r="58" spans="2:8" s="86" customFormat="1">
      <c r="B58" s="215"/>
      <c r="C58" s="149"/>
      <c r="D58" s="149"/>
      <c r="E58" s="149"/>
      <c r="F58" s="149"/>
      <c r="G58" s="149"/>
      <c r="H58" s="149"/>
    </row>
    <row r="59" spans="2:8" s="86" customFormat="1">
      <c r="B59" s="215"/>
      <c r="C59" s="149"/>
      <c r="D59" s="149"/>
      <c r="E59" s="149"/>
      <c r="F59" s="149"/>
      <c r="G59" s="149"/>
      <c r="H59" s="149"/>
    </row>
    <row r="60" spans="2:8" s="86" customFormat="1">
      <c r="B60" s="215"/>
      <c r="C60" s="149"/>
      <c r="D60" s="149"/>
      <c r="E60" s="149"/>
      <c r="F60" s="149"/>
      <c r="G60" s="149"/>
      <c r="H60" s="149"/>
    </row>
    <row r="61" spans="2:8" s="86" customFormat="1">
      <c r="B61" s="215"/>
      <c r="C61" s="149"/>
      <c r="D61" s="149"/>
      <c r="E61" s="149"/>
      <c r="F61" s="149"/>
      <c r="G61" s="149"/>
      <c r="H61" s="149"/>
    </row>
    <row r="62" spans="2:8" s="86" customFormat="1">
      <c r="B62" s="215"/>
      <c r="C62" s="149"/>
      <c r="D62" s="149"/>
      <c r="E62" s="149"/>
      <c r="F62" s="149"/>
      <c r="G62" s="149"/>
      <c r="H62" s="149"/>
    </row>
    <row r="63" spans="2:8" s="86" customFormat="1">
      <c r="B63" s="215"/>
      <c r="C63" s="149"/>
      <c r="D63" s="149"/>
      <c r="E63" s="149"/>
      <c r="F63" s="149"/>
      <c r="G63" s="149"/>
      <c r="H63" s="149"/>
    </row>
    <row r="64" spans="2:8" s="86" customFormat="1">
      <c r="B64" s="215"/>
      <c r="C64" s="149"/>
      <c r="D64" s="149"/>
      <c r="E64" s="149"/>
      <c r="F64" s="149"/>
      <c r="G64" s="149"/>
      <c r="H64" s="149"/>
    </row>
    <row r="65" spans="2:8" s="86" customFormat="1">
      <c r="B65" s="215"/>
      <c r="C65" s="149"/>
      <c r="D65" s="149"/>
      <c r="E65" s="149"/>
      <c r="F65" s="149"/>
      <c r="G65" s="149"/>
      <c r="H65" s="149"/>
    </row>
    <row r="66" spans="2:8" s="86" customFormat="1">
      <c r="B66" s="215"/>
      <c r="C66" s="149"/>
      <c r="D66" s="149"/>
      <c r="E66" s="149"/>
      <c r="F66" s="149"/>
      <c r="G66" s="149"/>
      <c r="H66" s="149"/>
    </row>
    <row r="67" spans="2:8" s="86" customFormat="1">
      <c r="B67" s="215"/>
      <c r="C67" s="149"/>
      <c r="D67" s="149"/>
      <c r="E67" s="149"/>
      <c r="F67" s="149"/>
      <c r="G67" s="149"/>
      <c r="H67" s="149"/>
    </row>
    <row r="68" spans="2:8" s="86" customFormat="1">
      <c r="B68" s="215"/>
      <c r="C68" s="149"/>
      <c r="D68" s="149"/>
      <c r="E68" s="149"/>
      <c r="F68" s="149"/>
      <c r="G68" s="149"/>
      <c r="H68" s="149"/>
    </row>
    <row r="69" spans="2:8" s="86" customFormat="1">
      <c r="B69" s="215"/>
      <c r="C69" s="149"/>
      <c r="D69" s="149"/>
      <c r="E69" s="149"/>
      <c r="F69" s="149"/>
      <c r="G69" s="149"/>
      <c r="H69" s="149"/>
    </row>
    <row r="70" spans="2:8" s="86" customFormat="1">
      <c r="B70" s="215"/>
      <c r="C70" s="149"/>
      <c r="D70" s="149"/>
      <c r="E70" s="149"/>
      <c r="F70" s="149"/>
      <c r="G70" s="149"/>
      <c r="H70" s="149"/>
    </row>
    <row r="71" spans="2:8" s="86" customFormat="1">
      <c r="B71" s="215"/>
      <c r="C71" s="149"/>
      <c r="D71" s="149"/>
      <c r="E71" s="149"/>
      <c r="F71" s="149"/>
      <c r="G71" s="149"/>
      <c r="H71" s="149"/>
    </row>
    <row r="72" spans="2:8" s="86" customFormat="1">
      <c r="B72" s="215"/>
      <c r="C72" s="149"/>
      <c r="D72" s="149"/>
      <c r="E72" s="149"/>
      <c r="F72" s="149"/>
      <c r="G72" s="149"/>
      <c r="H72" s="149"/>
    </row>
    <row r="73" spans="2:8" s="86" customFormat="1">
      <c r="B73" s="215"/>
      <c r="C73" s="149"/>
      <c r="D73" s="149"/>
      <c r="E73" s="149"/>
      <c r="F73" s="149"/>
      <c r="G73" s="149"/>
      <c r="H73" s="149"/>
    </row>
    <row r="74" spans="2:8" s="86" customFormat="1">
      <c r="B74" s="215"/>
      <c r="C74" s="149"/>
      <c r="D74" s="149"/>
      <c r="E74" s="149"/>
      <c r="F74" s="149"/>
      <c r="G74" s="149"/>
      <c r="H74" s="149"/>
    </row>
    <row r="75" spans="2:8" s="86" customFormat="1">
      <c r="B75" s="215"/>
      <c r="C75" s="149"/>
      <c r="D75" s="149"/>
      <c r="E75" s="149"/>
      <c r="F75" s="149"/>
      <c r="G75" s="149"/>
      <c r="H75" s="149"/>
    </row>
    <row r="76" spans="2:8" s="86" customFormat="1">
      <c r="B76" s="215"/>
      <c r="C76" s="149"/>
      <c r="D76" s="149"/>
      <c r="E76" s="149"/>
      <c r="F76" s="149"/>
      <c r="G76" s="149"/>
      <c r="H76" s="149"/>
    </row>
    <row r="77" spans="2:8" s="86" customFormat="1">
      <c r="B77" s="215"/>
      <c r="C77" s="149"/>
      <c r="D77" s="149"/>
      <c r="E77" s="149"/>
      <c r="F77" s="149"/>
      <c r="G77" s="149"/>
      <c r="H77" s="149"/>
    </row>
    <row r="78" spans="2:8" s="86" customFormat="1">
      <c r="B78" s="215"/>
      <c r="C78" s="149"/>
      <c r="D78" s="149"/>
      <c r="E78" s="149"/>
      <c r="F78" s="149"/>
      <c r="G78" s="149"/>
      <c r="H78" s="149"/>
    </row>
    <row r="79" spans="2:8" s="86" customFormat="1">
      <c r="B79" s="215"/>
      <c r="C79" s="149"/>
      <c r="D79" s="149"/>
      <c r="E79" s="149"/>
      <c r="F79" s="149"/>
      <c r="G79" s="149"/>
      <c r="H79" s="149"/>
    </row>
    <row r="80" spans="2:8" s="86" customFormat="1">
      <c r="B80" s="215"/>
      <c r="C80" s="149"/>
      <c r="D80" s="149"/>
      <c r="E80" s="149"/>
      <c r="F80" s="149"/>
      <c r="G80" s="149"/>
      <c r="H80" s="149"/>
    </row>
    <row r="81" spans="2:8" s="86" customFormat="1">
      <c r="B81" s="215"/>
      <c r="C81" s="149"/>
      <c r="D81" s="149"/>
      <c r="E81" s="149"/>
      <c r="F81" s="149"/>
      <c r="G81" s="149"/>
      <c r="H81" s="149"/>
    </row>
    <row r="82" spans="2:8" s="86" customFormat="1">
      <c r="B82" s="215"/>
      <c r="C82" s="149"/>
      <c r="D82" s="149"/>
      <c r="E82" s="149"/>
      <c r="F82" s="149"/>
      <c r="G82" s="149"/>
      <c r="H82" s="149"/>
    </row>
    <row r="83" spans="2:8" s="86" customFormat="1">
      <c r="B83" s="215"/>
      <c r="C83" s="149"/>
      <c r="D83" s="149"/>
      <c r="E83" s="149"/>
      <c r="F83" s="149"/>
      <c r="G83" s="149"/>
      <c r="H83" s="149"/>
    </row>
    <row r="84" spans="2:8" s="86" customFormat="1">
      <c r="B84" s="215"/>
      <c r="C84" s="149"/>
      <c r="D84" s="149"/>
      <c r="E84" s="149"/>
      <c r="F84" s="149"/>
      <c r="G84" s="149"/>
      <c r="H84" s="149"/>
    </row>
    <row r="85" spans="2:8" s="86" customFormat="1">
      <c r="B85" s="215"/>
      <c r="C85" s="149"/>
      <c r="D85" s="149"/>
      <c r="E85" s="149"/>
      <c r="F85" s="149"/>
      <c r="G85" s="149"/>
      <c r="H85" s="149"/>
    </row>
    <row r="86" spans="2:8" s="86" customFormat="1">
      <c r="B86" s="215"/>
      <c r="C86" s="149"/>
      <c r="D86" s="149"/>
      <c r="E86" s="149"/>
      <c r="F86" s="149"/>
      <c r="G86" s="149"/>
      <c r="H86" s="149"/>
    </row>
    <row r="87" spans="2:8" s="86" customFormat="1">
      <c r="B87" s="215"/>
      <c r="C87" s="149"/>
      <c r="D87" s="149"/>
      <c r="E87" s="149"/>
      <c r="F87" s="149"/>
      <c r="G87" s="149"/>
      <c r="H87" s="149"/>
    </row>
    <row r="88" spans="2:8" s="86" customFormat="1">
      <c r="B88" s="215"/>
      <c r="C88" s="149"/>
      <c r="D88" s="149"/>
      <c r="E88" s="149"/>
      <c r="F88" s="149"/>
      <c r="G88" s="149"/>
      <c r="H88" s="149"/>
    </row>
    <row r="89" spans="2:8" s="86" customFormat="1">
      <c r="B89" s="215"/>
      <c r="C89" s="149"/>
      <c r="D89" s="149"/>
      <c r="E89" s="149"/>
      <c r="F89" s="149"/>
      <c r="G89" s="149"/>
      <c r="H89" s="149"/>
    </row>
    <row r="90" spans="2:8" s="86" customFormat="1">
      <c r="B90" s="215"/>
      <c r="C90" s="149"/>
      <c r="D90" s="149"/>
      <c r="E90" s="149"/>
      <c r="F90" s="149"/>
      <c r="G90" s="149"/>
      <c r="H90" s="149"/>
    </row>
    <row r="91" spans="2:8" s="86" customFormat="1">
      <c r="B91" s="215"/>
      <c r="C91" s="149"/>
      <c r="D91" s="149"/>
      <c r="E91" s="149"/>
      <c r="F91" s="149"/>
      <c r="G91" s="149"/>
      <c r="H91" s="149"/>
    </row>
    <row r="92" spans="2:8" s="86" customFormat="1">
      <c r="B92" s="215"/>
      <c r="C92" s="149"/>
      <c r="D92" s="149"/>
      <c r="E92" s="149"/>
      <c r="F92" s="149"/>
      <c r="G92" s="149"/>
      <c r="H92" s="149"/>
    </row>
    <row r="93" spans="2:8" s="86" customFormat="1">
      <c r="B93" s="215"/>
      <c r="C93" s="149"/>
      <c r="D93" s="149"/>
      <c r="E93" s="149"/>
      <c r="F93" s="149"/>
      <c r="G93" s="149"/>
      <c r="H93" s="149"/>
    </row>
    <row r="94" spans="2:8" s="86" customFormat="1">
      <c r="B94" s="215"/>
      <c r="C94" s="149"/>
      <c r="D94" s="149"/>
      <c r="E94" s="149"/>
      <c r="F94" s="149"/>
      <c r="G94" s="149"/>
      <c r="H94" s="149"/>
    </row>
    <row r="95" spans="2:8" s="86" customFormat="1">
      <c r="B95" s="215"/>
      <c r="C95" s="149"/>
      <c r="D95" s="149"/>
      <c r="E95" s="149"/>
      <c r="F95" s="149"/>
      <c r="G95" s="149"/>
      <c r="H95" s="149"/>
    </row>
    <row r="96" spans="2:8" s="86" customFormat="1">
      <c r="B96" s="215"/>
      <c r="C96" s="149"/>
      <c r="D96" s="149"/>
      <c r="E96" s="149"/>
      <c r="F96" s="149"/>
      <c r="G96" s="149"/>
      <c r="H96" s="149"/>
    </row>
    <row r="97" spans="2:8" s="86" customFormat="1">
      <c r="B97" s="215"/>
      <c r="C97" s="149"/>
      <c r="D97" s="149"/>
      <c r="E97" s="149"/>
      <c r="F97" s="149"/>
      <c r="G97" s="149"/>
      <c r="H97" s="149"/>
    </row>
    <row r="98" spans="2:8" s="86" customFormat="1">
      <c r="B98" s="215"/>
      <c r="C98" s="149"/>
      <c r="D98" s="149"/>
      <c r="E98" s="149"/>
      <c r="F98" s="149"/>
      <c r="G98" s="149"/>
      <c r="H98" s="149"/>
    </row>
    <row r="99" spans="2:8" s="86" customFormat="1">
      <c r="B99" s="215"/>
      <c r="C99" s="149"/>
      <c r="D99" s="149"/>
      <c r="E99" s="149"/>
      <c r="F99" s="149"/>
      <c r="G99" s="149"/>
      <c r="H99" s="149"/>
    </row>
    <row r="100" spans="2:8" s="86" customFormat="1">
      <c r="B100" s="215"/>
      <c r="C100" s="149"/>
      <c r="D100" s="149"/>
      <c r="E100" s="149"/>
      <c r="F100" s="149"/>
      <c r="G100" s="149"/>
      <c r="H100" s="149"/>
    </row>
    <row r="101" spans="2:8" s="86" customFormat="1">
      <c r="B101" s="215"/>
      <c r="C101" s="149"/>
      <c r="D101" s="149"/>
      <c r="E101" s="149"/>
      <c r="F101" s="149"/>
      <c r="G101" s="149"/>
      <c r="H101" s="149"/>
    </row>
    <row r="102" spans="2:8" s="86" customFormat="1">
      <c r="B102" s="215"/>
      <c r="C102" s="149"/>
      <c r="D102" s="149"/>
      <c r="E102" s="149"/>
      <c r="F102" s="149"/>
      <c r="G102" s="149"/>
      <c r="H102" s="149"/>
    </row>
    <row r="103" spans="2:8" s="86" customFormat="1">
      <c r="B103" s="215"/>
      <c r="C103" s="149"/>
      <c r="D103" s="149"/>
      <c r="E103" s="149"/>
      <c r="F103" s="149"/>
      <c r="G103" s="149"/>
      <c r="H103" s="149"/>
    </row>
    <row r="104" spans="2:8" s="86" customFormat="1">
      <c r="B104" s="215"/>
      <c r="C104" s="149"/>
      <c r="D104" s="149"/>
      <c r="E104" s="149"/>
      <c r="F104" s="149"/>
      <c r="G104" s="149"/>
      <c r="H104" s="149"/>
    </row>
    <row r="105" spans="2:8" s="86" customFormat="1">
      <c r="B105" s="215"/>
      <c r="C105" s="149"/>
      <c r="D105" s="149"/>
      <c r="E105" s="149"/>
      <c r="F105" s="149"/>
      <c r="G105" s="149"/>
      <c r="H105" s="149"/>
    </row>
    <row r="106" spans="2:8" s="86" customFormat="1">
      <c r="B106" s="215"/>
      <c r="C106" s="149"/>
      <c r="D106" s="149"/>
      <c r="E106" s="149"/>
      <c r="F106" s="149"/>
      <c r="G106" s="149"/>
      <c r="H106" s="149"/>
    </row>
    <row r="107" spans="2:8" s="86" customFormat="1">
      <c r="B107" s="215"/>
      <c r="C107" s="149"/>
      <c r="D107" s="149"/>
      <c r="E107" s="149"/>
      <c r="F107" s="149"/>
      <c r="G107" s="149"/>
      <c r="H107" s="149"/>
    </row>
    <row r="108" spans="2:8" s="86" customFormat="1">
      <c r="B108" s="215"/>
      <c r="C108" s="149"/>
      <c r="D108" s="149"/>
      <c r="E108" s="149"/>
      <c r="F108" s="149"/>
      <c r="G108" s="149"/>
      <c r="H108" s="149"/>
    </row>
    <row r="109" spans="2:8" s="86" customFormat="1">
      <c r="B109" s="215"/>
      <c r="C109" s="149"/>
      <c r="D109" s="149"/>
      <c r="E109" s="149"/>
      <c r="F109" s="149"/>
      <c r="G109" s="149"/>
      <c r="H109" s="149"/>
    </row>
    <row r="110" spans="2:8" s="86" customFormat="1">
      <c r="B110" s="215"/>
      <c r="C110" s="149"/>
      <c r="D110" s="149"/>
      <c r="E110" s="149"/>
      <c r="F110" s="149"/>
      <c r="G110" s="149"/>
      <c r="H110" s="149"/>
    </row>
    <row r="111" spans="2:8" s="86" customFormat="1">
      <c r="B111" s="215"/>
      <c r="C111" s="149"/>
      <c r="D111" s="149"/>
      <c r="E111" s="149"/>
      <c r="F111" s="149"/>
      <c r="G111" s="149"/>
      <c r="H111" s="149"/>
    </row>
    <row r="112" spans="2:8" s="86" customFormat="1">
      <c r="B112" s="215"/>
      <c r="C112" s="149"/>
      <c r="D112" s="149"/>
      <c r="E112" s="149"/>
      <c r="F112" s="149"/>
      <c r="G112" s="149"/>
      <c r="H112" s="149"/>
    </row>
    <row r="113" spans="2:8" s="86" customFormat="1">
      <c r="B113" s="215"/>
      <c r="C113" s="149"/>
      <c r="D113" s="149"/>
      <c r="E113" s="149"/>
      <c r="F113" s="149"/>
      <c r="G113" s="149"/>
      <c r="H113" s="149"/>
    </row>
    <row r="114" spans="2:8" s="86" customFormat="1">
      <c r="B114" s="215"/>
      <c r="C114" s="149"/>
      <c r="D114" s="149"/>
      <c r="E114" s="149"/>
      <c r="F114" s="149"/>
      <c r="G114" s="149"/>
      <c r="H114" s="149"/>
    </row>
    <row r="115" spans="2:8" s="86" customFormat="1">
      <c r="B115" s="215"/>
      <c r="C115" s="149"/>
      <c r="D115" s="149"/>
      <c r="E115" s="149"/>
      <c r="F115" s="149"/>
      <c r="G115" s="149"/>
      <c r="H115" s="149"/>
    </row>
    <row r="116" spans="2:8" s="86" customFormat="1">
      <c r="B116" s="215"/>
      <c r="C116" s="149"/>
      <c r="D116" s="149"/>
      <c r="E116" s="149"/>
      <c r="F116" s="149"/>
      <c r="G116" s="149"/>
      <c r="H116" s="149"/>
    </row>
    <row r="117" spans="2:8" s="86" customFormat="1">
      <c r="B117" s="215"/>
      <c r="C117" s="149"/>
      <c r="D117" s="149"/>
      <c r="E117" s="149"/>
      <c r="F117" s="149"/>
      <c r="G117" s="149"/>
      <c r="H117" s="149"/>
    </row>
    <row r="118" spans="2:8" s="86" customFormat="1">
      <c r="B118" s="215"/>
      <c r="C118" s="149"/>
      <c r="D118" s="149"/>
      <c r="E118" s="149"/>
      <c r="F118" s="149"/>
      <c r="G118" s="149"/>
      <c r="H118" s="149"/>
    </row>
    <row r="119" spans="2:8" s="86" customFormat="1">
      <c r="B119" s="215"/>
      <c r="C119" s="149"/>
      <c r="D119" s="149"/>
      <c r="E119" s="149"/>
      <c r="F119" s="149"/>
      <c r="G119" s="149"/>
      <c r="H119" s="149"/>
    </row>
    <row r="120" spans="2:8" s="86" customFormat="1">
      <c r="B120" s="215"/>
      <c r="C120" s="149"/>
      <c r="D120" s="149"/>
      <c r="E120" s="149"/>
      <c r="F120" s="149"/>
      <c r="G120" s="149"/>
      <c r="H120" s="149"/>
    </row>
    <row r="121" spans="2:8" s="86" customFormat="1">
      <c r="B121" s="215"/>
      <c r="C121" s="149"/>
      <c r="D121" s="149"/>
      <c r="E121" s="149"/>
      <c r="F121" s="149"/>
      <c r="G121" s="149"/>
      <c r="H121" s="149"/>
    </row>
    <row r="122" spans="2:8" s="86" customFormat="1">
      <c r="B122" s="215"/>
      <c r="C122" s="149"/>
      <c r="D122" s="149"/>
      <c r="E122" s="149"/>
      <c r="F122" s="149"/>
      <c r="G122" s="149"/>
      <c r="H122" s="149"/>
    </row>
    <row r="123" spans="2:8" s="86" customFormat="1">
      <c r="B123" s="215"/>
      <c r="C123" s="149"/>
      <c r="D123" s="149"/>
      <c r="E123" s="149"/>
      <c r="F123" s="149"/>
      <c r="G123" s="149"/>
      <c r="H123" s="149"/>
    </row>
    <row r="124" spans="2:8" s="86" customFormat="1">
      <c r="B124" s="215"/>
      <c r="C124" s="149"/>
      <c r="D124" s="149"/>
      <c r="E124" s="149"/>
      <c r="F124" s="149"/>
      <c r="G124" s="149"/>
      <c r="H124" s="149"/>
    </row>
    <row r="125" spans="2:8" s="86" customFormat="1">
      <c r="B125" s="215"/>
      <c r="C125" s="149"/>
      <c r="D125" s="149"/>
      <c r="E125" s="149"/>
      <c r="F125" s="149"/>
      <c r="G125" s="149"/>
      <c r="H125" s="149"/>
    </row>
    <row r="126" spans="2:8" s="86" customFormat="1">
      <c r="B126" s="215"/>
      <c r="C126" s="149"/>
      <c r="D126" s="149"/>
      <c r="E126" s="149"/>
      <c r="F126" s="149"/>
      <c r="G126" s="149"/>
      <c r="H126" s="149"/>
    </row>
    <row r="127" spans="2:8" s="86" customFormat="1">
      <c r="B127" s="215"/>
      <c r="C127" s="149"/>
      <c r="D127" s="149"/>
      <c r="E127" s="149"/>
      <c r="F127" s="149"/>
      <c r="G127" s="149"/>
      <c r="H127" s="149"/>
    </row>
    <row r="128" spans="2:8" s="86" customFormat="1">
      <c r="B128" s="215"/>
      <c r="C128" s="149"/>
      <c r="D128" s="149"/>
      <c r="E128" s="149"/>
      <c r="F128" s="149"/>
      <c r="G128" s="149"/>
      <c r="H128" s="149"/>
    </row>
    <row r="129" spans="2:8" s="86" customFormat="1">
      <c r="B129" s="215"/>
      <c r="C129" s="149"/>
      <c r="D129" s="149"/>
      <c r="E129" s="149"/>
      <c r="F129" s="149"/>
      <c r="G129" s="149"/>
      <c r="H129" s="149"/>
    </row>
    <row r="130" spans="2:8" s="86" customFormat="1">
      <c r="B130" s="215"/>
      <c r="C130" s="149"/>
      <c r="D130" s="149"/>
      <c r="E130" s="149"/>
      <c r="F130" s="149"/>
      <c r="G130" s="149"/>
      <c r="H130" s="149"/>
    </row>
    <row r="131" spans="2:8" s="86" customFormat="1">
      <c r="B131" s="215"/>
      <c r="C131" s="149"/>
      <c r="D131" s="149"/>
      <c r="E131" s="149"/>
      <c r="F131" s="149"/>
      <c r="G131" s="149"/>
      <c r="H131" s="149"/>
    </row>
    <row r="132" spans="2:8" s="86" customFormat="1">
      <c r="B132" s="215"/>
      <c r="C132" s="149"/>
      <c r="D132" s="149"/>
      <c r="E132" s="149"/>
      <c r="F132" s="149"/>
      <c r="G132" s="149"/>
      <c r="H132" s="149"/>
    </row>
    <row r="133" spans="2:8" s="86" customFormat="1">
      <c r="B133" s="215"/>
      <c r="C133" s="149"/>
      <c r="D133" s="149"/>
      <c r="E133" s="149"/>
      <c r="F133" s="149"/>
      <c r="G133" s="149"/>
      <c r="H133" s="149"/>
    </row>
    <row r="134" spans="2:8" s="86" customFormat="1">
      <c r="B134" s="215"/>
      <c r="C134" s="149"/>
      <c r="D134" s="149"/>
      <c r="E134" s="149"/>
      <c r="F134" s="149"/>
      <c r="G134" s="149"/>
      <c r="H134" s="149"/>
    </row>
    <row r="135" spans="2:8" s="86" customFormat="1">
      <c r="B135" s="215"/>
      <c r="C135" s="149"/>
      <c r="D135" s="149"/>
      <c r="E135" s="149"/>
      <c r="F135" s="149"/>
      <c r="G135" s="149"/>
      <c r="H135" s="149"/>
    </row>
    <row r="136" spans="2:8" s="86" customFormat="1">
      <c r="B136" s="215"/>
      <c r="C136" s="149"/>
      <c r="D136" s="149"/>
      <c r="E136" s="149"/>
      <c r="F136" s="149"/>
      <c r="G136" s="149"/>
      <c r="H136" s="149"/>
    </row>
    <row r="137" spans="2:8" s="86" customFormat="1">
      <c r="B137" s="215"/>
      <c r="C137" s="149"/>
      <c r="D137" s="149"/>
      <c r="E137" s="149"/>
      <c r="F137" s="149"/>
      <c r="G137" s="149"/>
      <c r="H137" s="149"/>
    </row>
    <row r="138" spans="2:8" s="86" customFormat="1">
      <c r="B138" s="215"/>
      <c r="C138" s="149"/>
      <c r="D138" s="149"/>
      <c r="E138" s="149"/>
      <c r="F138" s="149"/>
      <c r="G138" s="149"/>
      <c r="H138" s="149"/>
    </row>
    <row r="139" spans="2:8" s="86" customFormat="1">
      <c r="B139" s="215"/>
      <c r="C139" s="149"/>
      <c r="D139" s="149"/>
      <c r="E139" s="149"/>
      <c r="F139" s="149"/>
      <c r="G139" s="149"/>
      <c r="H139" s="149"/>
    </row>
    <row r="140" spans="2:8" s="86" customFormat="1">
      <c r="B140" s="215"/>
      <c r="C140" s="149"/>
      <c r="D140" s="149"/>
      <c r="E140" s="149"/>
      <c r="F140" s="149"/>
      <c r="G140" s="149"/>
      <c r="H140" s="149"/>
    </row>
    <row r="141" spans="2:8" s="86" customFormat="1">
      <c r="B141" s="215"/>
      <c r="C141" s="149"/>
      <c r="D141" s="149"/>
      <c r="E141" s="149"/>
      <c r="F141" s="149"/>
      <c r="G141" s="149"/>
      <c r="H141" s="149"/>
    </row>
    <row r="142" spans="2:8" s="86" customFormat="1">
      <c r="B142" s="215"/>
      <c r="C142" s="149"/>
      <c r="D142" s="149"/>
      <c r="E142" s="149"/>
      <c r="F142" s="149"/>
      <c r="G142" s="149"/>
      <c r="H142" s="149"/>
    </row>
    <row r="143" spans="2:8" s="86" customFormat="1">
      <c r="B143" s="215"/>
      <c r="C143" s="149"/>
      <c r="D143" s="149"/>
      <c r="E143" s="149"/>
      <c r="F143" s="149"/>
      <c r="G143" s="149"/>
      <c r="H143" s="149"/>
    </row>
    <row r="144" spans="2:8" s="86" customFormat="1">
      <c r="B144" s="215"/>
      <c r="C144" s="149"/>
      <c r="D144" s="149"/>
      <c r="E144" s="149"/>
      <c r="F144" s="149"/>
      <c r="G144" s="149"/>
      <c r="H144" s="149"/>
    </row>
    <row r="145" spans="2:8" s="86" customFormat="1">
      <c r="B145" s="215"/>
      <c r="C145" s="149"/>
      <c r="D145" s="149"/>
      <c r="E145" s="149"/>
      <c r="F145" s="149"/>
      <c r="G145" s="149"/>
      <c r="H145" s="149"/>
    </row>
    <row r="146" spans="2:8" s="86" customFormat="1">
      <c r="B146" s="215"/>
      <c r="C146" s="149"/>
      <c r="D146" s="149"/>
      <c r="E146" s="149"/>
      <c r="F146" s="149"/>
      <c r="G146" s="149"/>
      <c r="H146" s="149"/>
    </row>
    <row r="147" spans="2:8" s="86" customFormat="1">
      <c r="B147" s="215"/>
      <c r="C147" s="149"/>
      <c r="D147" s="149"/>
      <c r="E147" s="149"/>
      <c r="F147" s="149"/>
      <c r="G147" s="149"/>
      <c r="H147" s="149"/>
    </row>
    <row r="148" spans="2:8" s="86" customFormat="1">
      <c r="B148" s="215"/>
      <c r="C148" s="149"/>
      <c r="D148" s="149"/>
      <c r="E148" s="149"/>
      <c r="F148" s="149"/>
      <c r="G148" s="149"/>
      <c r="H148" s="149"/>
    </row>
    <row r="149" spans="2:8" s="86" customFormat="1">
      <c r="B149" s="215"/>
      <c r="C149" s="149"/>
      <c r="D149" s="149"/>
      <c r="E149" s="149"/>
      <c r="F149" s="149"/>
      <c r="G149" s="149"/>
      <c r="H149" s="149"/>
    </row>
    <row r="150" spans="2:8" s="86" customFormat="1">
      <c r="B150" s="215"/>
      <c r="C150" s="149"/>
      <c r="D150" s="149"/>
      <c r="E150" s="149"/>
      <c r="F150" s="149"/>
      <c r="G150" s="149"/>
      <c r="H150" s="149"/>
    </row>
    <row r="151" spans="2:8" s="86" customFormat="1">
      <c r="B151" s="215"/>
      <c r="C151" s="149"/>
      <c r="D151" s="149"/>
      <c r="E151" s="149"/>
      <c r="F151" s="149"/>
      <c r="G151" s="149"/>
      <c r="H151" s="149"/>
    </row>
    <row r="152" spans="2:8" s="86" customFormat="1">
      <c r="B152" s="215"/>
      <c r="C152" s="149"/>
      <c r="D152" s="149"/>
      <c r="E152" s="149"/>
      <c r="F152" s="149"/>
      <c r="G152" s="149"/>
      <c r="H152" s="149"/>
    </row>
    <row r="153" spans="2:8" s="86" customFormat="1">
      <c r="B153" s="215"/>
      <c r="C153" s="149"/>
      <c r="D153" s="149"/>
      <c r="E153" s="149"/>
      <c r="F153" s="149"/>
      <c r="G153" s="149"/>
      <c r="H153" s="149"/>
    </row>
    <row r="154" spans="2:8" s="86" customFormat="1">
      <c r="B154" s="215"/>
      <c r="C154" s="149"/>
      <c r="D154" s="149"/>
      <c r="E154" s="149"/>
      <c r="F154" s="149"/>
      <c r="G154" s="149"/>
      <c r="H154" s="149"/>
    </row>
    <row r="155" spans="2:8" s="86" customFormat="1">
      <c r="B155" s="215"/>
      <c r="C155" s="149"/>
      <c r="D155" s="149"/>
      <c r="E155" s="149"/>
      <c r="F155" s="149"/>
      <c r="G155" s="149"/>
      <c r="H155" s="149"/>
    </row>
    <row r="156" spans="2:8" s="86" customFormat="1">
      <c r="B156" s="215"/>
      <c r="C156" s="149"/>
      <c r="D156" s="149"/>
      <c r="E156" s="149"/>
      <c r="F156" s="149"/>
      <c r="G156" s="149"/>
      <c r="H156" s="149"/>
    </row>
    <row r="157" spans="2:8" s="86" customFormat="1">
      <c r="B157" s="215"/>
      <c r="C157" s="149"/>
      <c r="D157" s="149"/>
      <c r="E157" s="149"/>
      <c r="F157" s="149"/>
      <c r="G157" s="149"/>
      <c r="H157" s="149"/>
    </row>
    <row r="158" spans="2:8" s="86" customFormat="1">
      <c r="B158" s="215"/>
      <c r="C158" s="149"/>
      <c r="D158" s="149"/>
      <c r="E158" s="149"/>
      <c r="F158" s="149"/>
      <c r="G158" s="149"/>
      <c r="H158" s="149"/>
    </row>
    <row r="159" spans="2:8" s="86" customFormat="1">
      <c r="B159" s="215"/>
      <c r="C159" s="149"/>
      <c r="D159" s="149"/>
      <c r="E159" s="149"/>
      <c r="F159" s="149"/>
      <c r="G159" s="149"/>
      <c r="H159" s="149"/>
    </row>
    <row r="160" spans="2:8" s="86" customFormat="1">
      <c r="B160" s="215"/>
      <c r="C160" s="149"/>
      <c r="D160" s="149"/>
      <c r="E160" s="149"/>
      <c r="F160" s="149"/>
      <c r="G160" s="149"/>
      <c r="H160" s="149"/>
    </row>
    <row r="161" spans="2:8" s="86" customFormat="1">
      <c r="B161" s="215"/>
      <c r="C161" s="149"/>
      <c r="D161" s="149"/>
      <c r="E161" s="149"/>
      <c r="F161" s="149"/>
      <c r="G161" s="149"/>
      <c r="H161" s="149"/>
    </row>
    <row r="162" spans="2:8" s="86" customFormat="1">
      <c r="B162" s="215"/>
      <c r="C162" s="149"/>
      <c r="D162" s="149"/>
      <c r="E162" s="149"/>
      <c r="F162" s="149"/>
      <c r="G162" s="149"/>
      <c r="H162" s="149"/>
    </row>
    <row r="163" spans="2:8" s="86" customFormat="1">
      <c r="B163" s="215"/>
      <c r="C163" s="149"/>
      <c r="D163" s="149"/>
      <c r="E163" s="149"/>
      <c r="F163" s="149"/>
      <c r="G163" s="149"/>
      <c r="H163" s="149"/>
    </row>
    <row r="164" spans="2:8" s="86" customFormat="1">
      <c r="B164" s="215"/>
      <c r="C164" s="149"/>
      <c r="D164" s="149"/>
      <c r="E164" s="149"/>
      <c r="F164" s="149"/>
      <c r="G164" s="149"/>
      <c r="H164" s="149"/>
    </row>
    <row r="165" spans="2:8" s="86" customFormat="1">
      <c r="B165" s="215"/>
      <c r="C165" s="149"/>
      <c r="D165" s="149"/>
      <c r="E165" s="149"/>
      <c r="F165" s="149"/>
      <c r="G165" s="149"/>
      <c r="H165" s="149"/>
    </row>
    <row r="166" spans="2:8" s="86" customFormat="1">
      <c r="B166" s="215"/>
      <c r="C166" s="149"/>
      <c r="D166" s="149"/>
      <c r="E166" s="149"/>
      <c r="F166" s="149"/>
      <c r="G166" s="149"/>
      <c r="H166" s="149"/>
    </row>
    <row r="167" spans="2:8" s="86" customFormat="1">
      <c r="B167" s="215"/>
      <c r="C167" s="149"/>
      <c r="D167" s="149"/>
      <c r="E167" s="149"/>
      <c r="F167" s="149"/>
      <c r="G167" s="149"/>
      <c r="H167" s="149"/>
    </row>
    <row r="168" spans="2:8" s="86" customFormat="1">
      <c r="B168" s="215"/>
      <c r="C168" s="149"/>
      <c r="D168" s="149"/>
      <c r="E168" s="149"/>
      <c r="F168" s="149"/>
      <c r="G168" s="149"/>
      <c r="H168" s="149"/>
    </row>
    <row r="169" spans="2:8" s="86" customFormat="1">
      <c r="B169" s="215"/>
      <c r="C169" s="149"/>
      <c r="D169" s="149"/>
      <c r="E169" s="149"/>
      <c r="F169" s="149"/>
      <c r="G169" s="149"/>
      <c r="H169" s="149"/>
    </row>
    <row r="170" spans="2:8" s="86" customFormat="1">
      <c r="B170" s="215"/>
      <c r="C170" s="149"/>
      <c r="D170" s="149"/>
      <c r="E170" s="149"/>
      <c r="F170" s="149"/>
      <c r="G170" s="149"/>
      <c r="H170" s="149"/>
    </row>
    <row r="171" spans="2:8" s="86" customFormat="1">
      <c r="B171" s="215"/>
      <c r="C171" s="149"/>
      <c r="D171" s="149"/>
      <c r="E171" s="149"/>
      <c r="F171" s="149"/>
      <c r="G171" s="149"/>
      <c r="H171" s="149"/>
    </row>
    <row r="172" spans="2:8" s="86" customFormat="1">
      <c r="B172" s="215"/>
      <c r="C172" s="149"/>
      <c r="D172" s="149"/>
      <c r="E172" s="149"/>
      <c r="F172" s="149"/>
      <c r="G172" s="149"/>
      <c r="H172" s="149"/>
    </row>
    <row r="173" spans="2:8" s="86" customFormat="1">
      <c r="B173" s="215"/>
      <c r="C173" s="149"/>
      <c r="D173" s="149"/>
      <c r="E173" s="149"/>
      <c r="F173" s="149"/>
      <c r="G173" s="149"/>
      <c r="H173" s="149"/>
    </row>
    <row r="174" spans="2:8" s="86" customFormat="1">
      <c r="B174" s="215"/>
      <c r="C174" s="149"/>
      <c r="D174" s="149"/>
      <c r="E174" s="149"/>
      <c r="F174" s="149"/>
      <c r="G174" s="149"/>
      <c r="H174" s="149"/>
    </row>
    <row r="175" spans="2:8" s="86" customFormat="1">
      <c r="B175" s="215"/>
      <c r="C175" s="149"/>
      <c r="D175" s="149"/>
      <c r="E175" s="149"/>
      <c r="F175" s="149"/>
      <c r="G175" s="149"/>
      <c r="H175" s="149"/>
    </row>
    <row r="176" spans="2:8" s="86" customFormat="1">
      <c r="B176" s="215"/>
      <c r="C176" s="149"/>
      <c r="D176" s="149"/>
      <c r="E176" s="149"/>
      <c r="F176" s="149"/>
      <c r="G176" s="149"/>
      <c r="H176" s="149"/>
    </row>
    <row r="177" spans="2:8" s="86" customFormat="1">
      <c r="B177" s="215"/>
      <c r="C177" s="149"/>
      <c r="D177" s="149"/>
      <c r="E177" s="149"/>
      <c r="F177" s="149"/>
      <c r="G177" s="149"/>
      <c r="H177" s="149"/>
    </row>
    <row r="178" spans="2:8" s="86" customFormat="1">
      <c r="B178" s="215"/>
      <c r="C178" s="149"/>
      <c r="D178" s="149"/>
      <c r="E178" s="149"/>
      <c r="F178" s="149"/>
      <c r="G178" s="149"/>
      <c r="H178" s="149"/>
    </row>
    <row r="179" spans="2:8" s="86" customFormat="1">
      <c r="B179" s="215"/>
      <c r="C179" s="149"/>
      <c r="D179" s="149"/>
      <c r="E179" s="149"/>
      <c r="F179" s="149"/>
      <c r="G179" s="149"/>
      <c r="H179" s="149"/>
    </row>
    <row r="180" spans="2:8" s="86" customFormat="1">
      <c r="B180" s="215"/>
      <c r="C180" s="149"/>
      <c r="D180" s="149"/>
      <c r="E180" s="149"/>
      <c r="F180" s="149"/>
      <c r="G180" s="149"/>
      <c r="H180" s="149"/>
    </row>
    <row r="181" spans="2:8" s="86" customFormat="1">
      <c r="B181" s="215"/>
      <c r="C181" s="149"/>
      <c r="D181" s="149"/>
      <c r="E181" s="149"/>
      <c r="F181" s="149"/>
      <c r="G181" s="149"/>
      <c r="H181" s="149"/>
    </row>
    <row r="182" spans="2:8" s="86" customFormat="1">
      <c r="B182" s="215"/>
      <c r="C182" s="149"/>
      <c r="D182" s="149"/>
      <c r="E182" s="149"/>
      <c r="F182" s="149"/>
      <c r="G182" s="149"/>
      <c r="H182" s="149"/>
    </row>
    <row r="183" spans="2:8" s="86" customFormat="1">
      <c r="B183" s="215"/>
      <c r="C183" s="149"/>
      <c r="D183" s="149"/>
      <c r="E183" s="149"/>
      <c r="F183" s="149"/>
      <c r="G183" s="149"/>
      <c r="H183" s="149"/>
    </row>
    <row r="184" spans="2:8" s="86" customFormat="1">
      <c r="B184" s="215"/>
      <c r="C184" s="149"/>
      <c r="D184" s="149"/>
      <c r="E184" s="149"/>
      <c r="F184" s="149"/>
      <c r="G184" s="149"/>
      <c r="H184" s="149"/>
    </row>
    <row r="185" spans="2:8" s="86" customFormat="1">
      <c r="B185" s="215"/>
      <c r="C185" s="149"/>
      <c r="D185" s="149"/>
      <c r="E185" s="149"/>
      <c r="F185" s="149"/>
      <c r="G185" s="149"/>
      <c r="H185" s="149"/>
    </row>
    <row r="186" spans="2:8" s="86" customFormat="1">
      <c r="B186" s="215"/>
      <c r="C186" s="149"/>
      <c r="D186" s="149"/>
      <c r="E186" s="149"/>
      <c r="F186" s="149"/>
      <c r="G186" s="149"/>
      <c r="H186" s="149"/>
    </row>
    <row r="187" spans="2:8" s="86" customFormat="1">
      <c r="B187" s="215"/>
      <c r="C187" s="149"/>
      <c r="D187" s="149"/>
      <c r="E187" s="149"/>
      <c r="F187" s="149"/>
      <c r="G187" s="149"/>
      <c r="H187" s="149"/>
    </row>
    <row r="188" spans="2:8" s="86" customFormat="1">
      <c r="B188" s="215"/>
      <c r="C188" s="149"/>
      <c r="D188" s="149"/>
      <c r="E188" s="149"/>
      <c r="F188" s="149"/>
      <c r="G188" s="149"/>
      <c r="H188" s="149"/>
    </row>
    <row r="189" spans="2:8" s="86" customFormat="1">
      <c r="B189" s="215"/>
      <c r="C189" s="149"/>
      <c r="D189" s="149"/>
      <c r="E189" s="149"/>
      <c r="F189" s="149"/>
      <c r="G189" s="149"/>
      <c r="H189" s="149"/>
    </row>
    <row r="190" spans="2:8" s="86" customFormat="1">
      <c r="B190" s="215"/>
      <c r="C190" s="149"/>
      <c r="D190" s="149"/>
      <c r="E190" s="149"/>
      <c r="F190" s="149"/>
      <c r="G190" s="149"/>
      <c r="H190" s="149"/>
    </row>
    <row r="191" spans="2:8" s="86" customFormat="1">
      <c r="B191" s="215"/>
      <c r="C191" s="149"/>
      <c r="D191" s="149"/>
      <c r="E191" s="149"/>
      <c r="F191" s="149"/>
      <c r="G191" s="149"/>
      <c r="H191" s="149"/>
    </row>
    <row r="192" spans="2:8" s="86" customFormat="1">
      <c r="B192" s="215"/>
      <c r="C192" s="149"/>
      <c r="D192" s="149"/>
      <c r="E192" s="149"/>
      <c r="F192" s="149"/>
      <c r="G192" s="149"/>
      <c r="H192" s="149"/>
    </row>
    <row r="193" spans="2:8" s="86" customFormat="1">
      <c r="B193" s="215"/>
      <c r="C193" s="149"/>
      <c r="D193" s="149"/>
      <c r="E193" s="149"/>
      <c r="F193" s="149"/>
      <c r="G193" s="149"/>
      <c r="H193" s="149"/>
    </row>
    <row r="194" spans="2:8" s="86" customFormat="1">
      <c r="B194" s="215"/>
      <c r="C194" s="149"/>
      <c r="D194" s="149"/>
      <c r="E194" s="149"/>
      <c r="F194" s="149"/>
      <c r="G194" s="149"/>
      <c r="H194" s="149"/>
    </row>
    <row r="195" spans="2:8" s="86" customFormat="1">
      <c r="B195" s="215"/>
      <c r="C195" s="149"/>
      <c r="D195" s="149"/>
      <c r="E195" s="149"/>
      <c r="F195" s="149"/>
      <c r="G195" s="149"/>
      <c r="H195" s="149"/>
    </row>
    <row r="196" spans="2:8" s="86" customFormat="1">
      <c r="B196" s="215"/>
      <c r="C196" s="149"/>
      <c r="D196" s="149"/>
      <c r="E196" s="149"/>
      <c r="F196" s="149"/>
      <c r="G196" s="149"/>
      <c r="H196" s="149"/>
    </row>
    <row r="197" spans="2:8" s="86" customFormat="1">
      <c r="B197" s="215"/>
      <c r="C197" s="149"/>
      <c r="D197" s="149"/>
      <c r="E197" s="149"/>
      <c r="F197" s="149"/>
      <c r="G197" s="149"/>
      <c r="H197" s="149"/>
    </row>
    <row r="198" spans="2:8" s="86" customFormat="1">
      <c r="B198" s="215"/>
      <c r="C198" s="149"/>
      <c r="D198" s="149"/>
      <c r="E198" s="149"/>
      <c r="F198" s="149"/>
      <c r="G198" s="149"/>
      <c r="H198" s="149"/>
    </row>
    <row r="199" spans="2:8" s="86" customFormat="1">
      <c r="B199" s="215"/>
      <c r="C199" s="149"/>
      <c r="D199" s="149"/>
      <c r="E199" s="149"/>
      <c r="F199" s="149"/>
      <c r="G199" s="149"/>
      <c r="H199" s="149"/>
    </row>
    <row r="200" spans="2:8" s="86" customFormat="1">
      <c r="B200" s="215"/>
      <c r="C200" s="149"/>
      <c r="D200" s="149"/>
      <c r="E200" s="149"/>
      <c r="F200" s="149"/>
      <c r="G200" s="149"/>
      <c r="H200" s="149"/>
    </row>
    <row r="201" spans="2:8" s="86" customFormat="1">
      <c r="B201" s="215"/>
      <c r="C201" s="149"/>
      <c r="D201" s="149"/>
      <c r="E201" s="149"/>
      <c r="F201" s="149"/>
      <c r="G201" s="149"/>
      <c r="H201" s="149"/>
    </row>
    <row r="202" spans="2:8" s="86" customFormat="1">
      <c r="B202" s="215"/>
      <c r="C202" s="149"/>
      <c r="D202" s="149"/>
      <c r="E202" s="149"/>
      <c r="F202" s="149"/>
      <c r="G202" s="149"/>
      <c r="H202" s="149"/>
    </row>
    <row r="203" spans="2:8" s="86" customFormat="1">
      <c r="B203" s="215"/>
      <c r="C203" s="149"/>
      <c r="D203" s="149"/>
      <c r="E203" s="149"/>
      <c r="F203" s="149"/>
      <c r="G203" s="149"/>
      <c r="H203" s="149"/>
    </row>
    <row r="204" spans="2:8" s="86" customFormat="1">
      <c r="B204" s="215"/>
      <c r="C204" s="149"/>
      <c r="D204" s="149"/>
      <c r="E204" s="149"/>
      <c r="F204" s="149"/>
      <c r="G204" s="149"/>
      <c r="H204" s="149"/>
    </row>
    <row r="205" spans="2:8" s="86" customFormat="1">
      <c r="B205" s="215"/>
      <c r="C205" s="149"/>
      <c r="D205" s="149"/>
      <c r="E205" s="149"/>
      <c r="F205" s="149"/>
      <c r="G205" s="149"/>
      <c r="H205" s="149"/>
    </row>
    <row r="206" spans="2:8" s="86" customFormat="1">
      <c r="B206" s="215"/>
      <c r="C206" s="149"/>
      <c r="D206" s="149"/>
      <c r="E206" s="149"/>
      <c r="F206" s="149"/>
      <c r="G206" s="149"/>
      <c r="H206" s="149"/>
    </row>
    <row r="207" spans="2:8" s="86" customFormat="1">
      <c r="B207" s="215"/>
      <c r="C207" s="149"/>
      <c r="D207" s="149"/>
      <c r="E207" s="149"/>
      <c r="F207" s="149"/>
      <c r="G207" s="149"/>
      <c r="H207" s="149"/>
    </row>
    <row r="208" spans="2:8" s="86" customFormat="1">
      <c r="B208" s="215"/>
      <c r="C208" s="149"/>
      <c r="D208" s="149"/>
      <c r="E208" s="149"/>
      <c r="F208" s="149"/>
      <c r="G208" s="149"/>
      <c r="H208" s="149"/>
    </row>
    <row r="209" spans="2:8" s="86" customFormat="1">
      <c r="B209" s="215"/>
      <c r="C209" s="149"/>
      <c r="D209" s="149"/>
      <c r="E209" s="149"/>
      <c r="F209" s="149"/>
      <c r="G209" s="149"/>
      <c r="H209" s="149"/>
    </row>
    <row r="210" spans="2:8" s="86" customFormat="1">
      <c r="B210" s="215"/>
      <c r="C210" s="149"/>
      <c r="D210" s="149"/>
      <c r="E210" s="149"/>
      <c r="F210" s="149"/>
      <c r="G210" s="149"/>
      <c r="H210" s="149"/>
    </row>
    <row r="211" spans="2:8" s="86" customFormat="1">
      <c r="B211" s="215"/>
      <c r="C211" s="149"/>
      <c r="D211" s="149"/>
      <c r="E211" s="149"/>
      <c r="F211" s="149"/>
      <c r="G211" s="149"/>
      <c r="H211" s="149"/>
    </row>
    <row r="212" spans="2:8" s="86" customFormat="1">
      <c r="B212" s="215"/>
      <c r="C212" s="149"/>
      <c r="D212" s="149"/>
      <c r="E212" s="149"/>
      <c r="F212" s="149"/>
      <c r="G212" s="149"/>
      <c r="H212" s="149"/>
    </row>
    <row r="213" spans="2:8" s="86" customFormat="1">
      <c r="B213" s="215"/>
      <c r="C213" s="149"/>
      <c r="D213" s="149"/>
      <c r="E213" s="149"/>
      <c r="F213" s="149"/>
      <c r="G213" s="149"/>
      <c r="H213" s="149"/>
    </row>
    <row r="214" spans="2:8" s="86" customFormat="1">
      <c r="B214" s="215"/>
      <c r="C214" s="149"/>
      <c r="D214" s="149"/>
      <c r="E214" s="149"/>
      <c r="F214" s="149"/>
      <c r="G214" s="149"/>
      <c r="H214" s="149"/>
    </row>
    <row r="215" spans="2:8" s="86" customFormat="1">
      <c r="B215" s="215"/>
      <c r="C215" s="149"/>
      <c r="D215" s="149"/>
      <c r="E215" s="149"/>
      <c r="F215" s="149"/>
      <c r="G215" s="149"/>
      <c r="H215" s="149"/>
    </row>
    <row r="216" spans="2:8" s="86" customFormat="1">
      <c r="B216" s="215"/>
      <c r="C216" s="149"/>
      <c r="D216" s="149"/>
      <c r="E216" s="149"/>
      <c r="F216" s="149"/>
      <c r="G216" s="149"/>
      <c r="H216" s="149"/>
    </row>
    <row r="217" spans="2:8" s="86" customFormat="1">
      <c r="B217" s="215"/>
      <c r="C217" s="149"/>
      <c r="D217" s="149"/>
      <c r="E217" s="149"/>
      <c r="F217" s="149"/>
      <c r="G217" s="149"/>
      <c r="H217" s="149"/>
    </row>
    <row r="218" spans="2:8" s="86" customFormat="1">
      <c r="B218" s="215"/>
      <c r="C218" s="149"/>
      <c r="D218" s="149"/>
      <c r="E218" s="149"/>
      <c r="F218" s="149"/>
      <c r="G218" s="149"/>
      <c r="H218" s="149"/>
    </row>
    <row r="219" spans="2:8" s="86" customFormat="1">
      <c r="B219" s="215"/>
      <c r="C219" s="149"/>
      <c r="D219" s="149"/>
      <c r="E219" s="149"/>
      <c r="F219" s="149"/>
      <c r="G219" s="149"/>
      <c r="H219" s="149"/>
    </row>
    <row r="220" spans="2:8" s="86" customFormat="1">
      <c r="B220" s="215"/>
      <c r="C220" s="149"/>
      <c r="D220" s="149"/>
      <c r="E220" s="149"/>
      <c r="F220" s="149"/>
      <c r="G220" s="149"/>
      <c r="H220" s="149"/>
    </row>
    <row r="221" spans="2:8" s="86" customFormat="1">
      <c r="B221" s="215"/>
      <c r="C221" s="149"/>
      <c r="D221" s="149"/>
      <c r="E221" s="149"/>
      <c r="F221" s="149"/>
      <c r="G221" s="149"/>
      <c r="H221" s="149"/>
    </row>
    <row r="222" spans="2:8" s="86" customFormat="1">
      <c r="B222" s="215"/>
      <c r="C222" s="149"/>
      <c r="D222" s="149"/>
      <c r="E222" s="149"/>
      <c r="F222" s="149"/>
      <c r="G222" s="149"/>
      <c r="H222" s="149"/>
    </row>
    <row r="223" spans="2:8" s="86" customFormat="1">
      <c r="B223" s="215"/>
      <c r="C223" s="149"/>
      <c r="D223" s="149"/>
      <c r="E223" s="149"/>
      <c r="F223" s="149"/>
      <c r="G223" s="149"/>
      <c r="H223" s="149"/>
    </row>
    <row r="224" spans="2:8" s="86" customFormat="1">
      <c r="B224" s="215"/>
      <c r="C224" s="149"/>
      <c r="D224" s="149"/>
      <c r="E224" s="149"/>
      <c r="F224" s="149"/>
      <c r="G224" s="149"/>
      <c r="H224" s="149"/>
    </row>
    <row r="225" spans="2:8" s="86" customFormat="1">
      <c r="B225" s="215"/>
      <c r="C225" s="149"/>
      <c r="D225" s="149"/>
      <c r="E225" s="149"/>
      <c r="F225" s="149"/>
      <c r="G225" s="149"/>
      <c r="H225" s="149"/>
    </row>
    <row r="226" spans="2:8" s="86" customFormat="1">
      <c r="B226" s="215"/>
      <c r="C226" s="149"/>
      <c r="D226" s="149"/>
      <c r="E226" s="149"/>
      <c r="F226" s="149"/>
      <c r="G226" s="149"/>
      <c r="H226" s="149"/>
    </row>
    <row r="227" spans="2:8" s="86" customFormat="1">
      <c r="B227" s="215"/>
      <c r="C227" s="149"/>
      <c r="D227" s="149"/>
      <c r="E227" s="149"/>
      <c r="F227" s="149"/>
      <c r="G227" s="149"/>
      <c r="H227" s="149"/>
    </row>
    <row r="228" spans="2:8" s="86" customFormat="1">
      <c r="B228" s="215"/>
      <c r="C228" s="149"/>
      <c r="D228" s="149"/>
      <c r="E228" s="149"/>
      <c r="F228" s="149"/>
      <c r="G228" s="149"/>
      <c r="H228" s="149"/>
    </row>
    <row r="229" spans="2:8" s="86" customFormat="1">
      <c r="B229" s="215"/>
      <c r="C229" s="149"/>
      <c r="D229" s="149"/>
      <c r="E229" s="149"/>
      <c r="F229" s="149"/>
      <c r="G229" s="149"/>
      <c r="H229" s="149"/>
    </row>
    <row r="230" spans="2:8" s="86" customFormat="1">
      <c r="B230" s="215"/>
      <c r="C230" s="149"/>
      <c r="D230" s="149"/>
      <c r="E230" s="149"/>
      <c r="F230" s="149"/>
      <c r="G230" s="149"/>
      <c r="H230" s="149"/>
    </row>
    <row r="231" spans="2:8" s="86" customFormat="1">
      <c r="B231" s="215"/>
      <c r="C231" s="149"/>
      <c r="D231" s="149"/>
      <c r="E231" s="149"/>
      <c r="F231" s="149"/>
      <c r="G231" s="149"/>
      <c r="H231" s="149"/>
    </row>
    <row r="232" spans="2:8" s="86" customFormat="1">
      <c r="B232" s="215"/>
      <c r="C232" s="149"/>
      <c r="D232" s="149"/>
      <c r="E232" s="149"/>
      <c r="F232" s="149"/>
      <c r="G232" s="149"/>
      <c r="H232" s="149"/>
    </row>
    <row r="233" spans="2:8" s="86" customFormat="1">
      <c r="B233" s="215"/>
      <c r="C233" s="149"/>
      <c r="D233" s="149"/>
      <c r="E233" s="149"/>
      <c r="F233" s="149"/>
      <c r="G233" s="149"/>
      <c r="H233" s="149"/>
    </row>
    <row r="234" spans="2:8" s="86" customFormat="1">
      <c r="B234" s="215"/>
      <c r="C234" s="149"/>
      <c r="D234" s="149"/>
      <c r="E234" s="149"/>
      <c r="F234" s="149"/>
      <c r="G234" s="149"/>
      <c r="H234" s="149"/>
    </row>
    <row r="235" spans="2:8" s="86" customFormat="1">
      <c r="B235" s="215"/>
      <c r="C235" s="149"/>
      <c r="D235" s="149"/>
      <c r="E235" s="149"/>
      <c r="F235" s="149"/>
      <c r="G235" s="149"/>
      <c r="H235" s="149"/>
    </row>
    <row r="236" spans="2:8" s="86" customFormat="1">
      <c r="B236" s="215"/>
      <c r="C236" s="149"/>
      <c r="D236" s="149"/>
      <c r="E236" s="149"/>
      <c r="F236" s="149"/>
      <c r="G236" s="149"/>
      <c r="H236" s="149"/>
    </row>
    <row r="237" spans="2:8" s="86" customFormat="1">
      <c r="B237" s="215"/>
      <c r="C237" s="149"/>
      <c r="D237" s="149"/>
      <c r="E237" s="149"/>
      <c r="F237" s="149"/>
      <c r="G237" s="149"/>
      <c r="H237" s="149"/>
    </row>
    <row r="238" spans="2:8" s="86" customFormat="1">
      <c r="B238" s="215"/>
      <c r="C238" s="149"/>
      <c r="D238" s="149"/>
      <c r="E238" s="149"/>
      <c r="F238" s="149"/>
      <c r="G238" s="149"/>
      <c r="H238" s="149"/>
    </row>
    <row r="239" spans="2:8" s="86" customFormat="1">
      <c r="B239" s="215"/>
      <c r="C239" s="149"/>
      <c r="D239" s="149"/>
      <c r="E239" s="149"/>
      <c r="F239" s="149"/>
      <c r="G239" s="149"/>
      <c r="H239" s="149"/>
    </row>
    <row r="240" spans="2:8" s="86" customFormat="1">
      <c r="B240" s="215"/>
      <c r="C240" s="149"/>
      <c r="D240" s="149"/>
      <c r="E240" s="149"/>
      <c r="F240" s="149"/>
      <c r="G240" s="149"/>
      <c r="H240" s="149"/>
    </row>
    <row r="241" spans="2:8" s="86" customFormat="1">
      <c r="B241" s="215"/>
      <c r="C241" s="149"/>
      <c r="D241" s="149"/>
      <c r="E241" s="149"/>
      <c r="F241" s="149"/>
      <c r="G241" s="149"/>
      <c r="H241" s="149"/>
    </row>
    <row r="242" spans="2:8" s="86" customFormat="1">
      <c r="B242" s="215"/>
      <c r="C242" s="149"/>
      <c r="D242" s="149"/>
      <c r="E242" s="149"/>
      <c r="F242" s="149"/>
      <c r="G242" s="149"/>
      <c r="H242" s="149"/>
    </row>
    <row r="243" spans="2:8" s="86" customFormat="1">
      <c r="B243" s="215"/>
      <c r="C243" s="149"/>
      <c r="D243" s="149"/>
      <c r="E243" s="149"/>
      <c r="F243" s="149"/>
      <c r="G243" s="149"/>
      <c r="H243" s="149"/>
    </row>
    <row r="244" spans="2:8" s="86" customFormat="1">
      <c r="B244" s="215"/>
      <c r="C244" s="149"/>
      <c r="D244" s="149"/>
      <c r="E244" s="149"/>
      <c r="F244" s="149"/>
      <c r="G244" s="149"/>
      <c r="H244" s="149"/>
    </row>
    <row r="245" spans="2:8" s="86" customFormat="1">
      <c r="B245" s="215"/>
      <c r="C245" s="149"/>
      <c r="D245" s="149"/>
      <c r="E245" s="149"/>
      <c r="F245" s="149"/>
      <c r="G245" s="149"/>
      <c r="H245" s="149"/>
    </row>
    <row r="246" spans="2:8" s="86" customFormat="1">
      <c r="B246" s="215"/>
      <c r="C246" s="149"/>
      <c r="D246" s="149"/>
      <c r="E246" s="149"/>
      <c r="F246" s="149"/>
      <c r="G246" s="149"/>
      <c r="H246" s="149"/>
    </row>
    <row r="247" spans="2:8" s="86" customFormat="1">
      <c r="B247" s="215"/>
      <c r="C247" s="149"/>
      <c r="D247" s="149"/>
      <c r="E247" s="149"/>
      <c r="F247" s="149"/>
      <c r="G247" s="149"/>
      <c r="H247" s="149"/>
    </row>
    <row r="248" spans="2:8" s="86" customFormat="1">
      <c r="B248" s="215"/>
      <c r="C248" s="149"/>
      <c r="D248" s="149"/>
      <c r="E248" s="149"/>
      <c r="F248" s="149"/>
      <c r="G248" s="149"/>
      <c r="H248" s="149"/>
    </row>
    <row r="249" spans="2:8" s="86" customFormat="1">
      <c r="B249" s="215"/>
      <c r="C249" s="149"/>
      <c r="D249" s="149"/>
      <c r="E249" s="149"/>
      <c r="F249" s="149"/>
      <c r="G249" s="149"/>
      <c r="H249" s="149"/>
    </row>
    <row r="250" spans="2:8" s="86" customFormat="1">
      <c r="B250" s="215"/>
      <c r="C250" s="149"/>
      <c r="D250" s="149"/>
      <c r="E250" s="149"/>
      <c r="F250" s="149"/>
      <c r="G250" s="149"/>
      <c r="H250" s="149"/>
    </row>
    <row r="251" spans="2:8" s="86" customFormat="1">
      <c r="B251" s="215"/>
      <c r="C251" s="149"/>
      <c r="D251" s="149"/>
      <c r="E251" s="149"/>
      <c r="F251" s="149"/>
      <c r="G251" s="149"/>
      <c r="H251" s="149"/>
    </row>
    <row r="252" spans="2:8" s="86" customFormat="1">
      <c r="B252" s="215"/>
      <c r="C252" s="149"/>
      <c r="D252" s="149"/>
      <c r="E252" s="149"/>
      <c r="F252" s="149"/>
      <c r="G252" s="149"/>
      <c r="H252" s="149"/>
    </row>
    <row r="253" spans="2:8" s="86" customFormat="1">
      <c r="B253" s="215"/>
      <c r="C253" s="149"/>
      <c r="D253" s="149"/>
      <c r="E253" s="149"/>
      <c r="F253" s="149"/>
      <c r="G253" s="149"/>
      <c r="H253" s="149"/>
    </row>
    <row r="254" spans="2:8" s="86" customFormat="1">
      <c r="B254" s="215"/>
      <c r="C254" s="149"/>
      <c r="D254" s="149"/>
      <c r="E254" s="149"/>
      <c r="F254" s="149"/>
      <c r="G254" s="149"/>
      <c r="H254" s="149"/>
    </row>
    <row r="255" spans="2:8" s="86" customFormat="1">
      <c r="B255" s="215"/>
      <c r="C255" s="149"/>
      <c r="D255" s="149"/>
      <c r="E255" s="149"/>
      <c r="F255" s="149"/>
      <c r="G255" s="149"/>
      <c r="H255" s="149"/>
    </row>
    <row r="256" spans="2:8" s="86" customFormat="1">
      <c r="B256" s="215"/>
      <c r="C256" s="149"/>
      <c r="D256" s="149"/>
      <c r="E256" s="149"/>
      <c r="F256" s="149"/>
      <c r="G256" s="149"/>
      <c r="H256" s="149"/>
    </row>
    <row r="257" spans="2:8" s="86" customFormat="1">
      <c r="B257" s="215"/>
      <c r="C257" s="149"/>
      <c r="D257" s="149"/>
      <c r="E257" s="149"/>
      <c r="F257" s="149"/>
      <c r="G257" s="149"/>
      <c r="H257" s="149"/>
    </row>
    <row r="258" spans="2:8" s="86" customFormat="1">
      <c r="B258" s="215"/>
      <c r="C258" s="149"/>
      <c r="D258" s="149"/>
      <c r="E258" s="149"/>
      <c r="F258" s="149"/>
      <c r="G258" s="149"/>
      <c r="H258" s="149"/>
    </row>
    <row r="259" spans="2:8" s="86" customFormat="1">
      <c r="B259" s="215"/>
      <c r="C259" s="149"/>
      <c r="D259" s="149"/>
      <c r="E259" s="149"/>
      <c r="F259" s="149"/>
      <c r="G259" s="149"/>
      <c r="H259" s="149"/>
    </row>
    <row r="260" spans="2:8" s="86" customFormat="1">
      <c r="B260" s="215"/>
      <c r="C260" s="149"/>
      <c r="D260" s="149"/>
      <c r="E260" s="149"/>
      <c r="F260" s="149"/>
      <c r="G260" s="149"/>
      <c r="H260" s="149"/>
    </row>
    <row r="261" spans="2:8" s="86" customFormat="1">
      <c r="B261" s="215"/>
      <c r="C261" s="149"/>
      <c r="D261" s="149"/>
      <c r="E261" s="149"/>
      <c r="F261" s="149"/>
      <c r="G261" s="149"/>
      <c r="H261" s="149"/>
    </row>
    <row r="262" spans="2:8" s="86" customFormat="1">
      <c r="B262" s="215"/>
      <c r="C262" s="149"/>
      <c r="D262" s="149"/>
      <c r="E262" s="149"/>
      <c r="F262" s="149"/>
      <c r="G262" s="149"/>
      <c r="H262" s="149"/>
    </row>
    <row r="263" spans="2:8" s="86" customFormat="1">
      <c r="B263" s="215"/>
      <c r="C263" s="149"/>
      <c r="D263" s="149"/>
      <c r="E263" s="149"/>
      <c r="F263" s="149"/>
      <c r="G263" s="149"/>
      <c r="H263" s="149"/>
    </row>
    <row r="264" spans="2:8" s="86" customFormat="1">
      <c r="B264" s="215"/>
      <c r="C264" s="149"/>
      <c r="D264" s="149"/>
      <c r="E264" s="149"/>
      <c r="F264" s="149"/>
      <c r="G264" s="149"/>
      <c r="H264" s="149"/>
    </row>
    <row r="265" spans="2:8" s="86" customFormat="1">
      <c r="B265" s="215"/>
      <c r="C265" s="149"/>
      <c r="D265" s="149"/>
      <c r="E265" s="149"/>
      <c r="F265" s="149"/>
      <c r="G265" s="149"/>
      <c r="H265" s="149"/>
    </row>
    <row r="266" spans="2:8" s="86" customFormat="1">
      <c r="B266" s="215"/>
      <c r="C266" s="149"/>
      <c r="D266" s="149"/>
      <c r="E266" s="149"/>
      <c r="F266" s="149"/>
      <c r="G266" s="149"/>
      <c r="H266" s="149"/>
    </row>
    <row r="267" spans="2:8" s="86" customFormat="1">
      <c r="B267" s="215"/>
      <c r="C267" s="149"/>
      <c r="D267" s="149"/>
      <c r="E267" s="149"/>
      <c r="F267" s="149"/>
      <c r="G267" s="149"/>
      <c r="H267" s="149"/>
    </row>
    <row r="268" spans="2:8" s="86" customFormat="1">
      <c r="B268" s="215"/>
      <c r="C268" s="149"/>
      <c r="D268" s="149"/>
      <c r="E268" s="149"/>
      <c r="F268" s="149"/>
      <c r="G268" s="149"/>
      <c r="H268" s="149"/>
    </row>
    <row r="269" spans="2:8" s="86" customFormat="1">
      <c r="B269" s="215"/>
      <c r="C269" s="149"/>
      <c r="D269" s="149"/>
      <c r="E269" s="149"/>
      <c r="F269" s="149"/>
      <c r="G269" s="149"/>
      <c r="H269" s="149"/>
    </row>
    <row r="270" spans="2:8" s="86" customFormat="1">
      <c r="B270" s="215"/>
      <c r="C270" s="149"/>
      <c r="D270" s="149"/>
      <c r="E270" s="149"/>
      <c r="F270" s="149"/>
      <c r="G270" s="149"/>
      <c r="H270" s="149"/>
    </row>
    <row r="271" spans="2:8" s="86" customFormat="1">
      <c r="B271" s="215"/>
      <c r="C271" s="149"/>
      <c r="D271" s="149"/>
      <c r="E271" s="149"/>
      <c r="F271" s="149"/>
      <c r="G271" s="149"/>
      <c r="H271" s="149"/>
    </row>
    <row r="272" spans="2:8" s="86" customFormat="1">
      <c r="B272" s="215"/>
      <c r="C272" s="149"/>
      <c r="D272" s="149"/>
      <c r="E272" s="149"/>
      <c r="F272" s="149"/>
      <c r="G272" s="149"/>
      <c r="H272" s="149"/>
    </row>
    <row r="273" spans="2:8" s="86" customFormat="1">
      <c r="B273" s="215"/>
      <c r="C273" s="149"/>
      <c r="D273" s="149"/>
      <c r="E273" s="149"/>
      <c r="F273" s="149"/>
      <c r="G273" s="149"/>
      <c r="H273" s="149"/>
    </row>
    <row r="274" spans="2:8" s="86" customFormat="1">
      <c r="B274" s="215"/>
      <c r="C274" s="149"/>
      <c r="D274" s="149"/>
      <c r="E274" s="149"/>
      <c r="F274" s="149"/>
      <c r="G274" s="149"/>
      <c r="H274" s="149"/>
    </row>
    <row r="275" spans="2:8" s="86" customFormat="1">
      <c r="B275" s="215"/>
      <c r="C275" s="149"/>
      <c r="D275" s="149"/>
      <c r="E275" s="149"/>
      <c r="F275" s="149"/>
      <c r="G275" s="149"/>
      <c r="H275" s="149"/>
    </row>
    <row r="276" spans="2:8" s="86" customFormat="1">
      <c r="B276" s="215"/>
      <c r="C276" s="149"/>
      <c r="D276" s="149"/>
      <c r="E276" s="149"/>
      <c r="F276" s="149"/>
      <c r="G276" s="149"/>
      <c r="H276" s="149"/>
    </row>
    <row r="277" spans="2:8" s="86" customFormat="1">
      <c r="B277" s="215"/>
      <c r="C277" s="149"/>
      <c r="D277" s="149"/>
      <c r="E277" s="149"/>
      <c r="F277" s="149"/>
      <c r="G277" s="149"/>
      <c r="H277" s="149"/>
    </row>
    <row r="278" spans="2:8" s="86" customFormat="1">
      <c r="B278" s="215"/>
      <c r="C278" s="149"/>
      <c r="D278" s="149"/>
      <c r="E278" s="149"/>
      <c r="F278" s="149"/>
      <c r="G278" s="149"/>
      <c r="H278" s="149"/>
    </row>
    <row r="279" spans="2:8" s="86" customFormat="1">
      <c r="B279" s="215"/>
      <c r="C279" s="149"/>
      <c r="D279" s="149"/>
      <c r="E279" s="149"/>
      <c r="F279" s="149"/>
      <c r="G279" s="149"/>
      <c r="H279" s="149"/>
    </row>
    <row r="280" spans="2:8" s="86" customFormat="1">
      <c r="B280" s="215"/>
      <c r="C280" s="149"/>
      <c r="D280" s="149"/>
      <c r="E280" s="149"/>
      <c r="F280" s="149"/>
      <c r="G280" s="149"/>
      <c r="H280" s="149"/>
    </row>
    <row r="281" spans="2:8" s="86" customFormat="1">
      <c r="B281" s="215"/>
      <c r="C281" s="149"/>
      <c r="D281" s="149"/>
      <c r="E281" s="149"/>
      <c r="F281" s="149"/>
      <c r="G281" s="149"/>
      <c r="H281" s="149"/>
    </row>
    <row r="282" spans="2:8" s="86" customFormat="1">
      <c r="B282" s="215"/>
      <c r="C282" s="149"/>
      <c r="D282" s="149"/>
      <c r="E282" s="149"/>
      <c r="F282" s="149"/>
      <c r="G282" s="149"/>
      <c r="H282" s="149"/>
    </row>
    <row r="283" spans="2:8" s="86" customFormat="1">
      <c r="B283" s="215"/>
      <c r="C283" s="149"/>
      <c r="D283" s="149"/>
      <c r="E283" s="149"/>
      <c r="F283" s="149"/>
      <c r="G283" s="149"/>
      <c r="H283" s="149"/>
    </row>
    <row r="284" spans="2:8" s="86" customFormat="1">
      <c r="B284" s="215"/>
      <c r="C284" s="149"/>
      <c r="D284" s="149"/>
      <c r="E284" s="149"/>
      <c r="F284" s="149"/>
      <c r="G284" s="149"/>
      <c r="H284" s="149"/>
    </row>
    <row r="285" spans="2:8" s="86" customFormat="1">
      <c r="B285" s="215"/>
      <c r="C285" s="149"/>
      <c r="D285" s="149"/>
      <c r="E285" s="149"/>
      <c r="F285" s="149"/>
      <c r="G285" s="149"/>
      <c r="H285" s="149"/>
    </row>
    <row r="286" spans="2:8" s="86" customFormat="1">
      <c r="B286" s="215"/>
      <c r="C286" s="149"/>
      <c r="D286" s="149"/>
      <c r="E286" s="149"/>
      <c r="F286" s="149"/>
      <c r="G286" s="149"/>
      <c r="H286" s="149"/>
    </row>
    <row r="287" spans="2:8" s="86" customFormat="1">
      <c r="B287" s="215"/>
      <c r="C287" s="149"/>
      <c r="D287" s="149"/>
      <c r="E287" s="149"/>
      <c r="F287" s="149"/>
      <c r="G287" s="149"/>
      <c r="H287" s="149"/>
    </row>
    <row r="288" spans="2:8" s="86" customFormat="1">
      <c r="B288" s="215"/>
      <c r="C288" s="149"/>
      <c r="D288" s="149"/>
      <c r="E288" s="149"/>
      <c r="F288" s="149"/>
      <c r="G288" s="149"/>
      <c r="H288" s="149"/>
    </row>
    <row r="289" spans="2:8" s="86" customFormat="1">
      <c r="B289" s="215"/>
      <c r="C289" s="149"/>
      <c r="D289" s="149"/>
      <c r="E289" s="149"/>
      <c r="F289" s="149"/>
      <c r="G289" s="149"/>
      <c r="H289" s="149"/>
    </row>
    <row r="290" spans="2:8" s="86" customFormat="1">
      <c r="B290" s="215"/>
      <c r="C290" s="149"/>
      <c r="D290" s="149"/>
      <c r="E290" s="149"/>
      <c r="F290" s="149"/>
      <c r="G290" s="149"/>
      <c r="H290" s="149"/>
    </row>
    <row r="291" spans="2:8" s="86" customFormat="1">
      <c r="B291" s="215"/>
      <c r="C291" s="149"/>
      <c r="D291" s="149"/>
      <c r="E291" s="149"/>
      <c r="F291" s="149"/>
      <c r="G291" s="149"/>
      <c r="H291" s="149"/>
    </row>
    <row r="292" spans="2:8" s="86" customFormat="1">
      <c r="B292" s="215"/>
      <c r="C292" s="149"/>
      <c r="D292" s="149"/>
      <c r="E292" s="149"/>
      <c r="F292" s="149"/>
      <c r="G292" s="149"/>
      <c r="H292" s="149"/>
    </row>
    <row r="293" spans="2:8" s="86" customFormat="1">
      <c r="B293" s="215"/>
      <c r="C293" s="149"/>
      <c r="D293" s="149"/>
      <c r="E293" s="149"/>
      <c r="F293" s="149"/>
      <c r="G293" s="149"/>
      <c r="H293" s="149"/>
    </row>
    <row r="294" spans="2:8" s="86" customFormat="1">
      <c r="B294" s="215"/>
      <c r="C294" s="149"/>
      <c r="D294" s="149"/>
      <c r="E294" s="149"/>
      <c r="F294" s="149"/>
      <c r="G294" s="149"/>
      <c r="H294" s="149"/>
    </row>
    <row r="295" spans="2:8" s="86" customFormat="1">
      <c r="B295" s="215"/>
      <c r="C295" s="149"/>
      <c r="D295" s="149"/>
      <c r="E295" s="149"/>
      <c r="F295" s="149"/>
      <c r="G295" s="149"/>
      <c r="H295" s="149"/>
    </row>
    <row r="296" spans="2:8" s="86" customFormat="1">
      <c r="B296" s="215"/>
      <c r="C296" s="149"/>
      <c r="D296" s="149"/>
      <c r="E296" s="149"/>
      <c r="F296" s="149"/>
      <c r="G296" s="149"/>
      <c r="H296" s="149"/>
    </row>
    <row r="297" spans="2:8" s="86" customFormat="1">
      <c r="B297" s="215"/>
      <c r="C297" s="149"/>
      <c r="D297" s="149"/>
      <c r="E297" s="149"/>
      <c r="F297" s="149"/>
      <c r="G297" s="149"/>
      <c r="H297" s="149"/>
    </row>
    <row r="298" spans="2:8" s="86" customFormat="1">
      <c r="B298" s="215"/>
      <c r="C298" s="149"/>
      <c r="D298" s="149"/>
      <c r="E298" s="149"/>
      <c r="F298" s="149"/>
      <c r="G298" s="149"/>
      <c r="H298" s="149"/>
    </row>
    <row r="299" spans="2:8" s="86" customFormat="1">
      <c r="B299" s="215"/>
      <c r="C299" s="149"/>
      <c r="D299" s="149"/>
      <c r="E299" s="149"/>
      <c r="F299" s="149"/>
      <c r="G299" s="149"/>
      <c r="H299" s="149"/>
    </row>
    <row r="300" spans="2:8" s="86" customFormat="1">
      <c r="B300" s="215"/>
      <c r="C300" s="149"/>
      <c r="D300" s="149"/>
      <c r="E300" s="149"/>
      <c r="F300" s="149"/>
      <c r="G300" s="149"/>
      <c r="H300" s="149"/>
    </row>
    <row r="301" spans="2:8" s="86" customFormat="1">
      <c r="B301" s="215"/>
      <c r="C301" s="149"/>
      <c r="D301" s="149"/>
      <c r="E301" s="149"/>
      <c r="F301" s="149"/>
      <c r="G301" s="149"/>
      <c r="H301" s="149"/>
    </row>
    <row r="302" spans="2:8" s="86" customFormat="1">
      <c r="B302" s="215"/>
      <c r="C302" s="149"/>
      <c r="D302" s="149"/>
      <c r="E302" s="149"/>
      <c r="F302" s="149"/>
      <c r="G302" s="149"/>
      <c r="H302" s="149"/>
    </row>
    <row r="303" spans="2:8" s="86" customFormat="1">
      <c r="B303" s="215"/>
      <c r="C303" s="149"/>
      <c r="D303" s="149"/>
      <c r="E303" s="149"/>
      <c r="F303" s="149"/>
      <c r="G303" s="149"/>
      <c r="H303" s="149"/>
    </row>
    <row r="304" spans="2:8" s="86" customFormat="1">
      <c r="B304" s="215"/>
      <c r="C304" s="149"/>
      <c r="D304" s="149"/>
      <c r="E304" s="149"/>
      <c r="F304" s="149"/>
      <c r="G304" s="149"/>
      <c r="H304" s="149"/>
    </row>
    <row r="305" spans="2:8" s="86" customFormat="1">
      <c r="B305" s="215"/>
      <c r="C305" s="149"/>
      <c r="D305" s="149"/>
      <c r="E305" s="149"/>
      <c r="F305" s="149"/>
      <c r="G305" s="149"/>
      <c r="H305" s="149"/>
    </row>
    <row r="306" spans="2:8" s="86" customFormat="1">
      <c r="B306" s="215"/>
      <c r="C306" s="149"/>
      <c r="D306" s="149"/>
      <c r="E306" s="149"/>
      <c r="F306" s="149"/>
      <c r="G306" s="149"/>
      <c r="H306" s="149"/>
    </row>
    <row r="307" spans="2:8" s="86" customFormat="1">
      <c r="B307" s="215"/>
      <c r="C307" s="149"/>
      <c r="D307" s="149"/>
      <c r="E307" s="149"/>
      <c r="F307" s="149"/>
      <c r="G307" s="149"/>
      <c r="H307" s="149"/>
    </row>
    <row r="308" spans="2:8" s="86" customFormat="1">
      <c r="B308" s="215"/>
      <c r="C308" s="149"/>
      <c r="D308" s="149"/>
      <c r="E308" s="149"/>
      <c r="F308" s="149"/>
      <c r="G308" s="149"/>
      <c r="H308" s="149"/>
    </row>
    <row r="309" spans="2:8" s="86" customFormat="1">
      <c r="B309" s="215"/>
      <c r="C309" s="149"/>
      <c r="D309" s="149"/>
      <c r="E309" s="149"/>
      <c r="F309" s="149"/>
      <c r="G309" s="149"/>
      <c r="H309" s="149"/>
    </row>
    <row r="310" spans="2:8" s="86" customFormat="1">
      <c r="B310" s="215"/>
      <c r="C310" s="149"/>
      <c r="D310" s="149"/>
      <c r="E310" s="149"/>
      <c r="F310" s="149"/>
      <c r="G310" s="149"/>
      <c r="H310" s="149"/>
    </row>
    <row r="311" spans="2:8" s="86" customFormat="1">
      <c r="B311" s="215"/>
      <c r="C311" s="149"/>
      <c r="D311" s="149"/>
      <c r="E311" s="149"/>
      <c r="F311" s="149"/>
      <c r="G311" s="149"/>
      <c r="H311" s="149"/>
    </row>
    <row r="312" spans="2:8" s="86" customFormat="1">
      <c r="B312" s="215"/>
      <c r="C312" s="149"/>
      <c r="D312" s="149"/>
      <c r="E312" s="149"/>
      <c r="F312" s="149"/>
      <c r="G312" s="149"/>
      <c r="H312" s="149"/>
    </row>
    <row r="313" spans="2:8" s="86" customFormat="1">
      <c r="B313" s="215"/>
      <c r="C313" s="149"/>
      <c r="D313" s="149"/>
      <c r="E313" s="149"/>
      <c r="F313" s="149"/>
      <c r="G313" s="149"/>
      <c r="H313" s="149"/>
    </row>
    <row r="314" spans="2:8" s="86" customFormat="1">
      <c r="B314" s="215"/>
      <c r="C314" s="149"/>
      <c r="D314" s="149"/>
      <c r="E314" s="149"/>
      <c r="F314" s="149"/>
      <c r="G314" s="149"/>
      <c r="H314" s="149"/>
    </row>
    <row r="315" spans="2:8" s="86" customFormat="1">
      <c r="B315" s="215"/>
      <c r="C315" s="149"/>
      <c r="D315" s="149"/>
      <c r="E315" s="149"/>
      <c r="F315" s="149"/>
      <c r="G315" s="149"/>
      <c r="H315" s="149"/>
    </row>
    <row r="316" spans="2:8" s="86" customFormat="1">
      <c r="B316" s="215"/>
      <c r="C316" s="149"/>
      <c r="D316" s="149"/>
      <c r="E316" s="149"/>
      <c r="F316" s="149"/>
      <c r="G316" s="149"/>
      <c r="H316" s="149"/>
    </row>
    <row r="317" spans="2:8" s="86" customFormat="1">
      <c r="B317" s="215"/>
      <c r="C317" s="149"/>
      <c r="D317" s="149"/>
      <c r="E317" s="149"/>
      <c r="F317" s="149"/>
      <c r="G317" s="149"/>
      <c r="H317" s="149"/>
    </row>
    <row r="318" spans="2:8" s="86" customFormat="1">
      <c r="B318" s="215"/>
      <c r="C318" s="149"/>
      <c r="D318" s="149"/>
      <c r="E318" s="149"/>
      <c r="F318" s="149"/>
      <c r="G318" s="149"/>
      <c r="H318" s="149"/>
    </row>
    <row r="319" spans="2:8" s="86" customFormat="1">
      <c r="B319" s="215"/>
      <c r="C319" s="149"/>
      <c r="D319" s="149"/>
      <c r="E319" s="149"/>
      <c r="F319" s="149"/>
      <c r="G319" s="149"/>
      <c r="H319" s="149"/>
    </row>
    <row r="320" spans="2:8" s="86" customFormat="1">
      <c r="B320" s="215"/>
      <c r="C320" s="149"/>
      <c r="D320" s="149"/>
      <c r="E320" s="149"/>
      <c r="F320" s="149"/>
      <c r="G320" s="149"/>
      <c r="H320" s="149"/>
    </row>
    <row r="321" spans="2:8" s="86" customFormat="1">
      <c r="B321" s="215"/>
      <c r="C321" s="149"/>
      <c r="D321" s="149"/>
      <c r="E321" s="149"/>
      <c r="F321" s="149"/>
      <c r="G321" s="149"/>
      <c r="H321" s="149"/>
    </row>
    <row r="322" spans="2:8" s="86" customFormat="1">
      <c r="B322" s="215"/>
      <c r="C322" s="149"/>
      <c r="D322" s="149"/>
      <c r="E322" s="149"/>
      <c r="F322" s="149"/>
      <c r="G322" s="149"/>
      <c r="H322" s="149"/>
    </row>
    <row r="323" spans="2:8" s="86" customFormat="1">
      <c r="B323" s="215"/>
      <c r="C323" s="149"/>
      <c r="D323" s="149"/>
      <c r="E323" s="149"/>
      <c r="F323" s="149"/>
      <c r="G323" s="149"/>
      <c r="H323" s="149"/>
    </row>
    <row r="324" spans="2:8" s="86" customFormat="1">
      <c r="B324" s="215"/>
      <c r="C324" s="149"/>
      <c r="D324" s="149"/>
      <c r="E324" s="149"/>
      <c r="F324" s="149"/>
      <c r="G324" s="149"/>
      <c r="H324" s="149"/>
    </row>
    <row r="325" spans="2:8" s="86" customFormat="1">
      <c r="B325" s="215"/>
      <c r="C325" s="149"/>
      <c r="D325" s="149"/>
      <c r="E325" s="149"/>
      <c r="F325" s="149"/>
      <c r="G325" s="149"/>
      <c r="H325" s="149"/>
    </row>
    <row r="326" spans="2:8" s="86" customFormat="1">
      <c r="B326" s="215"/>
      <c r="C326" s="149"/>
      <c r="D326" s="149"/>
      <c r="E326" s="149"/>
      <c r="F326" s="149"/>
      <c r="G326" s="149"/>
      <c r="H326" s="149"/>
    </row>
    <row r="327" spans="2:8" s="86" customFormat="1">
      <c r="B327" s="215"/>
      <c r="C327" s="149"/>
      <c r="D327" s="149"/>
      <c r="E327" s="149"/>
      <c r="F327" s="149"/>
      <c r="G327" s="149"/>
      <c r="H327" s="149"/>
    </row>
    <row r="328" spans="2:8" s="86" customFormat="1">
      <c r="B328" s="215"/>
      <c r="C328" s="149"/>
      <c r="D328" s="149"/>
      <c r="E328" s="149"/>
      <c r="F328" s="149"/>
      <c r="G328" s="149"/>
      <c r="H328" s="149"/>
    </row>
    <row r="329" spans="2:8" s="86" customFormat="1">
      <c r="B329" s="215"/>
      <c r="C329" s="149"/>
      <c r="D329" s="149"/>
      <c r="E329" s="149"/>
      <c r="F329" s="149"/>
      <c r="G329" s="149"/>
      <c r="H329" s="149"/>
    </row>
    <row r="330" spans="2:8" s="86" customFormat="1">
      <c r="B330" s="215"/>
      <c r="C330" s="149"/>
      <c r="D330" s="149"/>
      <c r="E330" s="149"/>
      <c r="F330" s="149"/>
      <c r="G330" s="149"/>
      <c r="H330" s="149"/>
    </row>
    <row r="331" spans="2:8" s="86" customFormat="1">
      <c r="B331" s="215"/>
      <c r="C331" s="149"/>
      <c r="D331" s="149"/>
      <c r="E331" s="149"/>
      <c r="F331" s="149"/>
      <c r="G331" s="149"/>
      <c r="H331" s="149"/>
    </row>
    <row r="332" spans="2:8" s="86" customFormat="1">
      <c r="B332" s="215"/>
      <c r="C332" s="149"/>
      <c r="D332" s="149"/>
      <c r="E332" s="149"/>
      <c r="F332" s="149"/>
      <c r="G332" s="149"/>
      <c r="H332" s="149"/>
    </row>
    <row r="333" spans="2:8" s="86" customFormat="1">
      <c r="B333" s="215"/>
      <c r="C333" s="149"/>
      <c r="D333" s="149"/>
      <c r="E333" s="149"/>
      <c r="F333" s="149"/>
      <c r="G333" s="149"/>
      <c r="H333" s="149"/>
    </row>
    <row r="334" spans="2:8" s="86" customFormat="1">
      <c r="B334" s="215"/>
      <c r="C334" s="149"/>
      <c r="D334" s="149"/>
      <c r="E334" s="149"/>
      <c r="F334" s="149"/>
      <c r="G334" s="149"/>
      <c r="H334" s="149"/>
    </row>
    <row r="335" spans="2:8" s="86" customFormat="1">
      <c r="B335" s="215"/>
      <c r="C335" s="149"/>
      <c r="D335" s="149"/>
      <c r="E335" s="149"/>
      <c r="F335" s="149"/>
      <c r="G335" s="149"/>
      <c r="H335" s="149"/>
    </row>
    <row r="336" spans="2:8" s="86" customFormat="1">
      <c r="B336" s="215"/>
      <c r="C336" s="149"/>
      <c r="D336" s="149"/>
      <c r="E336" s="149"/>
      <c r="F336" s="149"/>
      <c r="G336" s="149"/>
      <c r="H336" s="149"/>
    </row>
    <row r="337" spans="2:8" s="86" customFormat="1">
      <c r="B337" s="215"/>
      <c r="C337" s="149"/>
      <c r="D337" s="149"/>
      <c r="E337" s="149"/>
      <c r="F337" s="149"/>
      <c r="G337" s="149"/>
      <c r="H337" s="149"/>
    </row>
    <row r="338" spans="2:8" s="86" customFormat="1">
      <c r="B338" s="215"/>
      <c r="C338" s="149"/>
      <c r="D338" s="149"/>
      <c r="E338" s="149"/>
      <c r="F338" s="149"/>
      <c r="G338" s="149"/>
      <c r="H338" s="149"/>
    </row>
    <row r="339" spans="2:8" s="86" customFormat="1">
      <c r="B339" s="215"/>
      <c r="C339" s="149"/>
      <c r="D339" s="149"/>
      <c r="E339" s="149"/>
      <c r="F339" s="149"/>
      <c r="G339" s="149"/>
      <c r="H339" s="149"/>
    </row>
    <row r="340" spans="2:8" s="86" customFormat="1">
      <c r="B340" s="215"/>
      <c r="C340" s="149"/>
      <c r="D340" s="149"/>
      <c r="E340" s="149"/>
      <c r="F340" s="149"/>
      <c r="G340" s="149"/>
      <c r="H340" s="149"/>
    </row>
    <row r="341" spans="2:8" s="86" customFormat="1">
      <c r="B341" s="215"/>
      <c r="C341" s="149"/>
      <c r="D341" s="149"/>
      <c r="E341" s="149"/>
      <c r="F341" s="149"/>
      <c r="G341" s="149"/>
      <c r="H341" s="149"/>
    </row>
    <row r="342" spans="2:8" s="86" customFormat="1">
      <c r="B342" s="215"/>
      <c r="C342" s="149"/>
      <c r="D342" s="149"/>
      <c r="E342" s="149"/>
      <c r="F342" s="149"/>
      <c r="G342" s="149"/>
      <c r="H342" s="149"/>
    </row>
    <row r="343" spans="2:8" s="86" customFormat="1">
      <c r="B343" s="215"/>
      <c r="C343" s="149"/>
      <c r="D343" s="149"/>
      <c r="E343" s="149"/>
      <c r="F343" s="149"/>
      <c r="G343" s="149"/>
      <c r="H343" s="149"/>
    </row>
    <row r="344" spans="2:8" s="86" customFormat="1">
      <c r="B344" s="215"/>
      <c r="C344" s="149"/>
      <c r="D344" s="149"/>
      <c r="E344" s="149"/>
      <c r="F344" s="149"/>
      <c r="G344" s="149"/>
      <c r="H344" s="149"/>
    </row>
    <row r="345" spans="2:8" s="86" customFormat="1">
      <c r="B345" s="215"/>
      <c r="C345" s="149"/>
      <c r="D345" s="149"/>
      <c r="E345" s="149"/>
      <c r="F345" s="149"/>
      <c r="G345" s="149"/>
      <c r="H345" s="149"/>
    </row>
    <row r="346" spans="2:8" s="86" customFormat="1">
      <c r="B346" s="215"/>
      <c r="C346" s="149"/>
      <c r="D346" s="149"/>
      <c r="E346" s="149"/>
      <c r="F346" s="149"/>
      <c r="G346" s="149"/>
      <c r="H346" s="149"/>
    </row>
    <row r="347" spans="2:8" s="86" customFormat="1">
      <c r="B347" s="215"/>
      <c r="C347" s="149"/>
      <c r="D347" s="149"/>
      <c r="E347" s="149"/>
      <c r="F347" s="149"/>
      <c r="G347" s="149"/>
      <c r="H347" s="149"/>
    </row>
    <row r="348" spans="2:8" s="86" customFormat="1">
      <c r="B348" s="215"/>
      <c r="C348" s="149"/>
      <c r="D348" s="149"/>
      <c r="E348" s="149"/>
      <c r="F348" s="149"/>
      <c r="G348" s="149"/>
      <c r="H348" s="149"/>
    </row>
    <row r="349" spans="2:8" s="86" customFormat="1">
      <c r="B349" s="215"/>
      <c r="C349" s="149"/>
      <c r="D349" s="149"/>
      <c r="E349" s="149"/>
      <c r="F349" s="149"/>
      <c r="G349" s="149"/>
      <c r="H349" s="149"/>
    </row>
    <row r="350" spans="2:8" s="86" customFormat="1">
      <c r="B350" s="215"/>
      <c r="C350" s="149"/>
      <c r="D350" s="149"/>
      <c r="E350" s="149"/>
      <c r="F350" s="149"/>
      <c r="G350" s="149"/>
      <c r="H350" s="149"/>
    </row>
    <row r="351" spans="2:8" s="86" customFormat="1">
      <c r="B351" s="215"/>
      <c r="C351" s="149"/>
      <c r="D351" s="149"/>
      <c r="E351" s="149"/>
      <c r="F351" s="149"/>
      <c r="G351" s="149"/>
      <c r="H351" s="149"/>
    </row>
    <row r="352" spans="2:8" s="86" customFormat="1">
      <c r="B352" s="215"/>
      <c r="C352" s="149"/>
      <c r="D352" s="149"/>
      <c r="E352" s="149"/>
      <c r="F352" s="149"/>
      <c r="G352" s="149"/>
      <c r="H352" s="149"/>
    </row>
    <row r="353" spans="2:8" s="86" customFormat="1">
      <c r="B353" s="215"/>
      <c r="C353" s="149"/>
      <c r="D353" s="149"/>
      <c r="E353" s="149"/>
      <c r="F353" s="149"/>
      <c r="G353" s="149"/>
      <c r="H353" s="149"/>
    </row>
    <row r="354" spans="2:8" s="86" customFormat="1">
      <c r="B354" s="215"/>
      <c r="C354" s="149"/>
      <c r="D354" s="149"/>
      <c r="E354" s="149"/>
      <c r="F354" s="149"/>
      <c r="G354" s="149"/>
      <c r="H354" s="149"/>
    </row>
    <row r="355" spans="2:8" s="86" customFormat="1">
      <c r="B355" s="215"/>
      <c r="C355" s="149"/>
      <c r="D355" s="149"/>
      <c r="E355" s="149"/>
      <c r="F355" s="149"/>
      <c r="G355" s="149"/>
      <c r="H355" s="149"/>
    </row>
    <row r="356" spans="2:8" s="86" customFormat="1">
      <c r="B356" s="215"/>
      <c r="C356" s="149"/>
      <c r="D356" s="149"/>
      <c r="E356" s="149"/>
      <c r="F356" s="149"/>
      <c r="G356" s="149"/>
      <c r="H356" s="149"/>
    </row>
    <row r="357" spans="2:8" s="86" customFormat="1">
      <c r="B357" s="215"/>
      <c r="C357" s="149"/>
      <c r="D357" s="149"/>
      <c r="E357" s="149"/>
      <c r="F357" s="149"/>
      <c r="G357" s="149"/>
      <c r="H357" s="149"/>
    </row>
    <row r="358" spans="2:8" s="86" customFormat="1">
      <c r="B358" s="215"/>
      <c r="C358" s="149"/>
      <c r="D358" s="149"/>
      <c r="E358" s="149"/>
      <c r="F358" s="149"/>
      <c r="G358" s="149"/>
      <c r="H358" s="149"/>
    </row>
    <row r="359" spans="2:8" s="86" customFormat="1">
      <c r="B359" s="215"/>
      <c r="C359" s="149"/>
      <c r="D359" s="149"/>
      <c r="E359" s="149"/>
      <c r="F359" s="149"/>
      <c r="G359" s="149"/>
      <c r="H359" s="149"/>
    </row>
    <row r="360" spans="2:8" s="86" customFormat="1">
      <c r="B360" s="215"/>
      <c r="C360" s="149"/>
      <c r="D360" s="149"/>
      <c r="E360" s="149"/>
      <c r="F360" s="149"/>
      <c r="G360" s="149"/>
      <c r="H360" s="149"/>
    </row>
    <row r="361" spans="2:8" s="86" customFormat="1">
      <c r="B361" s="215"/>
      <c r="C361" s="149"/>
      <c r="D361" s="149"/>
      <c r="E361" s="149"/>
      <c r="F361" s="149"/>
      <c r="G361" s="149"/>
      <c r="H361" s="149"/>
    </row>
    <row r="362" spans="2:8" s="86" customFormat="1">
      <c r="B362" s="215"/>
      <c r="C362" s="149"/>
      <c r="D362" s="149"/>
      <c r="E362" s="149"/>
      <c r="F362" s="149"/>
      <c r="G362" s="149"/>
      <c r="H362" s="149"/>
    </row>
    <row r="363" spans="2:8" s="86" customFormat="1">
      <c r="B363" s="215"/>
      <c r="C363" s="149"/>
      <c r="D363" s="149"/>
      <c r="E363" s="149"/>
      <c r="F363" s="149"/>
      <c r="G363" s="149"/>
      <c r="H363" s="149"/>
    </row>
    <row r="364" spans="2:8" s="86" customFormat="1">
      <c r="B364" s="215"/>
      <c r="C364" s="149"/>
      <c r="D364" s="149"/>
      <c r="E364" s="149"/>
      <c r="F364" s="149"/>
      <c r="G364" s="149"/>
      <c r="H364" s="149"/>
    </row>
    <row r="365" spans="2:8" s="86" customFormat="1">
      <c r="B365" s="215"/>
      <c r="C365" s="149"/>
      <c r="D365" s="149"/>
      <c r="E365" s="149"/>
      <c r="F365" s="149"/>
      <c r="G365" s="149"/>
      <c r="H365" s="149"/>
    </row>
    <row r="366" spans="2:8" s="86" customFormat="1">
      <c r="B366" s="215"/>
      <c r="C366" s="149"/>
      <c r="D366" s="149"/>
      <c r="E366" s="149"/>
      <c r="F366" s="149"/>
      <c r="G366" s="149"/>
      <c r="H366" s="149"/>
    </row>
    <row r="367" spans="2:8" s="86" customFormat="1">
      <c r="B367" s="215"/>
      <c r="C367" s="149"/>
      <c r="D367" s="149"/>
      <c r="E367" s="149"/>
      <c r="F367" s="149"/>
      <c r="G367" s="149"/>
      <c r="H367" s="149"/>
    </row>
    <row r="368" spans="2:8" s="86" customFormat="1">
      <c r="B368" s="215"/>
      <c r="C368" s="149"/>
      <c r="D368" s="149"/>
      <c r="E368" s="149"/>
      <c r="F368" s="149"/>
      <c r="G368" s="149"/>
      <c r="H368" s="149"/>
    </row>
    <row r="369" spans="2:8" s="86" customFormat="1">
      <c r="B369" s="215"/>
      <c r="C369" s="149"/>
      <c r="D369" s="149"/>
      <c r="E369" s="149"/>
      <c r="F369" s="149"/>
      <c r="G369" s="149"/>
      <c r="H369" s="149"/>
    </row>
    <row r="370" spans="2:8" s="86" customFormat="1">
      <c r="B370" s="215"/>
      <c r="C370" s="149"/>
      <c r="D370" s="149"/>
      <c r="E370" s="149"/>
      <c r="F370" s="149"/>
      <c r="G370" s="149"/>
      <c r="H370" s="149"/>
    </row>
    <row r="371" spans="2:8" s="86" customFormat="1">
      <c r="B371" s="215"/>
      <c r="C371" s="149"/>
      <c r="D371" s="149"/>
      <c r="E371" s="149"/>
      <c r="F371" s="149"/>
      <c r="G371" s="149"/>
      <c r="H371" s="149"/>
    </row>
    <row r="372" spans="2:8" s="86" customFormat="1">
      <c r="B372" s="215"/>
      <c r="C372" s="149"/>
      <c r="D372" s="149"/>
      <c r="E372" s="149"/>
      <c r="F372" s="149"/>
      <c r="G372" s="149"/>
      <c r="H372" s="149"/>
    </row>
    <row r="373" spans="2:8" s="86" customFormat="1">
      <c r="B373" s="215"/>
      <c r="C373" s="149"/>
      <c r="D373" s="149"/>
      <c r="E373" s="149"/>
      <c r="F373" s="149"/>
      <c r="G373" s="149"/>
      <c r="H373" s="149"/>
    </row>
    <row r="374" spans="2:8" s="86" customFormat="1">
      <c r="B374" s="215"/>
      <c r="C374" s="149"/>
      <c r="D374" s="149"/>
      <c r="E374" s="149"/>
      <c r="F374" s="149"/>
      <c r="G374" s="149"/>
      <c r="H374" s="149"/>
    </row>
    <row r="375" spans="2:8" s="86" customFormat="1">
      <c r="B375" s="215"/>
      <c r="C375" s="149"/>
      <c r="D375" s="149"/>
      <c r="E375" s="149"/>
      <c r="F375" s="149"/>
      <c r="G375" s="149"/>
      <c r="H375" s="149"/>
    </row>
    <row r="376" spans="2:8" s="86" customFormat="1">
      <c r="B376" s="215"/>
      <c r="C376" s="149"/>
      <c r="D376" s="149"/>
      <c r="E376" s="149"/>
      <c r="F376" s="149"/>
      <c r="G376" s="149"/>
      <c r="H376" s="149"/>
    </row>
    <row r="377" spans="2:8" s="86" customFormat="1">
      <c r="B377" s="215"/>
      <c r="C377" s="149"/>
      <c r="D377" s="149"/>
      <c r="E377" s="149"/>
      <c r="F377" s="149"/>
      <c r="G377" s="149"/>
      <c r="H377" s="149"/>
    </row>
    <row r="378" spans="2:8" s="86" customFormat="1">
      <c r="B378" s="215"/>
      <c r="C378" s="149"/>
      <c r="D378" s="149"/>
      <c r="E378" s="149"/>
      <c r="F378" s="149"/>
      <c r="G378" s="149"/>
      <c r="H378" s="149"/>
    </row>
    <row r="379" spans="2:8" s="86" customFormat="1">
      <c r="B379" s="215"/>
      <c r="C379" s="149"/>
      <c r="D379" s="149"/>
      <c r="E379" s="149"/>
      <c r="F379" s="149"/>
      <c r="G379" s="149"/>
      <c r="H379" s="149"/>
    </row>
    <row r="380" spans="2:8" s="86" customFormat="1">
      <c r="B380" s="215"/>
      <c r="C380" s="149"/>
      <c r="D380" s="149"/>
      <c r="E380" s="149"/>
      <c r="F380" s="149"/>
      <c r="G380" s="149"/>
      <c r="H380" s="149"/>
    </row>
    <row r="381" spans="2:8" s="86" customFormat="1">
      <c r="B381" s="215"/>
      <c r="C381" s="149"/>
      <c r="D381" s="149"/>
      <c r="E381" s="149"/>
      <c r="F381" s="149"/>
      <c r="G381" s="149"/>
      <c r="H381" s="149"/>
    </row>
    <row r="382" spans="2:8" s="86" customFormat="1">
      <c r="B382" s="215"/>
      <c r="C382" s="149"/>
      <c r="D382" s="149"/>
      <c r="E382" s="149"/>
      <c r="F382" s="149"/>
      <c r="G382" s="149"/>
      <c r="H382" s="149"/>
    </row>
    <row r="383" spans="2:8" s="86" customFormat="1">
      <c r="B383" s="215"/>
      <c r="C383" s="149"/>
      <c r="D383" s="149"/>
      <c r="E383" s="149"/>
      <c r="F383" s="149"/>
      <c r="G383" s="149"/>
      <c r="H383" s="149"/>
    </row>
    <row r="384" spans="2:8" s="86" customFormat="1">
      <c r="B384" s="215"/>
      <c r="C384" s="149"/>
      <c r="D384" s="149"/>
      <c r="E384" s="149"/>
      <c r="F384" s="149"/>
      <c r="G384" s="149"/>
      <c r="H384" s="149"/>
    </row>
    <row r="385" spans="2:8" s="86" customFormat="1">
      <c r="B385" s="215"/>
      <c r="C385" s="149"/>
      <c r="D385" s="149"/>
      <c r="E385" s="149"/>
      <c r="F385" s="149"/>
      <c r="G385" s="149"/>
      <c r="H385" s="149"/>
    </row>
    <row r="386" spans="2:8" s="86" customFormat="1">
      <c r="B386" s="215"/>
      <c r="C386" s="149"/>
      <c r="D386" s="149"/>
      <c r="E386" s="149"/>
      <c r="F386" s="149"/>
      <c r="G386" s="149"/>
      <c r="H386" s="149"/>
    </row>
    <row r="387" spans="2:8" s="86" customFormat="1">
      <c r="B387" s="215"/>
      <c r="C387" s="149"/>
      <c r="D387" s="149"/>
      <c r="E387" s="149"/>
      <c r="F387" s="149"/>
      <c r="G387" s="149"/>
      <c r="H387" s="149"/>
    </row>
    <row r="388" spans="2:8" s="86" customFormat="1">
      <c r="B388" s="215"/>
      <c r="C388" s="149"/>
      <c r="D388" s="149"/>
      <c r="E388" s="149"/>
      <c r="F388" s="149"/>
      <c r="G388" s="149"/>
      <c r="H388" s="149"/>
    </row>
    <row r="389" spans="2:8" s="86" customFormat="1">
      <c r="B389" s="215"/>
      <c r="C389" s="149"/>
      <c r="D389" s="149"/>
      <c r="E389" s="149"/>
      <c r="F389" s="149"/>
      <c r="G389" s="149"/>
      <c r="H389" s="149"/>
    </row>
    <row r="390" spans="2:8" s="86" customFormat="1">
      <c r="B390" s="215"/>
      <c r="C390" s="149"/>
      <c r="D390" s="149"/>
      <c r="E390" s="149"/>
      <c r="F390" s="149"/>
      <c r="G390" s="149"/>
      <c r="H390" s="149"/>
    </row>
    <row r="391" spans="2:8" s="86" customFormat="1">
      <c r="B391" s="215"/>
      <c r="C391" s="149"/>
      <c r="D391" s="149"/>
      <c r="E391" s="149"/>
      <c r="F391" s="149"/>
      <c r="G391" s="149"/>
      <c r="H391" s="149"/>
    </row>
    <row r="392" spans="2:8" s="86" customFormat="1">
      <c r="B392" s="215"/>
      <c r="C392" s="149"/>
      <c r="D392" s="149"/>
      <c r="E392" s="149"/>
      <c r="F392" s="149"/>
      <c r="G392" s="149"/>
      <c r="H392" s="149"/>
    </row>
    <row r="393" spans="2:8" s="86" customFormat="1">
      <c r="B393" s="215"/>
      <c r="C393" s="149"/>
      <c r="D393" s="149"/>
      <c r="E393" s="149"/>
      <c r="F393" s="149"/>
      <c r="G393" s="149"/>
      <c r="H393" s="149"/>
    </row>
    <row r="394" spans="2:8" s="86" customFormat="1">
      <c r="B394" s="215"/>
      <c r="C394" s="149"/>
      <c r="D394" s="149"/>
      <c r="E394" s="149"/>
      <c r="F394" s="149"/>
      <c r="G394" s="149"/>
      <c r="H394" s="149"/>
    </row>
    <row r="395" spans="2:8" s="86" customFormat="1">
      <c r="B395" s="215"/>
      <c r="C395" s="149"/>
      <c r="D395" s="149"/>
      <c r="E395" s="149"/>
      <c r="F395" s="149"/>
      <c r="G395" s="149"/>
      <c r="H395" s="149"/>
    </row>
    <row r="396" spans="2:8" s="86" customFormat="1">
      <c r="B396" s="215"/>
      <c r="C396" s="149"/>
      <c r="D396" s="149"/>
      <c r="E396" s="149"/>
      <c r="F396" s="149"/>
      <c r="G396" s="149"/>
      <c r="H396" s="149"/>
    </row>
    <row r="397" spans="2:8" s="86" customFormat="1">
      <c r="B397" s="215"/>
      <c r="C397" s="149"/>
      <c r="D397" s="149"/>
      <c r="E397" s="149"/>
      <c r="F397" s="149"/>
      <c r="G397" s="149"/>
      <c r="H397" s="149"/>
    </row>
    <row r="398" spans="2:8" s="86" customFormat="1">
      <c r="B398" s="215"/>
      <c r="C398" s="149"/>
      <c r="D398" s="149"/>
      <c r="E398" s="149"/>
      <c r="F398" s="149"/>
      <c r="G398" s="149"/>
      <c r="H398" s="149"/>
    </row>
    <row r="399" spans="2:8" s="86" customFormat="1">
      <c r="B399" s="215"/>
      <c r="C399" s="149"/>
      <c r="D399" s="149"/>
      <c r="E399" s="149"/>
      <c r="F399" s="149"/>
      <c r="G399" s="149"/>
      <c r="H399" s="149"/>
    </row>
    <row r="400" spans="2:8" s="86" customFormat="1">
      <c r="B400" s="215"/>
      <c r="C400" s="149"/>
      <c r="D400" s="149"/>
      <c r="E400" s="149"/>
      <c r="F400" s="149"/>
      <c r="G400" s="149"/>
      <c r="H400" s="149"/>
    </row>
    <row r="401" spans="2:8" s="86" customFormat="1">
      <c r="B401" s="215"/>
      <c r="C401" s="149"/>
      <c r="D401" s="149"/>
      <c r="E401" s="149"/>
      <c r="F401" s="149"/>
      <c r="G401" s="149"/>
      <c r="H401" s="149"/>
    </row>
    <row r="402" spans="2:8" s="86" customFormat="1">
      <c r="B402" s="215"/>
      <c r="C402" s="149"/>
      <c r="D402" s="149"/>
      <c r="E402" s="149"/>
      <c r="F402" s="149"/>
      <c r="G402" s="149"/>
      <c r="H402" s="149"/>
    </row>
    <row r="403" spans="2:8" s="86" customFormat="1">
      <c r="B403" s="215"/>
      <c r="C403" s="149"/>
      <c r="D403" s="149"/>
      <c r="E403" s="149"/>
      <c r="F403" s="149"/>
      <c r="G403" s="149"/>
      <c r="H403" s="149"/>
    </row>
    <row r="404" spans="2:8" s="86" customFormat="1">
      <c r="B404" s="215"/>
      <c r="C404" s="149"/>
      <c r="D404" s="149"/>
      <c r="E404" s="149"/>
      <c r="F404" s="149"/>
      <c r="G404" s="149"/>
      <c r="H404" s="149"/>
    </row>
    <row r="405" spans="2:8" s="86" customFormat="1">
      <c r="B405" s="215"/>
      <c r="C405" s="149"/>
      <c r="D405" s="149"/>
      <c r="E405" s="149"/>
      <c r="F405" s="149"/>
      <c r="G405" s="149"/>
      <c r="H405" s="149"/>
    </row>
    <row r="406" spans="2:8" s="86" customFormat="1">
      <c r="B406" s="215"/>
      <c r="C406" s="149"/>
      <c r="D406" s="149"/>
      <c r="E406" s="149"/>
      <c r="F406" s="149"/>
      <c r="G406" s="149"/>
      <c r="H406" s="149"/>
    </row>
    <row r="407" spans="2:8" s="86" customFormat="1">
      <c r="B407" s="215"/>
      <c r="C407" s="149"/>
      <c r="D407" s="149"/>
      <c r="E407" s="149"/>
      <c r="F407" s="149"/>
      <c r="G407" s="149"/>
      <c r="H407" s="149"/>
    </row>
    <row r="408" spans="2:8" s="86" customFormat="1">
      <c r="B408" s="215"/>
      <c r="C408" s="149"/>
      <c r="D408" s="149"/>
      <c r="E408" s="149"/>
      <c r="F408" s="149"/>
      <c r="G408" s="149"/>
      <c r="H408" s="149"/>
    </row>
    <row r="409" spans="2:8" s="86" customFormat="1">
      <c r="B409" s="215"/>
      <c r="C409" s="149"/>
      <c r="D409" s="149"/>
      <c r="E409" s="149"/>
      <c r="F409" s="149"/>
      <c r="G409" s="149"/>
      <c r="H409" s="149"/>
    </row>
    <row r="410" spans="2:8" s="86" customFormat="1">
      <c r="B410" s="215"/>
      <c r="C410" s="149"/>
      <c r="D410" s="149"/>
      <c r="E410" s="149"/>
      <c r="F410" s="149"/>
      <c r="G410" s="149"/>
      <c r="H410" s="149"/>
    </row>
    <row r="411" spans="2:8" s="86" customFormat="1">
      <c r="B411" s="215"/>
      <c r="C411" s="149"/>
      <c r="D411" s="149"/>
      <c r="E411" s="149"/>
      <c r="F411" s="149"/>
      <c r="G411" s="149"/>
      <c r="H411" s="149"/>
    </row>
    <row r="412" spans="2:8" s="86" customFormat="1">
      <c r="B412" s="215"/>
      <c r="C412" s="149"/>
      <c r="D412" s="149"/>
      <c r="E412" s="149"/>
      <c r="F412" s="149"/>
      <c r="G412" s="149"/>
      <c r="H412" s="149"/>
    </row>
    <row r="413" spans="2:8" s="86" customFormat="1">
      <c r="B413" s="215"/>
      <c r="C413" s="149"/>
      <c r="D413" s="149"/>
      <c r="E413" s="149"/>
      <c r="F413" s="149"/>
      <c r="G413" s="149"/>
      <c r="H413" s="149"/>
    </row>
    <row r="414" spans="2:8" s="86" customFormat="1">
      <c r="B414" s="215"/>
      <c r="C414" s="149"/>
      <c r="D414" s="149"/>
      <c r="E414" s="149"/>
      <c r="F414" s="149"/>
      <c r="G414" s="149"/>
      <c r="H414" s="149"/>
    </row>
    <row r="415" spans="2:8" s="86" customFormat="1">
      <c r="B415" s="215"/>
      <c r="C415" s="149"/>
      <c r="D415" s="149"/>
      <c r="E415" s="149"/>
      <c r="F415" s="149"/>
      <c r="G415" s="149"/>
      <c r="H415" s="149"/>
    </row>
    <row r="416" spans="2:8" s="86" customFormat="1">
      <c r="B416" s="215"/>
      <c r="C416" s="149"/>
      <c r="D416" s="149"/>
      <c r="E416" s="149"/>
      <c r="F416" s="149"/>
      <c r="G416" s="149"/>
      <c r="H416" s="149"/>
    </row>
    <row r="417" spans="2:8" s="86" customFormat="1">
      <c r="B417" s="215"/>
      <c r="C417" s="149"/>
      <c r="D417" s="149"/>
      <c r="E417" s="149"/>
      <c r="F417" s="149"/>
      <c r="G417" s="149"/>
      <c r="H417" s="149"/>
    </row>
    <row r="418" spans="2:8" s="86" customFormat="1">
      <c r="B418" s="215"/>
      <c r="C418" s="149"/>
      <c r="D418" s="149"/>
      <c r="E418" s="149"/>
      <c r="F418" s="149"/>
      <c r="G418" s="149"/>
      <c r="H418" s="149"/>
    </row>
    <row r="419" spans="2:8" s="86" customFormat="1">
      <c r="B419" s="215"/>
      <c r="C419" s="149"/>
      <c r="D419" s="149"/>
      <c r="E419" s="149"/>
      <c r="F419" s="149"/>
      <c r="G419" s="149"/>
      <c r="H419" s="149"/>
    </row>
    <row r="420" spans="2:8" s="86" customFormat="1">
      <c r="B420" s="215"/>
      <c r="C420" s="149"/>
      <c r="D420" s="149"/>
      <c r="E420" s="149"/>
      <c r="F420" s="149"/>
      <c r="G420" s="149"/>
      <c r="H420" s="149"/>
    </row>
    <row r="421" spans="2:8" s="86" customFormat="1">
      <c r="B421" s="215"/>
      <c r="C421" s="149"/>
      <c r="D421" s="149"/>
      <c r="E421" s="149"/>
      <c r="F421" s="149"/>
      <c r="G421" s="149"/>
      <c r="H421" s="149"/>
    </row>
    <row r="422" spans="2:8" s="86" customFormat="1">
      <c r="B422" s="215"/>
      <c r="C422" s="149"/>
      <c r="D422" s="149"/>
      <c r="E422" s="149"/>
      <c r="F422" s="149"/>
      <c r="G422" s="149"/>
      <c r="H422" s="149"/>
    </row>
    <row r="423" spans="2:8" s="86" customFormat="1">
      <c r="B423" s="215"/>
      <c r="C423" s="149"/>
      <c r="D423" s="149"/>
      <c r="E423" s="149"/>
      <c r="F423" s="149"/>
      <c r="G423" s="149"/>
      <c r="H423" s="149"/>
    </row>
    <row r="424" spans="2:8" s="86" customFormat="1">
      <c r="B424" s="215"/>
      <c r="C424" s="149"/>
      <c r="D424" s="149"/>
      <c r="E424" s="149"/>
      <c r="F424" s="149"/>
      <c r="G424" s="149"/>
      <c r="H424" s="149"/>
    </row>
    <row r="425" spans="2:8" s="86" customFormat="1">
      <c r="B425" s="215"/>
      <c r="C425" s="149"/>
      <c r="D425" s="149"/>
      <c r="E425" s="149"/>
      <c r="F425" s="149"/>
      <c r="G425" s="149"/>
      <c r="H425" s="149"/>
    </row>
    <row r="426" spans="2:8" s="86" customFormat="1">
      <c r="B426" s="215"/>
      <c r="C426" s="149"/>
      <c r="D426" s="149"/>
      <c r="E426" s="149"/>
      <c r="F426" s="149"/>
      <c r="G426" s="149"/>
      <c r="H426" s="149"/>
    </row>
    <row r="427" spans="2:8" s="86" customFormat="1">
      <c r="B427" s="215"/>
      <c r="C427" s="149"/>
      <c r="D427" s="149"/>
      <c r="E427" s="149"/>
      <c r="F427" s="149"/>
      <c r="G427" s="149"/>
      <c r="H427" s="149"/>
    </row>
    <row r="428" spans="2:8" s="86" customFormat="1">
      <c r="B428" s="215"/>
      <c r="C428" s="149"/>
      <c r="D428" s="149"/>
      <c r="E428" s="149"/>
      <c r="F428" s="149"/>
      <c r="G428" s="149"/>
      <c r="H428" s="149"/>
    </row>
    <row r="429" spans="2:8" s="86" customFormat="1">
      <c r="B429" s="215"/>
      <c r="C429" s="149"/>
      <c r="D429" s="149"/>
      <c r="E429" s="149"/>
      <c r="F429" s="149"/>
      <c r="G429" s="149"/>
      <c r="H429" s="149"/>
    </row>
    <row r="430" spans="2:8" s="86" customFormat="1">
      <c r="B430" s="215"/>
      <c r="C430" s="149"/>
      <c r="D430" s="149"/>
      <c r="E430" s="149"/>
      <c r="F430" s="149"/>
      <c r="G430" s="149"/>
      <c r="H430" s="149"/>
    </row>
    <row r="431" spans="2:8" s="86" customFormat="1">
      <c r="B431" s="215"/>
      <c r="C431" s="149"/>
      <c r="D431" s="149"/>
      <c r="E431" s="149"/>
      <c r="F431" s="149"/>
      <c r="G431" s="149"/>
      <c r="H431" s="149"/>
    </row>
    <row r="432" spans="2:8" s="86" customFormat="1">
      <c r="B432" s="215"/>
      <c r="C432" s="149"/>
      <c r="D432" s="149"/>
      <c r="E432" s="149"/>
      <c r="F432" s="149"/>
      <c r="G432" s="149"/>
      <c r="H432" s="149"/>
    </row>
    <row r="433" spans="2:8" s="86" customFormat="1">
      <c r="B433" s="215"/>
      <c r="C433" s="149"/>
      <c r="D433" s="149"/>
      <c r="E433" s="149"/>
      <c r="F433" s="149"/>
      <c r="G433" s="149"/>
      <c r="H433" s="149"/>
    </row>
    <row r="434" spans="2:8" s="86" customFormat="1">
      <c r="B434" s="215"/>
      <c r="C434" s="149"/>
      <c r="D434" s="149"/>
      <c r="E434" s="149"/>
      <c r="F434" s="149"/>
      <c r="G434" s="149"/>
      <c r="H434" s="149"/>
    </row>
    <row r="435" spans="2:8" s="86" customFormat="1">
      <c r="B435" s="215"/>
      <c r="C435" s="149"/>
      <c r="D435" s="149"/>
      <c r="E435" s="149"/>
      <c r="F435" s="149"/>
      <c r="G435" s="149"/>
      <c r="H435" s="149"/>
    </row>
    <row r="436" spans="2:8" s="86" customFormat="1">
      <c r="B436" s="215"/>
      <c r="C436" s="149"/>
      <c r="D436" s="149"/>
      <c r="E436" s="149"/>
      <c r="F436" s="149"/>
      <c r="G436" s="149"/>
      <c r="H436" s="149"/>
    </row>
    <row r="437" spans="2:8" s="86" customFormat="1">
      <c r="B437" s="215"/>
      <c r="C437" s="149"/>
      <c r="D437" s="149"/>
      <c r="E437" s="149"/>
      <c r="F437" s="149"/>
      <c r="G437" s="149"/>
      <c r="H437" s="149"/>
    </row>
    <row r="438" spans="2:8" s="86" customFormat="1">
      <c r="B438" s="215"/>
      <c r="C438" s="149"/>
      <c r="D438" s="149"/>
      <c r="E438" s="149"/>
      <c r="F438" s="149"/>
      <c r="G438" s="149"/>
      <c r="H438" s="149"/>
    </row>
    <row r="439" spans="2:8" s="86" customFormat="1">
      <c r="B439" s="215"/>
      <c r="C439" s="149"/>
      <c r="D439" s="149"/>
      <c r="E439" s="149"/>
      <c r="F439" s="149"/>
      <c r="G439" s="149"/>
      <c r="H439" s="149"/>
    </row>
    <row r="440" spans="2:8" s="86" customFormat="1">
      <c r="B440" s="215"/>
      <c r="C440" s="149"/>
      <c r="D440" s="149"/>
      <c r="E440" s="149"/>
      <c r="F440" s="149"/>
      <c r="G440" s="149"/>
      <c r="H440" s="149"/>
    </row>
    <row r="441" spans="2:8" s="86" customFormat="1">
      <c r="B441" s="215"/>
      <c r="C441" s="149"/>
      <c r="D441" s="149"/>
      <c r="E441" s="149"/>
      <c r="F441" s="149"/>
      <c r="G441" s="149"/>
      <c r="H441" s="149"/>
    </row>
    <row r="442" spans="2:8" s="86" customFormat="1">
      <c r="B442" s="215"/>
      <c r="C442" s="149"/>
      <c r="D442" s="149"/>
      <c r="E442" s="149"/>
      <c r="F442" s="149"/>
      <c r="G442" s="149"/>
      <c r="H442" s="149"/>
    </row>
    <row r="443" spans="2:8" s="86" customFormat="1">
      <c r="B443" s="215"/>
      <c r="C443" s="149"/>
      <c r="D443" s="149"/>
      <c r="E443" s="149"/>
      <c r="F443" s="149"/>
      <c r="G443" s="149"/>
      <c r="H443" s="149"/>
    </row>
    <row r="444" spans="2:8" s="86" customFormat="1">
      <c r="B444" s="215"/>
      <c r="C444" s="149"/>
      <c r="D444" s="149"/>
      <c r="E444" s="149"/>
      <c r="F444" s="149"/>
      <c r="G444" s="149"/>
      <c r="H444" s="149"/>
    </row>
    <row r="445" spans="2:8" s="86" customFormat="1">
      <c r="B445" s="215"/>
      <c r="C445" s="149"/>
      <c r="D445" s="149"/>
      <c r="E445" s="149"/>
      <c r="F445" s="149"/>
      <c r="G445" s="149"/>
      <c r="H445" s="149"/>
    </row>
    <row r="446" spans="2:8" s="86" customFormat="1">
      <c r="B446" s="215"/>
      <c r="C446" s="149"/>
      <c r="D446" s="149"/>
      <c r="E446" s="149"/>
      <c r="F446" s="149"/>
      <c r="G446" s="149"/>
      <c r="H446" s="149"/>
    </row>
    <row r="447" spans="2:8" s="86" customFormat="1">
      <c r="B447" s="215"/>
      <c r="C447" s="149"/>
      <c r="D447" s="149"/>
      <c r="E447" s="149"/>
      <c r="F447" s="149"/>
      <c r="G447" s="149"/>
      <c r="H447" s="149"/>
    </row>
    <row r="448" spans="2:8" s="86" customFormat="1">
      <c r="B448" s="215"/>
      <c r="C448" s="149"/>
      <c r="D448" s="149"/>
      <c r="E448" s="149"/>
      <c r="F448" s="149"/>
      <c r="G448" s="149"/>
      <c r="H448" s="149"/>
    </row>
    <row r="449" spans="2:8" s="86" customFormat="1">
      <c r="B449" s="215"/>
      <c r="C449" s="149"/>
      <c r="D449" s="149"/>
      <c r="E449" s="149"/>
      <c r="F449" s="149"/>
      <c r="G449" s="149"/>
      <c r="H449" s="149"/>
    </row>
    <row r="450" spans="2:8" s="86" customFormat="1">
      <c r="B450" s="215"/>
      <c r="C450" s="149"/>
      <c r="D450" s="149"/>
      <c r="E450" s="149"/>
      <c r="F450" s="149"/>
      <c r="G450" s="149"/>
      <c r="H450" s="149"/>
    </row>
    <row r="451" spans="2:8" s="86" customFormat="1">
      <c r="B451" s="215"/>
      <c r="C451" s="149"/>
      <c r="D451" s="149"/>
      <c r="E451" s="149"/>
      <c r="F451" s="149"/>
      <c r="G451" s="149"/>
      <c r="H451" s="149"/>
    </row>
    <row r="452" spans="2:8" s="86" customFormat="1">
      <c r="B452" s="215"/>
      <c r="C452" s="149"/>
      <c r="D452" s="149"/>
      <c r="E452" s="149"/>
      <c r="F452" s="149"/>
      <c r="G452" s="149"/>
      <c r="H452" s="149"/>
    </row>
    <row r="453" spans="2:8" s="86" customFormat="1">
      <c r="B453" s="215"/>
      <c r="C453" s="149"/>
      <c r="D453" s="149"/>
      <c r="E453" s="149"/>
      <c r="F453" s="149"/>
      <c r="G453" s="149"/>
      <c r="H453" s="149"/>
    </row>
    <row r="454" spans="2:8" s="86" customFormat="1">
      <c r="B454" s="215"/>
      <c r="C454" s="149"/>
      <c r="D454" s="149"/>
      <c r="E454" s="149"/>
      <c r="F454" s="149"/>
      <c r="G454" s="149"/>
      <c r="H454" s="149"/>
    </row>
    <row r="455" spans="2:8" s="86" customFormat="1">
      <c r="B455" s="215"/>
      <c r="C455" s="149"/>
      <c r="D455" s="149"/>
      <c r="E455" s="149"/>
      <c r="F455" s="149"/>
      <c r="G455" s="149"/>
      <c r="H455" s="149"/>
    </row>
    <row r="456" spans="2:8" s="86" customFormat="1">
      <c r="B456" s="215"/>
      <c r="C456" s="149"/>
      <c r="D456" s="149"/>
      <c r="E456" s="149"/>
      <c r="F456" s="149"/>
      <c r="G456" s="149"/>
      <c r="H456" s="149"/>
    </row>
    <row r="457" spans="2:8" s="86" customFormat="1">
      <c r="B457" s="215"/>
      <c r="C457" s="149"/>
      <c r="D457" s="149"/>
      <c r="E457" s="149"/>
      <c r="F457" s="149"/>
      <c r="G457" s="149"/>
      <c r="H457" s="149"/>
    </row>
    <row r="458" spans="2:8" s="86" customFormat="1">
      <c r="B458" s="215"/>
      <c r="C458" s="149"/>
      <c r="D458" s="149"/>
      <c r="E458" s="149"/>
      <c r="F458" s="149"/>
      <c r="G458" s="149"/>
      <c r="H458" s="149"/>
    </row>
    <row r="459" spans="2:8" s="86" customFormat="1">
      <c r="B459" s="215"/>
      <c r="C459" s="149"/>
      <c r="D459" s="149"/>
      <c r="E459" s="149"/>
      <c r="F459" s="149"/>
      <c r="G459" s="149"/>
      <c r="H459" s="149"/>
    </row>
    <row r="460" spans="2:8" s="86" customFormat="1">
      <c r="B460" s="215"/>
      <c r="C460" s="149"/>
      <c r="D460" s="149"/>
      <c r="E460" s="149"/>
      <c r="F460" s="149"/>
      <c r="G460" s="149"/>
      <c r="H460" s="149"/>
    </row>
    <row r="461" spans="2:8" s="86" customFormat="1">
      <c r="B461" s="215"/>
      <c r="C461" s="149"/>
      <c r="D461" s="149"/>
      <c r="E461" s="149"/>
      <c r="F461" s="149"/>
      <c r="G461" s="149"/>
      <c r="H461" s="149"/>
    </row>
    <row r="462" spans="2:8" s="86" customFormat="1">
      <c r="B462" s="215"/>
      <c r="C462" s="149"/>
      <c r="D462" s="149"/>
      <c r="E462" s="149"/>
      <c r="F462" s="149"/>
      <c r="G462" s="149"/>
      <c r="H462" s="149"/>
    </row>
    <row r="463" spans="2:8" s="86" customFormat="1">
      <c r="B463" s="215"/>
      <c r="C463" s="149"/>
      <c r="D463" s="149"/>
      <c r="E463" s="149"/>
      <c r="F463" s="149"/>
      <c r="G463" s="149"/>
      <c r="H463" s="149"/>
    </row>
    <row r="464" spans="2:8" s="86" customFormat="1">
      <c r="B464" s="215"/>
      <c r="C464" s="149"/>
      <c r="D464" s="149"/>
      <c r="E464" s="149"/>
      <c r="F464" s="149"/>
      <c r="G464" s="149"/>
      <c r="H464" s="149"/>
    </row>
    <row r="465" spans="2:8" s="86" customFormat="1">
      <c r="B465" s="215"/>
      <c r="C465" s="149"/>
      <c r="D465" s="149"/>
      <c r="E465" s="149"/>
      <c r="F465" s="149"/>
      <c r="G465" s="149"/>
      <c r="H465" s="149"/>
    </row>
    <row r="466" spans="2:8" s="86" customFormat="1">
      <c r="B466" s="215"/>
      <c r="C466" s="149"/>
      <c r="D466" s="149"/>
      <c r="E466" s="149"/>
      <c r="F466" s="149"/>
      <c r="G466" s="149"/>
      <c r="H466" s="149"/>
    </row>
    <row r="467" spans="2:8" s="86" customFormat="1">
      <c r="B467" s="215"/>
      <c r="C467" s="149"/>
      <c r="D467" s="149"/>
      <c r="E467" s="149"/>
      <c r="F467" s="149"/>
      <c r="G467" s="149"/>
      <c r="H467" s="149"/>
    </row>
    <row r="468" spans="2:8" s="86" customFormat="1">
      <c r="B468" s="215"/>
      <c r="C468" s="149"/>
      <c r="D468" s="149"/>
      <c r="E468" s="149"/>
      <c r="F468" s="149"/>
      <c r="G468" s="149"/>
      <c r="H468" s="149"/>
    </row>
    <row r="469" spans="2:8" s="86" customFormat="1">
      <c r="B469" s="215"/>
      <c r="C469" s="149"/>
      <c r="D469" s="149"/>
      <c r="E469" s="149"/>
      <c r="F469" s="149"/>
      <c r="G469" s="149"/>
      <c r="H469" s="149"/>
    </row>
    <row r="470" spans="2:8" s="86" customFormat="1">
      <c r="B470" s="215"/>
      <c r="C470" s="149"/>
      <c r="D470" s="149"/>
      <c r="E470" s="149"/>
      <c r="F470" s="149"/>
      <c r="G470" s="149"/>
      <c r="H470" s="149"/>
    </row>
    <row r="471" spans="2:8" s="86" customFormat="1">
      <c r="B471" s="215"/>
      <c r="C471" s="149"/>
      <c r="D471" s="149"/>
      <c r="E471" s="149"/>
      <c r="F471" s="149"/>
      <c r="G471" s="149"/>
      <c r="H471" s="149"/>
    </row>
    <row r="472" spans="2:8" s="86" customFormat="1">
      <c r="B472" s="215"/>
      <c r="C472" s="149"/>
      <c r="D472" s="149"/>
      <c r="E472" s="149"/>
      <c r="F472" s="149"/>
      <c r="G472" s="149"/>
      <c r="H472" s="149"/>
    </row>
    <row r="473" spans="2:8" s="86" customFormat="1">
      <c r="B473" s="215"/>
      <c r="C473" s="149"/>
      <c r="D473" s="149"/>
      <c r="E473" s="149"/>
      <c r="F473" s="149"/>
      <c r="G473" s="149"/>
      <c r="H473" s="149"/>
    </row>
    <row r="474" spans="2:8" s="86" customFormat="1">
      <c r="B474" s="215"/>
      <c r="C474" s="149"/>
      <c r="D474" s="149"/>
      <c r="E474" s="149"/>
      <c r="F474" s="149"/>
      <c r="G474" s="149"/>
      <c r="H474" s="149"/>
    </row>
    <row r="475" spans="2:8" s="86" customFormat="1">
      <c r="B475" s="215"/>
      <c r="C475" s="149"/>
      <c r="D475" s="149"/>
      <c r="E475" s="149"/>
      <c r="F475" s="149"/>
      <c r="G475" s="149"/>
      <c r="H475" s="149"/>
    </row>
    <row r="476" spans="2:8" s="86" customFormat="1">
      <c r="B476" s="215"/>
      <c r="C476" s="149"/>
      <c r="D476" s="149"/>
      <c r="E476" s="149"/>
      <c r="F476" s="149"/>
      <c r="G476" s="149"/>
      <c r="H476" s="149"/>
    </row>
    <row r="477" spans="2:8" s="86" customFormat="1">
      <c r="B477" s="215"/>
      <c r="C477" s="149"/>
      <c r="D477" s="149"/>
      <c r="E477" s="149"/>
      <c r="F477" s="149"/>
      <c r="G477" s="149"/>
      <c r="H477" s="149"/>
    </row>
    <row r="478" spans="2:8" s="86" customFormat="1">
      <c r="B478" s="215"/>
      <c r="C478" s="149"/>
      <c r="D478" s="149"/>
      <c r="E478" s="149"/>
      <c r="F478" s="149"/>
      <c r="G478" s="149"/>
      <c r="H478" s="149"/>
    </row>
    <row r="479" spans="2:8" s="86" customFormat="1">
      <c r="B479" s="215"/>
      <c r="C479" s="149"/>
      <c r="D479" s="149"/>
      <c r="E479" s="149"/>
      <c r="F479" s="149"/>
      <c r="G479" s="149"/>
      <c r="H479" s="149"/>
    </row>
    <row r="480" spans="2:8" s="86" customFormat="1">
      <c r="B480" s="215"/>
      <c r="C480" s="149"/>
      <c r="D480" s="149"/>
      <c r="E480" s="149"/>
      <c r="F480" s="149"/>
      <c r="G480" s="149"/>
      <c r="H480" s="149"/>
    </row>
    <row r="481" spans="2:8" s="86" customFormat="1">
      <c r="B481" s="215"/>
      <c r="C481" s="149"/>
      <c r="D481" s="149"/>
      <c r="E481" s="149"/>
      <c r="F481" s="149"/>
      <c r="G481" s="149"/>
      <c r="H481" s="149"/>
    </row>
    <row r="482" spans="2:8" s="86" customFormat="1">
      <c r="B482" s="215"/>
      <c r="C482" s="149"/>
      <c r="D482" s="149"/>
      <c r="E482" s="149"/>
      <c r="F482" s="149"/>
      <c r="G482" s="149"/>
      <c r="H482" s="149"/>
    </row>
    <row r="483" spans="2:8" s="86" customFormat="1">
      <c r="B483" s="215"/>
      <c r="C483" s="149"/>
      <c r="D483" s="149"/>
      <c r="E483" s="149"/>
      <c r="F483" s="149"/>
      <c r="G483" s="149"/>
      <c r="H483" s="149"/>
    </row>
    <row r="484" spans="2:8" s="86" customFormat="1">
      <c r="B484" s="215"/>
      <c r="C484" s="149"/>
      <c r="D484" s="149"/>
      <c r="E484" s="149"/>
      <c r="F484" s="149"/>
      <c r="G484" s="149"/>
      <c r="H484" s="149"/>
    </row>
    <row r="485" spans="2:8" s="86" customFormat="1">
      <c r="B485" s="215"/>
      <c r="C485" s="149"/>
      <c r="D485" s="149"/>
      <c r="E485" s="149"/>
      <c r="F485" s="149"/>
      <c r="G485" s="149"/>
      <c r="H485" s="149"/>
    </row>
    <row r="486" spans="2:8" s="86" customFormat="1">
      <c r="B486" s="215"/>
      <c r="C486" s="149"/>
      <c r="D486" s="149"/>
      <c r="E486" s="149"/>
      <c r="F486" s="149"/>
      <c r="G486" s="149"/>
      <c r="H486" s="149"/>
    </row>
    <row r="487" spans="2:8" s="86" customFormat="1">
      <c r="B487" s="215"/>
      <c r="C487" s="149"/>
      <c r="D487" s="149"/>
      <c r="E487" s="149"/>
      <c r="F487" s="149"/>
      <c r="G487" s="149"/>
      <c r="H487" s="149"/>
    </row>
    <row r="488" spans="2:8" s="86" customFormat="1">
      <c r="B488" s="215"/>
      <c r="C488" s="149"/>
      <c r="D488" s="149"/>
      <c r="E488" s="149"/>
      <c r="F488" s="149"/>
      <c r="G488" s="149"/>
      <c r="H488" s="149"/>
    </row>
    <row r="489" spans="2:8" s="86" customFormat="1">
      <c r="B489" s="215"/>
      <c r="C489" s="149"/>
      <c r="D489" s="149"/>
      <c r="E489" s="149"/>
      <c r="F489" s="149"/>
      <c r="G489" s="149"/>
      <c r="H489" s="149"/>
    </row>
    <row r="490" spans="2:8" s="86" customFormat="1">
      <c r="B490" s="215"/>
      <c r="C490" s="149"/>
      <c r="D490" s="149"/>
      <c r="E490" s="149"/>
      <c r="F490" s="149"/>
      <c r="G490" s="149"/>
      <c r="H490" s="149"/>
    </row>
    <row r="491" spans="2:8" s="86" customFormat="1">
      <c r="B491" s="215"/>
      <c r="C491" s="149"/>
      <c r="D491" s="149"/>
      <c r="E491" s="149"/>
      <c r="F491" s="149"/>
      <c r="G491" s="149"/>
      <c r="H491" s="149"/>
    </row>
    <row r="492" spans="2:8" s="86" customFormat="1">
      <c r="B492" s="215"/>
      <c r="C492" s="149"/>
      <c r="D492" s="149"/>
      <c r="E492" s="149"/>
      <c r="F492" s="149"/>
      <c r="G492" s="149"/>
      <c r="H492" s="149"/>
    </row>
    <row r="493" spans="2:8" s="86" customFormat="1">
      <c r="B493" s="215"/>
      <c r="C493" s="149"/>
      <c r="D493" s="149"/>
      <c r="E493" s="149"/>
      <c r="F493" s="149"/>
      <c r="G493" s="149"/>
      <c r="H493" s="149"/>
    </row>
    <row r="494" spans="2:8" s="86" customFormat="1">
      <c r="B494" s="215"/>
      <c r="C494" s="149"/>
      <c r="D494" s="149"/>
      <c r="E494" s="149"/>
      <c r="F494" s="149"/>
      <c r="G494" s="149"/>
      <c r="H494" s="149"/>
    </row>
    <row r="495" spans="2:8" s="86" customFormat="1">
      <c r="B495" s="215"/>
      <c r="C495" s="149"/>
      <c r="D495" s="149"/>
      <c r="E495" s="149"/>
      <c r="F495" s="149"/>
      <c r="G495" s="149"/>
      <c r="H495" s="149"/>
    </row>
    <row r="496" spans="2:8" s="86" customFormat="1">
      <c r="B496" s="215"/>
      <c r="C496" s="149"/>
      <c r="D496" s="149"/>
      <c r="E496" s="149"/>
      <c r="F496" s="149"/>
      <c r="G496" s="149"/>
      <c r="H496" s="149"/>
    </row>
    <row r="497" spans="2:8" s="86" customFormat="1">
      <c r="B497" s="215"/>
      <c r="C497" s="149"/>
      <c r="D497" s="149"/>
      <c r="E497" s="149"/>
      <c r="F497" s="149"/>
      <c r="G497" s="149"/>
      <c r="H497" s="149"/>
    </row>
    <row r="498" spans="2:8" s="86" customFormat="1">
      <c r="B498" s="215"/>
      <c r="C498" s="149"/>
      <c r="D498" s="149"/>
      <c r="E498" s="149"/>
      <c r="F498" s="149"/>
      <c r="G498" s="149"/>
      <c r="H498" s="149"/>
    </row>
    <row r="499" spans="2:8" s="86" customFormat="1">
      <c r="B499" s="215"/>
      <c r="C499" s="149"/>
      <c r="D499" s="149"/>
      <c r="E499" s="149"/>
      <c r="F499" s="149"/>
      <c r="G499" s="149"/>
      <c r="H499" s="149"/>
    </row>
    <row r="500" spans="2:8" s="86" customFormat="1">
      <c r="B500" s="215"/>
      <c r="C500" s="149"/>
      <c r="D500" s="149"/>
      <c r="E500" s="149"/>
      <c r="F500" s="149"/>
      <c r="G500" s="149"/>
      <c r="H500" s="149"/>
    </row>
    <row r="501" spans="2:8" s="86" customFormat="1">
      <c r="B501" s="215"/>
      <c r="C501" s="149"/>
      <c r="D501" s="149"/>
      <c r="E501" s="149"/>
      <c r="F501" s="149"/>
      <c r="G501" s="149"/>
      <c r="H501" s="149"/>
    </row>
    <row r="502" spans="2:8" s="86" customFormat="1">
      <c r="B502" s="215"/>
      <c r="C502" s="149"/>
      <c r="D502" s="149"/>
      <c r="E502" s="149"/>
      <c r="F502" s="149"/>
      <c r="G502" s="149"/>
      <c r="H502" s="149"/>
    </row>
    <row r="503" spans="2:8" s="86" customFormat="1">
      <c r="B503" s="215"/>
      <c r="C503" s="149"/>
      <c r="D503" s="149"/>
      <c r="E503" s="149"/>
      <c r="F503" s="149"/>
      <c r="G503" s="149"/>
      <c r="H503" s="149"/>
    </row>
    <row r="504" spans="2:8" s="86" customFormat="1">
      <c r="B504" s="215"/>
      <c r="C504" s="149"/>
      <c r="D504" s="149"/>
      <c r="E504" s="149"/>
      <c r="F504" s="149"/>
      <c r="G504" s="149"/>
      <c r="H504" s="149"/>
    </row>
    <row r="505" spans="2:8" s="86" customFormat="1">
      <c r="B505" s="215"/>
      <c r="C505" s="149"/>
      <c r="D505" s="149"/>
      <c r="E505" s="149"/>
      <c r="F505" s="149"/>
      <c r="G505" s="149"/>
      <c r="H505" s="149"/>
    </row>
    <row r="506" spans="2:8" s="86" customFormat="1">
      <c r="B506" s="215"/>
      <c r="C506" s="149"/>
      <c r="D506" s="149"/>
      <c r="E506" s="149"/>
      <c r="F506" s="149"/>
      <c r="G506" s="149"/>
      <c r="H506" s="149"/>
    </row>
    <row r="507" spans="2:8" s="86" customFormat="1">
      <c r="B507" s="215"/>
      <c r="C507" s="149"/>
      <c r="D507" s="149"/>
      <c r="E507" s="149"/>
      <c r="F507" s="149"/>
      <c r="G507" s="149"/>
      <c r="H507" s="149"/>
    </row>
    <row r="508" spans="2:8" s="86" customFormat="1">
      <c r="B508" s="215"/>
      <c r="C508" s="149"/>
      <c r="D508" s="149"/>
      <c r="E508" s="149"/>
      <c r="F508" s="149"/>
      <c r="G508" s="149"/>
      <c r="H508" s="149"/>
    </row>
    <row r="509" spans="2:8" s="86" customFormat="1">
      <c r="B509" s="215"/>
      <c r="C509" s="149"/>
      <c r="D509" s="149"/>
      <c r="E509" s="149"/>
      <c r="F509" s="149"/>
      <c r="G509" s="149"/>
      <c r="H509" s="149"/>
    </row>
    <row r="510" spans="2:8" s="86" customFormat="1">
      <c r="B510" s="215"/>
      <c r="C510" s="149"/>
      <c r="D510" s="149"/>
      <c r="E510" s="149"/>
      <c r="F510" s="149"/>
      <c r="G510" s="149"/>
      <c r="H510" s="149"/>
    </row>
    <row r="511" spans="2:8" s="86" customFormat="1">
      <c r="B511" s="215"/>
      <c r="C511" s="149"/>
      <c r="D511" s="149"/>
      <c r="E511" s="149"/>
      <c r="F511" s="149"/>
      <c r="G511" s="149"/>
      <c r="H511" s="149"/>
    </row>
    <row r="512" spans="2:8" s="86" customFormat="1">
      <c r="B512" s="215"/>
      <c r="C512" s="149"/>
      <c r="D512" s="149"/>
      <c r="E512" s="149"/>
      <c r="F512" s="149"/>
      <c r="G512" s="149"/>
      <c r="H512" s="149"/>
    </row>
    <row r="513" spans="2:8" s="86" customFormat="1">
      <c r="B513" s="215"/>
      <c r="C513" s="149"/>
      <c r="D513" s="149"/>
      <c r="E513" s="149"/>
      <c r="F513" s="149"/>
      <c r="G513" s="149"/>
      <c r="H513" s="149"/>
    </row>
    <row r="514" spans="2:8" s="86" customFormat="1">
      <c r="B514" s="215"/>
      <c r="C514" s="149"/>
      <c r="D514" s="149"/>
      <c r="E514" s="149"/>
      <c r="F514" s="149"/>
      <c r="G514" s="149"/>
      <c r="H514" s="149"/>
    </row>
    <row r="515" spans="2:8" s="86" customFormat="1">
      <c r="B515" s="215"/>
      <c r="C515" s="149"/>
      <c r="D515" s="149"/>
      <c r="E515" s="149"/>
      <c r="F515" s="149"/>
      <c r="G515" s="149"/>
      <c r="H515" s="149"/>
    </row>
    <row r="516" spans="2:8" s="86" customFormat="1">
      <c r="B516" s="215"/>
      <c r="C516" s="149"/>
      <c r="D516" s="149"/>
      <c r="E516" s="149"/>
      <c r="F516" s="149"/>
      <c r="G516" s="149"/>
      <c r="H516" s="149"/>
    </row>
    <row r="517" spans="2:8" s="86" customFormat="1">
      <c r="B517" s="215"/>
      <c r="C517" s="149"/>
      <c r="D517" s="149"/>
      <c r="E517" s="149"/>
      <c r="F517" s="149"/>
      <c r="G517" s="149"/>
      <c r="H517" s="149"/>
    </row>
    <row r="518" spans="2:8" s="86" customFormat="1">
      <c r="B518" s="215"/>
      <c r="C518" s="149"/>
      <c r="D518" s="149"/>
      <c r="E518" s="149"/>
      <c r="F518" s="149"/>
      <c r="G518" s="149"/>
      <c r="H518" s="149"/>
    </row>
    <row r="519" spans="2:8" s="86" customFormat="1">
      <c r="B519" s="215"/>
      <c r="C519" s="149"/>
      <c r="D519" s="149"/>
      <c r="E519" s="149"/>
      <c r="F519" s="149"/>
      <c r="G519" s="149"/>
      <c r="H519" s="149"/>
    </row>
    <row r="520" spans="2:8" s="86" customFormat="1">
      <c r="B520" s="215"/>
      <c r="C520" s="149"/>
      <c r="D520" s="149"/>
      <c r="E520" s="149"/>
      <c r="F520" s="149"/>
      <c r="G520" s="149"/>
      <c r="H520" s="149"/>
    </row>
    <row r="521" spans="2:8" s="86" customFormat="1">
      <c r="B521" s="215"/>
      <c r="C521" s="149"/>
      <c r="D521" s="149"/>
      <c r="E521" s="149"/>
      <c r="F521" s="149"/>
      <c r="G521" s="149"/>
      <c r="H521" s="149"/>
    </row>
    <row r="522" spans="2:8" s="86" customFormat="1">
      <c r="B522" s="215"/>
      <c r="C522" s="149"/>
      <c r="D522" s="149"/>
      <c r="E522" s="149"/>
      <c r="F522" s="149"/>
      <c r="G522" s="149"/>
      <c r="H522" s="149"/>
    </row>
    <row r="523" spans="2:8" s="86" customFormat="1">
      <c r="B523" s="215"/>
      <c r="C523" s="149"/>
      <c r="D523" s="149"/>
      <c r="E523" s="149"/>
      <c r="F523" s="149"/>
      <c r="G523" s="149"/>
      <c r="H523" s="149"/>
    </row>
    <row r="524" spans="2:8" s="86" customFormat="1">
      <c r="B524" s="215"/>
      <c r="C524" s="149"/>
      <c r="D524" s="149"/>
      <c r="E524" s="149"/>
      <c r="F524" s="149"/>
      <c r="G524" s="149"/>
      <c r="H524" s="149"/>
    </row>
    <row r="525" spans="2:8" s="86" customFormat="1">
      <c r="B525" s="215"/>
      <c r="C525" s="149"/>
      <c r="D525" s="149"/>
      <c r="E525" s="149"/>
      <c r="F525" s="149"/>
      <c r="G525" s="149"/>
      <c r="H525" s="149"/>
    </row>
    <row r="526" spans="2:8" s="86" customFormat="1">
      <c r="B526" s="215"/>
      <c r="C526" s="149"/>
      <c r="D526" s="149"/>
      <c r="E526" s="149"/>
      <c r="F526" s="149"/>
      <c r="G526" s="149"/>
      <c r="H526" s="149"/>
    </row>
    <row r="527" spans="2:8" s="86" customFormat="1">
      <c r="B527" s="215"/>
      <c r="C527" s="149"/>
      <c r="D527" s="149"/>
      <c r="E527" s="149"/>
      <c r="F527" s="149"/>
      <c r="G527" s="149"/>
      <c r="H527" s="149"/>
    </row>
    <row r="528" spans="2:8" s="86" customFormat="1">
      <c r="B528" s="215"/>
      <c r="C528" s="149"/>
      <c r="D528" s="149"/>
      <c r="E528" s="149"/>
      <c r="F528" s="149"/>
      <c r="G528" s="149"/>
      <c r="H528" s="149"/>
    </row>
    <row r="529" spans="2:8" s="86" customFormat="1">
      <c r="B529" s="215"/>
      <c r="C529" s="149"/>
      <c r="D529" s="149"/>
      <c r="E529" s="149"/>
      <c r="F529" s="149"/>
      <c r="G529" s="149"/>
      <c r="H529" s="149"/>
    </row>
    <row r="530" spans="2:8" s="86" customFormat="1">
      <c r="B530" s="215"/>
      <c r="C530" s="149"/>
      <c r="D530" s="149"/>
      <c r="E530" s="149"/>
      <c r="F530" s="149"/>
      <c r="G530" s="149"/>
      <c r="H530" s="149"/>
    </row>
    <row r="531" spans="2:8" s="86" customFormat="1">
      <c r="B531" s="215"/>
      <c r="C531" s="149"/>
      <c r="D531" s="149"/>
      <c r="E531" s="149"/>
      <c r="F531" s="149"/>
      <c r="G531" s="149"/>
      <c r="H531" s="149"/>
    </row>
    <row r="532" spans="2:8" s="86" customFormat="1">
      <c r="B532" s="215"/>
      <c r="C532" s="149"/>
      <c r="D532" s="149"/>
      <c r="E532" s="149"/>
      <c r="F532" s="149"/>
      <c r="G532" s="149"/>
      <c r="H532" s="149"/>
    </row>
    <row r="533" spans="2:8" s="86" customFormat="1">
      <c r="B533" s="215"/>
      <c r="C533" s="149"/>
      <c r="D533" s="149"/>
      <c r="E533" s="149"/>
      <c r="F533" s="149"/>
      <c r="G533" s="149"/>
      <c r="H533" s="149"/>
    </row>
    <row r="534" spans="2:8" s="86" customFormat="1">
      <c r="B534" s="215"/>
      <c r="C534" s="149"/>
      <c r="D534" s="149"/>
      <c r="E534" s="149"/>
      <c r="F534" s="149"/>
      <c r="G534" s="149"/>
      <c r="H534" s="149"/>
    </row>
    <row r="535" spans="2:8" s="86" customFormat="1">
      <c r="B535" s="215"/>
      <c r="C535" s="149"/>
      <c r="D535" s="149"/>
      <c r="E535" s="149"/>
      <c r="F535" s="149"/>
      <c r="G535" s="149"/>
      <c r="H535" s="149"/>
    </row>
    <row r="536" spans="2:8" s="86" customFormat="1">
      <c r="B536" s="215"/>
      <c r="C536" s="149"/>
      <c r="D536" s="149"/>
      <c r="E536" s="149"/>
      <c r="F536" s="149"/>
      <c r="G536" s="149"/>
      <c r="H536" s="149"/>
    </row>
    <row r="537" spans="2:8" s="86" customFormat="1">
      <c r="B537" s="215"/>
      <c r="C537" s="149"/>
      <c r="D537" s="149"/>
      <c r="E537" s="149"/>
      <c r="F537" s="149"/>
      <c r="G537" s="149"/>
      <c r="H537" s="149"/>
    </row>
    <row r="538" spans="2:8" s="86" customFormat="1">
      <c r="B538" s="215"/>
      <c r="C538" s="149"/>
      <c r="D538" s="149"/>
      <c r="E538" s="149"/>
      <c r="F538" s="149"/>
      <c r="G538" s="149"/>
      <c r="H538" s="149"/>
    </row>
    <row r="539" spans="2:8" s="86" customFormat="1">
      <c r="B539" s="215"/>
      <c r="C539" s="149"/>
      <c r="D539" s="149"/>
      <c r="E539" s="149"/>
      <c r="F539" s="149"/>
      <c r="G539" s="149"/>
      <c r="H539" s="149"/>
    </row>
    <row r="540" spans="2:8" s="86" customFormat="1">
      <c r="B540" s="215"/>
      <c r="C540" s="149"/>
      <c r="D540" s="149"/>
      <c r="E540" s="149"/>
      <c r="F540" s="149"/>
      <c r="G540" s="149"/>
      <c r="H540" s="149"/>
    </row>
    <row r="541" spans="2:8" s="86" customFormat="1">
      <c r="B541" s="215"/>
      <c r="C541" s="149"/>
      <c r="D541" s="149"/>
      <c r="E541" s="149"/>
      <c r="F541" s="149"/>
      <c r="G541" s="149"/>
      <c r="H541" s="149"/>
    </row>
    <row r="542" spans="2:8" s="86" customFormat="1">
      <c r="B542" s="215"/>
      <c r="C542" s="149"/>
      <c r="D542" s="149"/>
      <c r="E542" s="149"/>
      <c r="F542" s="149"/>
      <c r="G542" s="149"/>
      <c r="H542" s="149"/>
    </row>
    <row r="543" spans="2:8" s="86" customFormat="1">
      <c r="B543" s="215"/>
      <c r="C543" s="149"/>
      <c r="D543" s="149"/>
      <c r="E543" s="149"/>
      <c r="F543" s="149"/>
      <c r="G543" s="149"/>
      <c r="H543" s="149"/>
    </row>
    <row r="544" spans="2:8" s="86" customFormat="1">
      <c r="B544" s="215"/>
      <c r="C544" s="149"/>
      <c r="D544" s="149"/>
      <c r="E544" s="149"/>
      <c r="F544" s="149"/>
      <c r="G544" s="149"/>
      <c r="H544" s="149"/>
    </row>
    <row r="545" spans="2:8" s="86" customFormat="1">
      <c r="B545" s="215"/>
      <c r="C545" s="149"/>
      <c r="D545" s="149"/>
      <c r="E545" s="149"/>
      <c r="F545" s="149"/>
      <c r="G545" s="149"/>
      <c r="H545" s="149"/>
    </row>
    <row r="546" spans="2:8" s="86" customFormat="1">
      <c r="B546" s="215"/>
      <c r="C546" s="149"/>
      <c r="D546" s="149"/>
      <c r="E546" s="149"/>
      <c r="F546" s="149"/>
      <c r="G546" s="149"/>
      <c r="H546" s="149"/>
    </row>
    <row r="547" spans="2:8" s="86" customFormat="1">
      <c r="B547" s="215"/>
      <c r="C547" s="149"/>
      <c r="D547" s="149"/>
      <c r="E547" s="149"/>
      <c r="F547" s="149"/>
      <c r="G547" s="149"/>
      <c r="H547" s="149"/>
    </row>
    <row r="548" spans="2:8" s="86" customFormat="1">
      <c r="B548" s="215"/>
      <c r="C548" s="149"/>
      <c r="D548" s="149"/>
      <c r="E548" s="149"/>
      <c r="F548" s="149"/>
      <c r="G548" s="149"/>
      <c r="H548" s="149"/>
    </row>
    <row r="549" spans="2:8" s="86" customFormat="1">
      <c r="B549" s="215"/>
      <c r="C549" s="149"/>
      <c r="D549" s="149"/>
      <c r="E549" s="149"/>
      <c r="F549" s="149"/>
      <c r="G549" s="149"/>
      <c r="H549" s="149"/>
    </row>
    <row r="550" spans="2:8" s="86" customFormat="1">
      <c r="B550" s="215"/>
      <c r="C550" s="149"/>
      <c r="D550" s="149"/>
      <c r="E550" s="149"/>
      <c r="F550" s="149"/>
      <c r="G550" s="149"/>
      <c r="H550" s="149"/>
    </row>
    <row r="551" spans="2:8" s="86" customFormat="1">
      <c r="B551" s="215"/>
      <c r="C551" s="149"/>
      <c r="D551" s="149"/>
      <c r="E551" s="149"/>
      <c r="F551" s="149"/>
      <c r="G551" s="149"/>
      <c r="H551" s="149"/>
    </row>
    <row r="552" spans="2:8" s="86" customFormat="1">
      <c r="B552" s="215"/>
      <c r="C552" s="149"/>
      <c r="D552" s="149"/>
      <c r="E552" s="149"/>
      <c r="F552" s="149"/>
      <c r="G552" s="149"/>
      <c r="H552" s="149"/>
    </row>
    <row r="553" spans="2:8" s="86" customFormat="1">
      <c r="B553" s="215"/>
      <c r="C553" s="149"/>
      <c r="D553" s="149"/>
      <c r="E553" s="149"/>
      <c r="F553" s="149"/>
      <c r="G553" s="149"/>
      <c r="H553" s="149"/>
    </row>
    <row r="554" spans="2:8" s="86" customFormat="1">
      <c r="B554" s="215"/>
      <c r="C554" s="149"/>
      <c r="D554" s="149"/>
      <c r="E554" s="149"/>
      <c r="F554" s="149"/>
      <c r="G554" s="149"/>
      <c r="H554" s="149"/>
    </row>
    <row r="555" spans="2:8" s="86" customFormat="1">
      <c r="B555" s="215"/>
      <c r="C555" s="149"/>
      <c r="D555" s="149"/>
      <c r="E555" s="149"/>
      <c r="F555" s="149"/>
      <c r="G555" s="149"/>
      <c r="H555" s="149"/>
    </row>
    <row r="556" spans="2:8" s="86" customFormat="1">
      <c r="B556" s="215"/>
      <c r="C556" s="149"/>
      <c r="D556" s="149"/>
      <c r="E556" s="149"/>
      <c r="F556" s="149"/>
      <c r="G556" s="149"/>
      <c r="H556" s="149"/>
    </row>
    <row r="557" spans="2:8" s="86" customFormat="1">
      <c r="B557" s="215"/>
      <c r="C557" s="149"/>
      <c r="D557" s="149"/>
      <c r="E557" s="149"/>
      <c r="F557" s="149"/>
      <c r="G557" s="149"/>
      <c r="H557" s="149"/>
    </row>
    <row r="558" spans="2:8" s="86" customFormat="1">
      <c r="B558" s="215"/>
      <c r="C558" s="149"/>
      <c r="D558" s="149"/>
      <c r="E558" s="149"/>
      <c r="F558" s="149"/>
      <c r="G558" s="149"/>
      <c r="H558" s="149"/>
    </row>
    <row r="559" spans="2:8" s="86" customFormat="1">
      <c r="B559" s="215"/>
      <c r="C559" s="149"/>
      <c r="D559" s="149"/>
      <c r="E559" s="149"/>
      <c r="F559" s="149"/>
      <c r="G559" s="149"/>
      <c r="H559" s="149"/>
    </row>
    <row r="560" spans="2:8" s="86" customFormat="1">
      <c r="B560" s="215"/>
      <c r="C560" s="149"/>
      <c r="D560" s="149"/>
      <c r="E560" s="149"/>
      <c r="F560" s="149"/>
      <c r="G560" s="149"/>
      <c r="H560" s="149"/>
    </row>
    <row r="561" spans="2:8" s="86" customFormat="1">
      <c r="B561" s="215"/>
      <c r="C561" s="149"/>
      <c r="D561" s="149"/>
      <c r="E561" s="149"/>
      <c r="F561" s="149"/>
      <c r="G561" s="149"/>
      <c r="H561" s="149"/>
    </row>
    <row r="562" spans="2:8" s="86" customFormat="1">
      <c r="B562" s="215"/>
      <c r="C562" s="149"/>
      <c r="D562" s="149"/>
      <c r="E562" s="149"/>
      <c r="F562" s="149"/>
      <c r="G562" s="149"/>
      <c r="H562" s="149"/>
    </row>
    <row r="563" spans="2:8" s="86" customFormat="1">
      <c r="B563" s="215"/>
      <c r="C563" s="149"/>
      <c r="D563" s="149"/>
      <c r="E563" s="149"/>
      <c r="F563" s="149"/>
      <c r="G563" s="149"/>
      <c r="H563" s="149"/>
    </row>
    <row r="564" spans="2:8" s="86" customFormat="1">
      <c r="B564" s="215"/>
      <c r="C564" s="149"/>
      <c r="D564" s="149"/>
      <c r="E564" s="149"/>
      <c r="F564" s="149"/>
      <c r="G564" s="149"/>
      <c r="H564" s="149"/>
    </row>
    <row r="565" spans="2:8" s="86" customFormat="1">
      <c r="B565" s="215"/>
      <c r="C565" s="149"/>
      <c r="D565" s="149"/>
      <c r="E565" s="149"/>
      <c r="F565" s="149"/>
      <c r="G565" s="149"/>
      <c r="H565" s="149"/>
    </row>
    <row r="566" spans="2:8" s="86" customFormat="1">
      <c r="B566" s="215"/>
      <c r="C566" s="149"/>
      <c r="D566" s="149"/>
      <c r="E566" s="149"/>
      <c r="F566" s="149"/>
      <c r="G566" s="149"/>
      <c r="H566" s="149"/>
    </row>
    <row r="567" spans="2:8" s="86" customFormat="1">
      <c r="B567" s="215"/>
      <c r="C567" s="149"/>
      <c r="D567" s="149"/>
      <c r="E567" s="149"/>
      <c r="F567" s="149"/>
      <c r="G567" s="149"/>
      <c r="H567" s="149"/>
    </row>
    <row r="568" spans="2:8" s="86" customFormat="1">
      <c r="B568" s="215"/>
      <c r="C568" s="149"/>
      <c r="D568" s="149"/>
      <c r="E568" s="149"/>
      <c r="F568" s="149"/>
      <c r="G568" s="149"/>
      <c r="H568" s="149"/>
    </row>
    <row r="569" spans="2:8" s="86" customFormat="1">
      <c r="B569" s="215"/>
      <c r="C569" s="149"/>
      <c r="D569" s="149"/>
      <c r="E569" s="149"/>
      <c r="F569" s="149"/>
      <c r="G569" s="149"/>
      <c r="H569" s="149"/>
    </row>
    <row r="570" spans="2:8" s="86" customFormat="1">
      <c r="B570" s="215"/>
      <c r="C570" s="149"/>
      <c r="D570" s="149"/>
      <c r="E570" s="149"/>
      <c r="F570" s="149"/>
      <c r="G570" s="149"/>
      <c r="H570" s="149"/>
    </row>
    <row r="571" spans="2:8" s="86" customFormat="1">
      <c r="B571" s="215"/>
      <c r="C571" s="149"/>
      <c r="D571" s="149"/>
      <c r="E571" s="149"/>
      <c r="F571" s="149"/>
      <c r="G571" s="149"/>
      <c r="H571" s="149"/>
    </row>
    <row r="572" spans="2:8" s="86" customFormat="1">
      <c r="B572" s="215"/>
      <c r="C572" s="149"/>
      <c r="D572" s="149"/>
      <c r="E572" s="149"/>
      <c r="F572" s="149"/>
      <c r="G572" s="149"/>
      <c r="H572" s="149"/>
    </row>
    <row r="573" spans="2:8" s="86" customFormat="1">
      <c r="B573" s="215"/>
      <c r="C573" s="149"/>
      <c r="D573" s="149"/>
      <c r="E573" s="149"/>
      <c r="F573" s="149"/>
      <c r="G573" s="149"/>
      <c r="H573" s="149"/>
    </row>
    <row r="574" spans="2:8" s="86" customFormat="1">
      <c r="B574" s="215"/>
      <c r="C574" s="149"/>
      <c r="D574" s="149"/>
      <c r="E574" s="149"/>
      <c r="F574" s="149"/>
      <c r="G574" s="149"/>
      <c r="H574" s="149"/>
    </row>
    <row r="575" spans="2:8" s="86" customFormat="1">
      <c r="B575" s="215"/>
      <c r="C575" s="149"/>
      <c r="D575" s="149"/>
      <c r="E575" s="149"/>
      <c r="F575" s="149"/>
      <c r="G575" s="149"/>
      <c r="H575" s="149"/>
    </row>
    <row r="576" spans="2:8" s="86" customFormat="1">
      <c r="B576" s="215"/>
      <c r="C576" s="149"/>
      <c r="D576" s="149"/>
      <c r="E576" s="149"/>
      <c r="F576" s="149"/>
      <c r="G576" s="149"/>
      <c r="H576" s="149"/>
    </row>
    <row r="577" spans="2:8" s="86" customFormat="1">
      <c r="B577" s="215"/>
      <c r="C577" s="149"/>
      <c r="D577" s="149"/>
      <c r="E577" s="149"/>
      <c r="F577" s="149"/>
      <c r="G577" s="149"/>
      <c r="H577" s="149"/>
    </row>
    <row r="578" spans="2:8" s="86" customFormat="1">
      <c r="B578" s="215"/>
      <c r="C578" s="149"/>
      <c r="D578" s="149"/>
      <c r="E578" s="149"/>
      <c r="F578" s="149"/>
      <c r="G578" s="149"/>
      <c r="H578" s="149"/>
    </row>
    <row r="579" spans="2:8" s="86" customFormat="1">
      <c r="B579" s="215"/>
      <c r="C579" s="149"/>
      <c r="D579" s="149"/>
      <c r="E579" s="149"/>
      <c r="F579" s="149"/>
      <c r="G579" s="149"/>
      <c r="H579" s="149"/>
    </row>
    <row r="580" spans="2:8" s="86" customFormat="1">
      <c r="B580" s="215"/>
      <c r="C580" s="149"/>
      <c r="D580" s="149"/>
      <c r="E580" s="149"/>
      <c r="F580" s="149"/>
      <c r="G580" s="149"/>
      <c r="H580" s="149"/>
    </row>
    <row r="581" spans="2:8" s="86" customFormat="1">
      <c r="B581" s="215"/>
      <c r="C581" s="149"/>
      <c r="D581" s="149"/>
      <c r="E581" s="149"/>
      <c r="F581" s="149"/>
      <c r="G581" s="149"/>
      <c r="H581" s="149"/>
    </row>
    <row r="582" spans="2:8" s="86" customFormat="1">
      <c r="B582" s="215"/>
      <c r="C582" s="149"/>
      <c r="D582" s="149"/>
      <c r="E582" s="149"/>
      <c r="F582" s="149"/>
      <c r="G582" s="149"/>
      <c r="H582" s="149"/>
    </row>
    <row r="583" spans="2:8" s="86" customFormat="1">
      <c r="B583" s="215"/>
      <c r="C583" s="149"/>
      <c r="D583" s="149"/>
      <c r="E583" s="149"/>
      <c r="F583" s="149"/>
      <c r="G583" s="149"/>
      <c r="H583" s="149"/>
    </row>
    <row r="584" spans="2:8" s="86" customFormat="1">
      <c r="B584" s="215"/>
      <c r="C584" s="149"/>
      <c r="D584" s="149"/>
      <c r="E584" s="149"/>
      <c r="F584" s="149"/>
      <c r="G584" s="149"/>
      <c r="H584" s="149"/>
    </row>
  </sheetData>
  <mergeCells count="6">
    <mergeCell ref="U16:Z16"/>
    <mergeCell ref="I6:M6"/>
    <mergeCell ref="D2:N4"/>
    <mergeCell ref="D6:H6"/>
    <mergeCell ref="N6:S6"/>
    <mergeCell ref="U15:X15"/>
  </mergeCells>
  <phoneticPr fontId="13" type="noConversion"/>
  <pageMargins left="0.75" right="0.75" top="1" bottom="1" header="0.5" footer="0.5"/>
  <pageSetup orientation="portrait" horizontalDpi="4294967293"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sheetPr>
  <dimension ref="A1:CF943"/>
  <sheetViews>
    <sheetView zoomScale="115" zoomScaleNormal="115" workbookViewId="0">
      <pane ySplit="13" topLeftCell="A14" activePane="bottomLeft" state="frozen"/>
      <selection pane="bottomLeft" activeCell="C4" sqref="C4:K8"/>
    </sheetView>
  </sheetViews>
  <sheetFormatPr defaultColWidth="2.44140625" defaultRowHeight="13.2"/>
  <cols>
    <col min="1" max="1" width="1.44140625" style="10" customWidth="1"/>
    <col min="2" max="2" width="2.44140625" style="32" customWidth="1"/>
    <col min="3" max="3" width="12.44140625" style="10" customWidth="1"/>
    <col min="4" max="4" width="4.77734375" customWidth="1"/>
    <col min="5" max="5" width="2.44140625" style="1" customWidth="1"/>
    <col min="6" max="6" width="7.109375" customWidth="1"/>
    <col min="7" max="7" width="10.44140625" customWidth="1"/>
    <col min="8" max="8" width="6.44140625" customWidth="1"/>
    <col min="9" max="9" width="2.44140625" customWidth="1"/>
    <col min="10" max="10" width="22.44140625" customWidth="1"/>
    <col min="11" max="11" width="7.44140625" customWidth="1"/>
    <col min="12" max="12" width="1.77734375" style="10" customWidth="1"/>
    <col min="13" max="16" width="3" customWidth="1"/>
    <col min="17" max="17" width="1.44140625" customWidth="1"/>
    <col min="18" max="21" width="2.77734375" customWidth="1"/>
    <col min="22" max="22" width="1.44140625" customWidth="1"/>
    <col min="23" max="26" width="2.77734375" customWidth="1"/>
    <col min="27" max="27" width="1.44140625" customWidth="1"/>
    <col min="28" max="29" width="2.77734375" customWidth="1"/>
    <col min="30" max="30" width="2.88671875" customWidth="1"/>
    <col min="31" max="31" width="2.77734375" customWidth="1"/>
    <col min="32" max="32" width="1.44140625" style="10" customWidth="1"/>
    <col min="33" max="59" width="2.44140625" style="10" customWidth="1"/>
    <col min="60" max="71" width="11.21875" style="10" customWidth="1"/>
    <col min="72" max="82" width="2.44140625" style="10" customWidth="1"/>
  </cols>
  <sheetData>
    <row r="1" spans="2:84" s="10" customFormat="1" ht="11.25" customHeight="1">
      <c r="B1" s="32"/>
      <c r="D1" s="249"/>
      <c r="E1" s="249"/>
      <c r="F1" s="249"/>
      <c r="G1" s="216"/>
      <c r="H1" s="216"/>
      <c r="I1" s="216"/>
      <c r="J1" s="216"/>
      <c r="K1" s="216"/>
    </row>
    <row r="2" spans="2:84" s="10" customFormat="1" ht="14.25" customHeight="1">
      <c r="B2" s="32"/>
      <c r="D2" s="250" t="str">
        <f>'2024 Association Info'!AO2</f>
        <v>June 24, 2024</v>
      </c>
      <c r="E2" s="11"/>
      <c r="AG2" s="325" t="s">
        <v>38</v>
      </c>
      <c r="AH2" s="418" t="s">
        <v>107</v>
      </c>
    </row>
    <row r="3" spans="2:84" ht="3.75" customHeight="1" thickBot="1">
      <c r="D3" s="57"/>
      <c r="E3" s="57"/>
      <c r="F3" s="57"/>
      <c r="G3" s="57"/>
      <c r="H3" s="57"/>
      <c r="I3" s="57"/>
      <c r="J3" s="57"/>
      <c r="K3" s="57"/>
      <c r="M3" s="10"/>
      <c r="N3" s="10"/>
      <c r="O3" s="10"/>
      <c r="P3" s="10"/>
      <c r="Q3" s="10"/>
      <c r="R3" s="10"/>
      <c r="S3" s="10"/>
      <c r="T3" s="10"/>
      <c r="U3" s="10"/>
      <c r="V3" s="10"/>
      <c r="W3" s="10"/>
      <c r="X3" s="10"/>
      <c r="Y3" s="10"/>
      <c r="Z3" s="10"/>
      <c r="AA3" s="10"/>
      <c r="AB3" s="10"/>
      <c r="AC3" s="10"/>
      <c r="AD3" s="10"/>
      <c r="AE3" s="10"/>
      <c r="AH3" s="293"/>
      <c r="CE3" s="10"/>
      <c r="CF3" s="10"/>
    </row>
    <row r="4" spans="2:84" ht="15.75" customHeight="1">
      <c r="C4" s="1309" t="s">
        <v>92</v>
      </c>
      <c r="D4" s="1310"/>
      <c r="E4" s="1310"/>
      <c r="F4" s="1310"/>
      <c r="G4" s="1310"/>
      <c r="H4" s="1310"/>
      <c r="I4" s="1310"/>
      <c r="J4" s="1310"/>
      <c r="K4" s="1311"/>
      <c r="L4" s="630"/>
      <c r="M4" s="1243" t="s">
        <v>11</v>
      </c>
      <c r="N4" s="1244"/>
      <c r="O4" s="1244"/>
      <c r="P4" s="1244"/>
      <c r="Q4" s="1244"/>
      <c r="R4" s="1244"/>
      <c r="S4" s="1244"/>
      <c r="T4" s="1244"/>
      <c r="U4" s="1244"/>
      <c r="V4" s="1244"/>
      <c r="W4" s="1244"/>
      <c r="X4" s="1244"/>
      <c r="Y4" s="1244"/>
      <c r="Z4" s="1244"/>
      <c r="AA4" s="1244"/>
      <c r="AB4" s="1244"/>
      <c r="AC4" s="1244"/>
      <c r="AD4" s="1244"/>
      <c r="AE4" s="1514"/>
      <c r="AF4" s="256"/>
      <c r="AG4" s="417" t="s">
        <v>38</v>
      </c>
      <c r="AH4" s="418" t="s">
        <v>87</v>
      </c>
      <c r="AI4" s="421"/>
      <c r="AJ4" s="421"/>
      <c r="AK4" s="421"/>
      <c r="AL4" s="421"/>
    </row>
    <row r="5" spans="2:84" ht="3.75" customHeight="1">
      <c r="C5" s="1312"/>
      <c r="D5" s="1313"/>
      <c r="E5" s="1313"/>
      <c r="F5" s="1313"/>
      <c r="G5" s="1313"/>
      <c r="H5" s="1313"/>
      <c r="I5" s="1313"/>
      <c r="J5" s="1313"/>
      <c r="K5" s="1314"/>
      <c r="L5" s="630"/>
      <c r="M5" s="1515"/>
      <c r="N5" s="1516"/>
      <c r="O5" s="1516"/>
      <c r="P5" s="1516"/>
      <c r="Q5" s="1516"/>
      <c r="R5" s="1516"/>
      <c r="S5" s="1516"/>
      <c r="T5" s="1516"/>
      <c r="U5" s="1516"/>
      <c r="V5" s="1516"/>
      <c r="W5" s="1516"/>
      <c r="X5" s="1516"/>
      <c r="Y5" s="1516"/>
      <c r="Z5" s="1516"/>
      <c r="AA5" s="1516"/>
      <c r="AB5" s="1516"/>
      <c r="AC5" s="1516"/>
      <c r="AD5" s="1516"/>
      <c r="AE5" s="1248"/>
      <c r="AF5" s="256"/>
      <c r="AG5" s="280"/>
      <c r="AH5" s="293"/>
      <c r="AI5" s="421"/>
      <c r="AJ5" s="421"/>
      <c r="AK5" s="421"/>
      <c r="AL5" s="421"/>
    </row>
    <row r="6" spans="2:84" ht="15.75" customHeight="1" thickBot="1">
      <c r="C6" s="1312"/>
      <c r="D6" s="1313"/>
      <c r="E6" s="1313"/>
      <c r="F6" s="1313"/>
      <c r="G6" s="1313"/>
      <c r="H6" s="1313"/>
      <c r="I6" s="1313"/>
      <c r="J6" s="1313"/>
      <c r="K6" s="1314"/>
      <c r="L6" s="631"/>
      <c r="M6" s="1517"/>
      <c r="N6" s="1518"/>
      <c r="O6" s="1518"/>
      <c r="P6" s="1518"/>
      <c r="Q6" s="1518"/>
      <c r="R6" s="1518"/>
      <c r="S6" s="1518"/>
      <c r="T6" s="1518"/>
      <c r="U6" s="1518"/>
      <c r="V6" s="1518"/>
      <c r="W6" s="1518"/>
      <c r="X6" s="1518"/>
      <c r="Y6" s="1518"/>
      <c r="Z6" s="1518"/>
      <c r="AA6" s="1518"/>
      <c r="AB6" s="1518"/>
      <c r="AC6" s="1518"/>
      <c r="AD6" s="1518"/>
      <c r="AE6" s="1519"/>
      <c r="AF6" s="256"/>
      <c r="AG6" s="498" t="s">
        <v>38</v>
      </c>
      <c r="AH6" s="418" t="s">
        <v>89</v>
      </c>
      <c r="AI6" s="421"/>
      <c r="AJ6" s="421"/>
      <c r="AK6" s="421"/>
      <c r="AL6" s="421"/>
    </row>
    <row r="7" spans="2:84" ht="3.75" customHeight="1">
      <c r="C7" s="1312"/>
      <c r="D7" s="1313"/>
      <c r="E7" s="1313"/>
      <c r="F7" s="1313"/>
      <c r="G7" s="1313"/>
      <c r="H7" s="1313"/>
      <c r="I7" s="1313"/>
      <c r="J7" s="1313"/>
      <c r="K7" s="1314"/>
      <c r="L7" s="38"/>
      <c r="M7" s="1291" t="s">
        <v>24</v>
      </c>
      <c r="N7" s="1292"/>
      <c r="O7" s="1292"/>
      <c r="P7" s="1293"/>
      <c r="Q7" s="419"/>
      <c r="R7" s="1291" t="s">
        <v>26</v>
      </c>
      <c r="S7" s="1292"/>
      <c r="T7" s="1292"/>
      <c r="U7" s="1293"/>
      <c r="V7" s="419"/>
      <c r="W7" s="1291" t="s">
        <v>27</v>
      </c>
      <c r="X7" s="1292"/>
      <c r="Y7" s="1292"/>
      <c r="Z7" s="1293"/>
      <c r="AA7" s="423"/>
      <c r="AB7" s="1291" t="s">
        <v>29</v>
      </c>
      <c r="AC7" s="1292"/>
      <c r="AD7" s="1292"/>
      <c r="AE7" s="1293"/>
      <c r="AG7" s="280"/>
      <c r="AH7" s="418"/>
    </row>
    <row r="8" spans="2:84" ht="12.75" customHeight="1" thickBot="1">
      <c r="C8" s="1315"/>
      <c r="D8" s="1316"/>
      <c r="E8" s="1316"/>
      <c r="F8" s="1316"/>
      <c r="G8" s="1316"/>
      <c r="H8" s="1316"/>
      <c r="I8" s="1316"/>
      <c r="J8" s="1316"/>
      <c r="K8" s="1317"/>
      <c r="L8" s="12"/>
      <c r="M8" s="1319"/>
      <c r="N8" s="1320"/>
      <c r="O8" s="1320"/>
      <c r="P8" s="1321"/>
      <c r="Q8" s="280"/>
      <c r="R8" s="1319"/>
      <c r="S8" s="1320"/>
      <c r="T8" s="1320"/>
      <c r="U8" s="1321"/>
      <c r="V8" s="12"/>
      <c r="W8" s="1319"/>
      <c r="X8" s="1320"/>
      <c r="Y8" s="1320"/>
      <c r="Z8" s="1321"/>
      <c r="AA8" s="419"/>
      <c r="AB8" s="1319"/>
      <c r="AC8" s="1320"/>
      <c r="AD8" s="1320"/>
      <c r="AE8" s="1321"/>
      <c r="AG8" s="296" t="s">
        <v>38</v>
      </c>
      <c r="AH8" s="418" t="s">
        <v>88</v>
      </c>
    </row>
    <row r="9" spans="2:84" ht="12.75" customHeight="1">
      <c r="D9" s="56"/>
      <c r="E9" s="56"/>
      <c r="F9" s="56"/>
      <c r="G9" s="56"/>
      <c r="H9" s="56"/>
      <c r="I9" s="56"/>
      <c r="J9" s="56"/>
      <c r="K9" s="56"/>
      <c r="M9" s="1325" t="s">
        <v>134</v>
      </c>
      <c r="N9" s="1300" t="s">
        <v>122</v>
      </c>
      <c r="O9" s="1300" t="s">
        <v>136</v>
      </c>
      <c r="P9" s="1322"/>
      <c r="Q9" s="281"/>
      <c r="R9" s="1325" t="s">
        <v>140</v>
      </c>
      <c r="S9" s="1300" t="s">
        <v>658</v>
      </c>
      <c r="T9" s="1300" t="s">
        <v>659</v>
      </c>
      <c r="U9" s="1322"/>
      <c r="V9" s="10"/>
      <c r="W9" s="1325" t="s">
        <v>140</v>
      </c>
      <c r="X9" s="1300" t="s">
        <v>658</v>
      </c>
      <c r="Y9" s="1300" t="s">
        <v>686</v>
      </c>
      <c r="Z9" s="1322" t="s">
        <v>687</v>
      </c>
      <c r="AA9" s="281"/>
      <c r="AB9" s="1325" t="s">
        <v>136</v>
      </c>
      <c r="AC9" s="1300" t="s">
        <v>138</v>
      </c>
      <c r="AD9" s="1300" t="s">
        <v>140</v>
      </c>
      <c r="AE9" s="1322" t="s">
        <v>6</v>
      </c>
      <c r="AH9" s="293"/>
    </row>
    <row r="10" spans="2:84" ht="12.75" customHeight="1" thickBot="1">
      <c r="D10" s="56"/>
      <c r="E10" s="56"/>
      <c r="F10" s="56"/>
      <c r="G10" s="56"/>
      <c r="H10" s="56"/>
      <c r="I10" s="56"/>
      <c r="J10" s="56"/>
      <c r="K10" s="56"/>
      <c r="M10" s="1326"/>
      <c r="N10" s="1301"/>
      <c r="O10" s="1301"/>
      <c r="P10" s="1323"/>
      <c r="Q10" s="281"/>
      <c r="R10" s="1326"/>
      <c r="S10" s="1301"/>
      <c r="T10" s="1301"/>
      <c r="U10" s="1323"/>
      <c r="V10" s="10"/>
      <c r="W10" s="1326"/>
      <c r="X10" s="1301"/>
      <c r="Y10" s="1301"/>
      <c r="Z10" s="1323"/>
      <c r="AA10" s="281"/>
      <c r="AB10" s="1326"/>
      <c r="AC10" s="1301"/>
      <c r="AD10" s="1301"/>
      <c r="AE10" s="1323"/>
      <c r="AG10" s="324">
        <v>1</v>
      </c>
      <c r="AH10" s="418" t="s">
        <v>83</v>
      </c>
    </row>
    <row r="11" spans="2:84" ht="15" customHeight="1" thickBot="1">
      <c r="C11" s="178" t="s">
        <v>20</v>
      </c>
      <c r="D11" s="1297" t="s">
        <v>63</v>
      </c>
      <c r="E11" s="1297" t="s">
        <v>66</v>
      </c>
      <c r="F11" s="1297" t="s">
        <v>64</v>
      </c>
      <c r="G11" s="1520" t="s">
        <v>77</v>
      </c>
      <c r="H11" s="1297" t="s">
        <v>65</v>
      </c>
      <c r="I11" s="1297" t="s">
        <v>67</v>
      </c>
      <c r="J11" s="1303" t="s">
        <v>46</v>
      </c>
      <c r="K11" s="1328" t="s">
        <v>479</v>
      </c>
      <c r="M11" s="1327"/>
      <c r="N11" s="1302"/>
      <c r="O11" s="1302"/>
      <c r="P11" s="1324"/>
      <c r="Q11" s="281"/>
      <c r="R11" s="1327"/>
      <c r="S11" s="1302"/>
      <c r="T11" s="1302"/>
      <c r="U11" s="1324"/>
      <c r="V11" s="10"/>
      <c r="W11" s="1327"/>
      <c r="X11" s="1302"/>
      <c r="Y11" s="1302"/>
      <c r="Z11" s="1324"/>
      <c r="AA11" s="281"/>
      <c r="AB11" s="1327"/>
      <c r="AC11" s="1302"/>
      <c r="AD11" s="1302"/>
      <c r="AE11" s="1324"/>
    </row>
    <row r="12" spans="2:84" ht="3" customHeight="1" thickBot="1">
      <c r="C12" s="179"/>
      <c r="D12" s="1298"/>
      <c r="E12" s="1298"/>
      <c r="F12" s="1298"/>
      <c r="G12" s="1298"/>
      <c r="H12" s="1298"/>
      <c r="I12" s="1298"/>
      <c r="J12" s="1304"/>
      <c r="K12" s="1329"/>
      <c r="M12" s="74"/>
      <c r="N12" s="74"/>
      <c r="O12" s="74"/>
      <c r="P12" s="74"/>
      <c r="Q12" s="284"/>
      <c r="R12" s="74"/>
      <c r="S12" s="74"/>
      <c r="T12" s="74"/>
      <c r="U12" s="74"/>
      <c r="V12" s="10"/>
      <c r="W12" s="74"/>
      <c r="X12" s="74"/>
      <c r="Y12" s="74"/>
      <c r="Z12" s="74"/>
      <c r="AA12" s="284"/>
      <c r="AB12" s="74"/>
      <c r="AC12" s="74"/>
      <c r="AD12" s="74"/>
      <c r="AE12" s="74"/>
    </row>
    <row r="13" spans="2:84" ht="14.25" customHeight="1" thickBot="1">
      <c r="C13" s="177" t="s">
        <v>61</v>
      </c>
      <c r="D13" s="1299"/>
      <c r="E13" s="1299"/>
      <c r="F13" s="1299"/>
      <c r="G13" s="1299"/>
      <c r="H13" s="1299"/>
      <c r="I13" s="1299"/>
      <c r="J13" s="1305"/>
      <c r="K13" s="1330"/>
      <c r="M13" s="346">
        <v>30</v>
      </c>
      <c r="N13" s="350">
        <v>30</v>
      </c>
      <c r="O13" s="350">
        <v>24</v>
      </c>
      <c r="P13" s="353"/>
      <c r="Q13" s="284"/>
      <c r="R13" s="346">
        <v>24</v>
      </c>
      <c r="S13" s="350">
        <v>22</v>
      </c>
      <c r="T13" s="350">
        <v>18</v>
      </c>
      <c r="U13" s="351"/>
      <c r="V13" s="10"/>
      <c r="W13" s="346">
        <v>27</v>
      </c>
      <c r="X13" s="350">
        <v>27</v>
      </c>
      <c r="Y13" s="350">
        <v>20</v>
      </c>
      <c r="Z13" s="353"/>
      <c r="AA13" s="284"/>
      <c r="AB13" s="346">
        <v>29</v>
      </c>
      <c r="AC13" s="352">
        <v>30</v>
      </c>
      <c r="AD13" s="350">
        <v>23</v>
      </c>
      <c r="AE13" s="353">
        <v>22</v>
      </c>
      <c r="AF13" s="20"/>
      <c r="AG13" s="20" t="s">
        <v>68</v>
      </c>
    </row>
    <row r="14" spans="2:84" s="10" customFormat="1" ht="6" customHeight="1">
      <c r="B14" s="32"/>
      <c r="D14" s="32"/>
      <c r="E14" s="32"/>
      <c r="F14" s="32"/>
      <c r="G14" s="32"/>
      <c r="H14" s="32"/>
      <c r="I14" s="32"/>
      <c r="J14" s="44"/>
      <c r="K14" s="44"/>
    </row>
    <row r="15" spans="2:84">
      <c r="B15" s="32">
        <v>1</v>
      </c>
      <c r="C15" s="871" t="s">
        <v>23</v>
      </c>
      <c r="D15" s="321">
        <v>2010</v>
      </c>
      <c r="E15" s="321" t="s">
        <v>103</v>
      </c>
      <c r="F15" s="321" t="s">
        <v>92</v>
      </c>
      <c r="G15" s="321"/>
      <c r="H15" s="372" t="s">
        <v>92</v>
      </c>
      <c r="I15" s="321" t="s">
        <v>104</v>
      </c>
      <c r="J15" s="609" t="s">
        <v>607</v>
      </c>
      <c r="K15" s="490"/>
      <c r="L15" s="86"/>
      <c r="M15" s="453">
        <v>2</v>
      </c>
      <c r="N15" s="660"/>
      <c r="O15" s="660"/>
      <c r="P15" s="665"/>
      <c r="Q15" s="667"/>
      <c r="R15" s="453">
        <v>1</v>
      </c>
      <c r="S15" s="660"/>
      <c r="T15" s="660"/>
      <c r="U15" s="665"/>
      <c r="V15" s="659"/>
      <c r="W15" s="453">
        <v>4</v>
      </c>
      <c r="X15" s="660"/>
      <c r="Y15" s="660"/>
      <c r="Z15" s="665"/>
      <c r="AA15" s="667"/>
      <c r="AB15" s="239">
        <v>3</v>
      </c>
      <c r="AC15" s="654"/>
      <c r="AD15" s="665"/>
      <c r="AE15" s="665"/>
    </row>
    <row r="16" spans="2:84">
      <c r="B16" s="32">
        <v>2</v>
      </c>
      <c r="C16" s="236"/>
      <c r="D16" s="490">
        <v>2012</v>
      </c>
      <c r="E16" s="372" t="s">
        <v>103</v>
      </c>
      <c r="F16" s="321" t="s">
        <v>99</v>
      </c>
      <c r="G16" s="321"/>
      <c r="H16" s="372" t="s">
        <v>92</v>
      </c>
      <c r="I16" s="372" t="s">
        <v>103</v>
      </c>
      <c r="J16" s="505" t="s">
        <v>605</v>
      </c>
      <c r="K16" s="609"/>
      <c r="L16" s="86"/>
      <c r="M16" s="453"/>
      <c r="N16" s="660"/>
      <c r="O16" s="660"/>
      <c r="P16" s="665"/>
      <c r="Q16" s="667"/>
      <c r="R16" s="453"/>
      <c r="S16" s="660"/>
      <c r="T16" s="660"/>
      <c r="U16" s="665"/>
      <c r="V16" s="659"/>
      <c r="W16" s="453"/>
      <c r="X16" s="660"/>
      <c r="Y16" s="660"/>
      <c r="Z16" s="665"/>
      <c r="AA16" s="667"/>
      <c r="AB16" s="239"/>
      <c r="AC16" s="654"/>
      <c r="AD16" s="665"/>
      <c r="AE16" s="665"/>
    </row>
    <row r="17" spans="2:43">
      <c r="B17" s="32">
        <v>3</v>
      </c>
      <c r="C17" s="236"/>
      <c r="D17" s="490">
        <v>2012</v>
      </c>
      <c r="E17" s="372" t="s">
        <v>103</v>
      </c>
      <c r="F17" s="321" t="s">
        <v>99</v>
      </c>
      <c r="G17" s="321"/>
      <c r="H17" s="372" t="s">
        <v>92</v>
      </c>
      <c r="I17" s="372" t="s">
        <v>103</v>
      </c>
      <c r="J17" s="505" t="s">
        <v>483</v>
      </c>
      <c r="K17" s="490"/>
      <c r="L17" s="86"/>
      <c r="M17" s="101"/>
      <c r="N17" s="101"/>
      <c r="O17" s="87"/>
      <c r="P17" s="95"/>
      <c r="Q17" s="119"/>
      <c r="R17" s="101"/>
      <c r="S17" s="101"/>
      <c r="T17" s="87"/>
      <c r="U17" s="95"/>
      <c r="V17" s="86"/>
      <c r="W17" s="367"/>
      <c r="X17" s="367"/>
      <c r="Y17" s="367"/>
      <c r="Z17" s="95"/>
      <c r="AA17" s="119"/>
      <c r="AB17" s="101"/>
      <c r="AC17" s="101"/>
      <c r="AD17" s="95"/>
      <c r="AE17" s="890"/>
      <c r="AM17" s="246"/>
      <c r="AN17" s="149"/>
      <c r="AO17" s="86"/>
      <c r="AP17" s="280"/>
      <c r="AQ17" s="280"/>
    </row>
    <row r="18" spans="2:43">
      <c r="B18" s="32">
        <v>4</v>
      </c>
      <c r="C18" s="236"/>
      <c r="D18" s="372">
        <v>2011</v>
      </c>
      <c r="E18" s="372" t="s">
        <v>103</v>
      </c>
      <c r="F18" s="321" t="s">
        <v>92</v>
      </c>
      <c r="G18" s="372"/>
      <c r="H18" s="372" t="s">
        <v>92</v>
      </c>
      <c r="I18" s="321" t="s">
        <v>103</v>
      </c>
      <c r="J18" s="608" t="s">
        <v>606</v>
      </c>
      <c r="K18" s="321"/>
      <c r="L18" s="86"/>
      <c r="M18" s="101"/>
      <c r="N18" s="101"/>
      <c r="O18" s="87"/>
      <c r="P18" s="95"/>
      <c r="Q18" s="119"/>
      <c r="R18" s="101"/>
      <c r="S18" s="101"/>
      <c r="T18" s="87"/>
      <c r="U18" s="95"/>
      <c r="V18" s="86"/>
      <c r="W18" s="367"/>
      <c r="X18" s="367"/>
      <c r="Y18" s="367"/>
      <c r="Z18" s="95"/>
      <c r="AA18" s="119"/>
      <c r="AB18" s="101"/>
      <c r="AC18" s="101"/>
      <c r="AD18" s="95"/>
      <c r="AE18" s="890"/>
      <c r="AM18" s="255"/>
      <c r="AN18" s="149"/>
      <c r="AO18" s="86"/>
      <c r="AP18" s="280"/>
      <c r="AQ18" s="280"/>
    </row>
    <row r="19" spans="2:43">
      <c r="B19" s="32">
        <v>5</v>
      </c>
      <c r="C19" s="236"/>
      <c r="D19" s="490">
        <v>2013</v>
      </c>
      <c r="E19" s="372" t="s">
        <v>103</v>
      </c>
      <c r="F19" s="321" t="s">
        <v>99</v>
      </c>
      <c r="G19" s="321"/>
      <c r="H19" s="372" t="s">
        <v>92</v>
      </c>
      <c r="I19" s="372" t="s">
        <v>103</v>
      </c>
      <c r="J19" s="505" t="s">
        <v>542</v>
      </c>
      <c r="K19" s="490" t="s">
        <v>481</v>
      </c>
      <c r="L19" s="86"/>
      <c r="M19" s="101"/>
      <c r="N19" s="101"/>
      <c r="O19" s="87"/>
      <c r="P19" s="95"/>
      <c r="Q19" s="119"/>
      <c r="R19" s="101"/>
      <c r="S19" s="101"/>
      <c r="T19" s="87"/>
      <c r="U19" s="95"/>
      <c r="V19" s="86"/>
      <c r="W19" s="367"/>
      <c r="X19" s="367"/>
      <c r="Y19" s="367"/>
      <c r="Z19" s="95"/>
      <c r="AA19" s="119"/>
      <c r="AB19" s="101"/>
      <c r="AC19" s="101"/>
      <c r="AD19" s="95"/>
      <c r="AE19" s="890"/>
      <c r="AM19" s="255"/>
      <c r="AN19" s="149"/>
      <c r="AO19" s="86"/>
      <c r="AP19" s="280"/>
      <c r="AQ19" s="280"/>
    </row>
    <row r="20" spans="2:43">
      <c r="B20" s="32">
        <v>6</v>
      </c>
      <c r="C20" s="236"/>
      <c r="D20" s="372">
        <v>2011</v>
      </c>
      <c r="E20" s="372" t="s">
        <v>103</v>
      </c>
      <c r="F20" s="321" t="s">
        <v>99</v>
      </c>
      <c r="G20" s="372"/>
      <c r="H20" s="321" t="s">
        <v>92</v>
      </c>
      <c r="I20" s="321" t="s">
        <v>103</v>
      </c>
      <c r="J20" s="608" t="s">
        <v>546</v>
      </c>
      <c r="K20" s="609"/>
      <c r="L20" s="86"/>
      <c r="M20" s="101"/>
      <c r="N20" s="101"/>
      <c r="O20" s="87"/>
      <c r="P20" s="95"/>
      <c r="Q20" s="119"/>
      <c r="R20" s="101"/>
      <c r="S20" s="101"/>
      <c r="T20" s="87"/>
      <c r="U20" s="95"/>
      <c r="V20" s="86"/>
      <c r="W20" s="367"/>
      <c r="X20" s="367"/>
      <c r="Y20" s="367"/>
      <c r="Z20" s="95"/>
      <c r="AA20" s="119"/>
      <c r="AB20" s="101"/>
      <c r="AC20" s="101"/>
      <c r="AD20" s="95"/>
      <c r="AE20" s="890"/>
      <c r="AM20" s="255"/>
      <c r="AN20" s="149"/>
      <c r="AO20" s="86"/>
      <c r="AP20" s="280"/>
      <c r="AQ20" s="280"/>
    </row>
    <row r="21" spans="2:43">
      <c r="B21" s="32">
        <v>7</v>
      </c>
      <c r="C21" s="236"/>
      <c r="D21" s="372">
        <v>2011</v>
      </c>
      <c r="E21" s="893" t="s">
        <v>104</v>
      </c>
      <c r="F21" s="321" t="s">
        <v>468</v>
      </c>
      <c r="G21" s="372"/>
      <c r="H21" s="321" t="s">
        <v>92</v>
      </c>
      <c r="I21" s="321" t="s">
        <v>104</v>
      </c>
      <c r="J21" s="608" t="s">
        <v>469</v>
      </c>
      <c r="K21" s="321" t="s">
        <v>481</v>
      </c>
      <c r="L21" s="86"/>
      <c r="M21" s="101"/>
      <c r="N21" s="101"/>
      <c r="O21" s="87"/>
      <c r="P21" s="95"/>
      <c r="Q21" s="119"/>
      <c r="R21" s="417" t="s">
        <v>38</v>
      </c>
      <c r="S21" s="101"/>
      <c r="T21" s="87"/>
      <c r="U21" s="95"/>
      <c r="V21" s="86"/>
      <c r="W21" s="367"/>
      <c r="X21" s="367"/>
      <c r="Y21" s="367"/>
      <c r="Z21" s="95"/>
      <c r="AA21" s="119"/>
      <c r="AB21" s="101"/>
      <c r="AC21" s="101"/>
      <c r="AD21" s="95"/>
      <c r="AE21" s="890"/>
      <c r="AM21" s="530"/>
      <c r="AN21" s="149"/>
      <c r="AO21" s="86"/>
      <c r="AP21" s="280"/>
      <c r="AQ21" s="280"/>
    </row>
    <row r="22" spans="2:43">
      <c r="B22" s="32">
        <v>8</v>
      </c>
      <c r="C22" s="236"/>
      <c r="D22" s="490">
        <v>2011</v>
      </c>
      <c r="E22" s="372" t="s">
        <v>103</v>
      </c>
      <c r="F22" s="321" t="s">
        <v>99</v>
      </c>
      <c r="G22" s="372"/>
      <c r="H22" s="372" t="s">
        <v>92</v>
      </c>
      <c r="I22" s="372" t="s">
        <v>103</v>
      </c>
      <c r="J22" s="608" t="s">
        <v>470</v>
      </c>
      <c r="K22" s="490"/>
      <c r="L22" s="86"/>
      <c r="M22" s="101"/>
      <c r="N22" s="101"/>
      <c r="O22" s="87"/>
      <c r="P22" s="95"/>
      <c r="Q22" s="119"/>
      <c r="R22" s="101"/>
      <c r="S22" s="101"/>
      <c r="T22" s="87"/>
      <c r="U22" s="95"/>
      <c r="V22" s="86"/>
      <c r="W22" s="367"/>
      <c r="X22" s="367"/>
      <c r="Y22" s="367"/>
      <c r="Z22" s="95"/>
      <c r="AA22" s="119"/>
      <c r="AB22" s="101"/>
      <c r="AC22" s="101"/>
      <c r="AD22" s="95"/>
      <c r="AE22" s="890"/>
      <c r="AM22" s="530"/>
      <c r="AN22" s="149"/>
      <c r="AO22" s="86"/>
      <c r="AP22" s="280"/>
      <c r="AQ22" s="280"/>
    </row>
    <row r="23" spans="2:43">
      <c r="B23" s="32">
        <v>9</v>
      </c>
      <c r="C23" s="236"/>
      <c r="D23" s="372">
        <v>2011</v>
      </c>
      <c r="E23" s="372" t="s">
        <v>103</v>
      </c>
      <c r="F23" s="321" t="s">
        <v>92</v>
      </c>
      <c r="G23" s="372"/>
      <c r="H23" s="372" t="s">
        <v>92</v>
      </c>
      <c r="I23" s="372" t="s">
        <v>103</v>
      </c>
      <c r="J23" s="608" t="s">
        <v>471</v>
      </c>
      <c r="K23" s="505"/>
      <c r="L23" s="86"/>
      <c r="M23" s="101"/>
      <c r="N23" s="101"/>
      <c r="O23" s="87"/>
      <c r="P23" s="95"/>
      <c r="Q23" s="119"/>
      <c r="R23" s="101"/>
      <c r="S23" s="101"/>
      <c r="T23" s="87"/>
      <c r="U23" s="95"/>
      <c r="V23" s="86"/>
      <c r="W23" s="367"/>
      <c r="X23" s="367"/>
      <c r="Y23" s="367"/>
      <c r="Z23" s="95"/>
      <c r="AA23" s="119"/>
      <c r="AB23" s="101"/>
      <c r="AC23" s="101"/>
      <c r="AD23" s="95"/>
      <c r="AE23" s="890"/>
      <c r="AM23" s="530"/>
      <c r="AN23" s="149"/>
      <c r="AO23" s="86"/>
      <c r="AP23" s="280"/>
      <c r="AQ23" s="280"/>
    </row>
    <row r="24" spans="2:43">
      <c r="B24" s="32">
        <v>10</v>
      </c>
      <c r="C24" s="236"/>
      <c r="D24" s="372">
        <v>2011</v>
      </c>
      <c r="E24" s="372" t="s">
        <v>103</v>
      </c>
      <c r="F24" s="321" t="s">
        <v>99</v>
      </c>
      <c r="G24" s="372"/>
      <c r="H24" s="372" t="s">
        <v>92</v>
      </c>
      <c r="I24" s="372" t="s">
        <v>103</v>
      </c>
      <c r="J24" s="608" t="s">
        <v>470</v>
      </c>
      <c r="K24" s="505"/>
      <c r="L24" s="86"/>
      <c r="M24" s="101"/>
      <c r="N24" s="101"/>
      <c r="O24" s="87"/>
      <c r="P24" s="95"/>
      <c r="Q24" s="119"/>
      <c r="R24" s="101"/>
      <c r="S24" s="101"/>
      <c r="T24" s="87"/>
      <c r="U24" s="95"/>
      <c r="V24" s="86"/>
      <c r="W24" s="367"/>
      <c r="X24" s="367"/>
      <c r="Y24" s="367"/>
      <c r="Z24" s="95"/>
      <c r="AA24" s="119"/>
      <c r="AB24" s="101"/>
      <c r="AC24" s="101"/>
      <c r="AD24" s="95"/>
      <c r="AE24" s="890"/>
      <c r="AM24" s="530"/>
      <c r="AN24" s="149"/>
      <c r="AO24" s="86"/>
      <c r="AP24" s="280"/>
      <c r="AQ24" s="280"/>
    </row>
    <row r="25" spans="2:43">
      <c r="B25" s="32">
        <v>11</v>
      </c>
      <c r="C25" s="236"/>
      <c r="D25" s="490"/>
      <c r="E25" s="372"/>
      <c r="F25" s="321"/>
      <c r="G25" s="321"/>
      <c r="H25" s="372"/>
      <c r="I25" s="372"/>
      <c r="J25" s="505"/>
      <c r="K25" s="505"/>
      <c r="L25" s="86"/>
      <c r="M25" s="101"/>
      <c r="N25" s="101"/>
      <c r="O25" s="87"/>
      <c r="P25" s="95"/>
      <c r="Q25" s="119"/>
      <c r="R25" s="101"/>
      <c r="S25" s="101"/>
      <c r="T25" s="87"/>
      <c r="U25" s="95"/>
      <c r="V25" s="86"/>
      <c r="W25" s="367"/>
      <c r="X25" s="367"/>
      <c r="Y25" s="367"/>
      <c r="Z25" s="95"/>
      <c r="AA25" s="119"/>
      <c r="AB25" s="101"/>
      <c r="AC25" s="101"/>
      <c r="AD25" s="95"/>
      <c r="AE25" s="890"/>
      <c r="AM25" s="530"/>
      <c r="AN25" s="149"/>
      <c r="AO25" s="86"/>
      <c r="AP25" s="280"/>
      <c r="AQ25" s="280"/>
    </row>
    <row r="26" spans="2:43" s="10" customFormat="1">
      <c r="B26" s="32"/>
      <c r="C26" s="20"/>
      <c r="D26" s="287"/>
      <c r="E26" s="287"/>
      <c r="F26" s="287"/>
      <c r="G26" s="287"/>
      <c r="H26" s="287"/>
      <c r="I26" s="287"/>
      <c r="J26" s="203"/>
      <c r="K26" s="143"/>
      <c r="L26" s="86"/>
      <c r="M26" s="86"/>
      <c r="N26" s="86"/>
      <c r="O26" s="86"/>
      <c r="P26" s="86"/>
      <c r="Q26" s="86"/>
      <c r="R26" s="86"/>
      <c r="S26" s="86"/>
      <c r="T26" s="86"/>
      <c r="U26" s="86"/>
      <c r="V26" s="86"/>
      <c r="W26" s="86"/>
      <c r="X26" s="86"/>
      <c r="Y26" s="86"/>
      <c r="Z26" s="86"/>
      <c r="AA26" s="86"/>
      <c r="AB26" s="86"/>
      <c r="AC26" s="86"/>
      <c r="AD26" s="86"/>
      <c r="AE26" s="86"/>
      <c r="AM26" s="530"/>
      <c r="AN26" s="149"/>
      <c r="AO26" s="86"/>
      <c r="AP26" s="280"/>
      <c r="AQ26" s="280"/>
    </row>
    <row r="27" spans="2:43">
      <c r="B27" s="32">
        <v>1</v>
      </c>
      <c r="C27" s="871" t="s">
        <v>24</v>
      </c>
      <c r="D27" s="321">
        <v>2012</v>
      </c>
      <c r="E27" s="321" t="s">
        <v>103</v>
      </c>
      <c r="F27" s="321" t="s">
        <v>159</v>
      </c>
      <c r="G27" s="321"/>
      <c r="H27" s="321" t="s">
        <v>92</v>
      </c>
      <c r="I27" s="321" t="s">
        <v>104</v>
      </c>
      <c r="J27" s="403" t="s">
        <v>552</v>
      </c>
      <c r="K27" s="321" t="s">
        <v>481</v>
      </c>
      <c r="L27" s="86"/>
      <c r="M27" s="453">
        <v>1</v>
      </c>
      <c r="N27" s="367"/>
      <c r="O27" s="367"/>
      <c r="P27" s="783"/>
      <c r="Q27" s="504"/>
      <c r="R27" s="239">
        <v>2</v>
      </c>
      <c r="S27" s="239"/>
      <c r="T27" s="783"/>
      <c r="U27" s="783"/>
      <c r="V27" s="503"/>
      <c r="W27" s="239">
        <v>4</v>
      </c>
      <c r="X27" s="239"/>
      <c r="Y27" s="783"/>
      <c r="Z27" s="783"/>
      <c r="AA27" s="504"/>
      <c r="AB27" s="453">
        <v>3</v>
      </c>
      <c r="AC27" s="453"/>
      <c r="AD27" s="453"/>
      <c r="AE27" s="453"/>
      <c r="AM27" s="530"/>
      <c r="AN27" s="149"/>
      <c r="AO27" s="86"/>
      <c r="AP27" s="280"/>
      <c r="AQ27" s="280"/>
    </row>
    <row r="28" spans="2:43">
      <c r="B28" s="32">
        <v>2</v>
      </c>
      <c r="C28" s="236"/>
      <c r="D28" s="321">
        <v>2011</v>
      </c>
      <c r="E28" s="321" t="s">
        <v>103</v>
      </c>
      <c r="F28" s="321" t="s">
        <v>92</v>
      </c>
      <c r="G28" s="321"/>
      <c r="H28" s="321" t="s">
        <v>92</v>
      </c>
      <c r="I28" s="321" t="s">
        <v>104</v>
      </c>
      <c r="J28" s="403" t="s">
        <v>553</v>
      </c>
      <c r="K28" s="321" t="s">
        <v>481</v>
      </c>
      <c r="L28" s="86"/>
      <c r="M28" s="367"/>
      <c r="N28" s="367"/>
      <c r="O28" s="367"/>
      <c r="P28" s="367"/>
      <c r="Q28" s="246"/>
      <c r="R28" s="239"/>
      <c r="S28" s="87"/>
      <c r="T28" s="505"/>
      <c r="U28" s="505"/>
      <c r="V28" s="86"/>
      <c r="W28" s="239"/>
      <c r="X28" s="107"/>
      <c r="Y28" s="95"/>
      <c r="Z28" s="95"/>
      <c r="AA28" s="119"/>
      <c r="AB28" s="367"/>
      <c r="AC28" s="367"/>
      <c r="AD28" s="367"/>
      <c r="AE28" s="660"/>
      <c r="AM28" s="530"/>
      <c r="AN28" s="149"/>
      <c r="AO28" s="86"/>
      <c r="AP28" s="280"/>
      <c r="AQ28" s="280"/>
    </row>
    <row r="29" spans="2:43">
      <c r="B29" s="32">
        <v>3</v>
      </c>
      <c r="C29" s="236"/>
      <c r="D29" s="321">
        <v>2012</v>
      </c>
      <c r="E29" s="321" t="s">
        <v>103</v>
      </c>
      <c r="F29" s="372" t="s">
        <v>159</v>
      </c>
      <c r="G29" s="321"/>
      <c r="H29" s="321" t="s">
        <v>92</v>
      </c>
      <c r="I29" s="321" t="s">
        <v>103</v>
      </c>
      <c r="J29" s="403" t="s">
        <v>564</v>
      </c>
      <c r="K29" s="950"/>
      <c r="L29" s="86"/>
      <c r="M29" s="325" t="s">
        <v>38</v>
      </c>
      <c r="N29" s="325" t="s">
        <v>38</v>
      </c>
      <c r="O29" s="417" t="s">
        <v>38</v>
      </c>
      <c r="P29" s="367"/>
      <c r="Q29" s="246"/>
      <c r="R29" s="239"/>
      <c r="S29" s="87"/>
      <c r="T29" s="505"/>
      <c r="U29" s="505"/>
      <c r="V29" s="86"/>
      <c r="W29" s="239"/>
      <c r="X29" s="107"/>
      <c r="Y29" s="95"/>
      <c r="Z29" s="95"/>
      <c r="AA29" s="119"/>
      <c r="AB29" s="367"/>
      <c r="AC29" s="367"/>
      <c r="AD29" s="367"/>
      <c r="AE29" s="660"/>
      <c r="AM29" s="530"/>
      <c r="AN29" s="149"/>
      <c r="AO29" s="86"/>
      <c r="AP29" s="280"/>
      <c r="AQ29" s="280"/>
    </row>
    <row r="30" spans="2:43">
      <c r="B30" s="32">
        <v>4</v>
      </c>
      <c r="C30" s="236"/>
      <c r="D30" s="321">
        <v>2013</v>
      </c>
      <c r="E30" s="372" t="s">
        <v>103</v>
      </c>
      <c r="F30" s="372" t="s">
        <v>159</v>
      </c>
      <c r="G30" s="321"/>
      <c r="H30" s="372" t="s">
        <v>92</v>
      </c>
      <c r="I30" s="372" t="s">
        <v>103</v>
      </c>
      <c r="J30" s="403" t="s">
        <v>310</v>
      </c>
      <c r="K30" s="321" t="s">
        <v>481</v>
      </c>
      <c r="L30" s="86"/>
      <c r="M30" s="325" t="s">
        <v>38</v>
      </c>
      <c r="N30" s="325" t="s">
        <v>38</v>
      </c>
      <c r="O30" s="498" t="s">
        <v>38</v>
      </c>
      <c r="P30" s="367"/>
      <c r="Q30" s="246"/>
      <c r="R30" s="239"/>
      <c r="S30" s="87"/>
      <c r="T30" s="505"/>
      <c r="U30" s="505"/>
      <c r="V30" s="86"/>
      <c r="W30" s="239"/>
      <c r="X30" s="107"/>
      <c r="Y30" s="95"/>
      <c r="Z30" s="95"/>
      <c r="AA30" s="119"/>
      <c r="AB30" s="367"/>
      <c r="AC30" s="367"/>
      <c r="AD30" s="367"/>
      <c r="AE30" s="660"/>
      <c r="AM30" s="530"/>
      <c r="AN30" s="149"/>
      <c r="AO30" s="86"/>
      <c r="AP30" s="280"/>
      <c r="AQ30" s="280"/>
    </row>
    <row r="31" spans="2:43">
      <c r="B31" s="32">
        <v>5</v>
      </c>
      <c r="C31" s="236"/>
      <c r="D31" s="321">
        <v>2012</v>
      </c>
      <c r="E31" s="372" t="s">
        <v>103</v>
      </c>
      <c r="F31" s="372" t="s">
        <v>158</v>
      </c>
      <c r="G31" s="372"/>
      <c r="H31" s="372" t="s">
        <v>92</v>
      </c>
      <c r="I31" s="372" t="s">
        <v>103</v>
      </c>
      <c r="J31" s="478" t="s">
        <v>751</v>
      </c>
      <c r="K31" s="321" t="s">
        <v>481</v>
      </c>
      <c r="L31" s="86"/>
      <c r="M31" s="325" t="s">
        <v>38</v>
      </c>
      <c r="N31" s="417" t="s">
        <v>38</v>
      </c>
      <c r="O31" s="505"/>
      <c r="P31" s="505"/>
      <c r="Q31" s="246"/>
      <c r="R31" s="239"/>
      <c r="S31" s="87"/>
      <c r="T31" s="505"/>
      <c r="U31" s="505"/>
      <c r="V31" s="86"/>
      <c r="W31" s="239"/>
      <c r="X31" s="107"/>
      <c r="Y31" s="95"/>
      <c r="Z31" s="95"/>
      <c r="AA31" s="119"/>
      <c r="AB31" s="367"/>
      <c r="AC31" s="367"/>
      <c r="AD31" s="367"/>
      <c r="AE31" s="660"/>
      <c r="AM31" s="530"/>
      <c r="AN31" s="149"/>
      <c r="AO31" s="86"/>
      <c r="AP31" s="280"/>
      <c r="AQ31" s="280"/>
    </row>
    <row r="32" spans="2:43">
      <c r="B32" s="32">
        <v>6</v>
      </c>
      <c r="C32" s="236"/>
      <c r="D32" s="321">
        <v>2012</v>
      </c>
      <c r="E32" s="372" t="s">
        <v>103</v>
      </c>
      <c r="F32" s="372" t="s">
        <v>159</v>
      </c>
      <c r="G32" s="321"/>
      <c r="H32" s="372" t="s">
        <v>92</v>
      </c>
      <c r="I32" s="372" t="s">
        <v>103</v>
      </c>
      <c r="J32" s="403" t="s">
        <v>578</v>
      </c>
      <c r="K32" s="950"/>
      <c r="L32" s="86"/>
      <c r="M32" s="325" t="s">
        <v>38</v>
      </c>
      <c r="N32" s="417" t="s">
        <v>38</v>
      </c>
      <c r="O32" s="505"/>
      <c r="P32" s="505"/>
      <c r="Q32" s="246"/>
      <c r="R32" s="239"/>
      <c r="S32" s="87"/>
      <c r="T32" s="505"/>
      <c r="U32" s="505"/>
      <c r="V32" s="86"/>
      <c r="W32" s="239"/>
      <c r="X32" s="107"/>
      <c r="Y32" s="95"/>
      <c r="Z32" s="95"/>
      <c r="AA32" s="119"/>
      <c r="AB32" s="367"/>
      <c r="AC32" s="367"/>
      <c r="AD32" s="367"/>
      <c r="AE32" s="660"/>
      <c r="AM32" s="530"/>
      <c r="AN32" s="149"/>
      <c r="AO32" s="86"/>
      <c r="AP32" s="280"/>
      <c r="AQ32" s="280"/>
    </row>
    <row r="33" spans="2:46">
      <c r="B33" s="32">
        <v>7</v>
      </c>
      <c r="C33" s="236"/>
      <c r="D33" s="321">
        <v>2011</v>
      </c>
      <c r="E33" s="372" t="s">
        <v>103</v>
      </c>
      <c r="F33" s="372" t="s">
        <v>99</v>
      </c>
      <c r="G33" s="321"/>
      <c r="H33" s="372" t="s">
        <v>92</v>
      </c>
      <c r="I33" s="372" t="s">
        <v>103</v>
      </c>
      <c r="J33" s="403" t="s">
        <v>424</v>
      </c>
      <c r="K33" s="950"/>
      <c r="L33" s="86"/>
      <c r="M33" s="325" t="s">
        <v>38</v>
      </c>
      <c r="N33" s="325" t="s">
        <v>38</v>
      </c>
      <c r="O33" s="498" t="s">
        <v>38</v>
      </c>
      <c r="P33" s="505"/>
      <c r="Q33" s="246"/>
      <c r="R33" s="239"/>
      <c r="S33" s="87"/>
      <c r="T33" s="505"/>
      <c r="U33" s="505"/>
      <c r="V33" s="86"/>
      <c r="W33" s="239"/>
      <c r="X33" s="107"/>
      <c r="Y33" s="95"/>
      <c r="Z33" s="95"/>
      <c r="AA33" s="119"/>
      <c r="AB33" s="239"/>
      <c r="AC33" s="87"/>
      <c r="AD33" s="87"/>
      <c r="AE33" s="660"/>
      <c r="AM33" s="530"/>
      <c r="AN33" s="149"/>
      <c r="AO33" s="86"/>
      <c r="AP33" s="280"/>
      <c r="AQ33" s="280"/>
    </row>
    <row r="34" spans="2:46">
      <c r="B34" s="32">
        <v>8</v>
      </c>
      <c r="C34" s="236"/>
      <c r="D34" s="372">
        <v>2012</v>
      </c>
      <c r="E34" s="893" t="s">
        <v>104</v>
      </c>
      <c r="F34" s="372" t="s">
        <v>159</v>
      </c>
      <c r="G34" s="321"/>
      <c r="H34" s="372" t="s">
        <v>92</v>
      </c>
      <c r="I34" s="372" t="s">
        <v>104</v>
      </c>
      <c r="J34" s="403" t="s">
        <v>311</v>
      </c>
      <c r="K34" s="321" t="s">
        <v>481</v>
      </c>
      <c r="L34" s="86"/>
      <c r="M34" s="325" t="s">
        <v>38</v>
      </c>
      <c r="N34" s="325" t="s">
        <v>38</v>
      </c>
      <c r="O34" s="498" t="s">
        <v>38</v>
      </c>
      <c r="P34" s="505"/>
      <c r="Q34" s="246"/>
      <c r="R34" s="239"/>
      <c r="S34" s="87"/>
      <c r="T34" s="505"/>
      <c r="U34" s="505"/>
      <c r="V34" s="86"/>
      <c r="W34" s="239"/>
      <c r="X34" s="107"/>
      <c r="Y34" s="95"/>
      <c r="Z34" s="95"/>
      <c r="AA34" s="119"/>
      <c r="AB34" s="367"/>
      <c r="AC34" s="367"/>
      <c r="AD34" s="367"/>
      <c r="AE34" s="660"/>
      <c r="AM34" s="530"/>
      <c r="AN34" s="149"/>
      <c r="AO34" s="86"/>
      <c r="AP34" s="280"/>
      <c r="AQ34" s="280"/>
    </row>
    <row r="35" spans="2:46" ht="13.5" customHeight="1">
      <c r="B35" s="32">
        <v>9</v>
      </c>
      <c r="C35" s="236"/>
      <c r="D35" s="372">
        <v>2012</v>
      </c>
      <c r="E35" s="372" t="s">
        <v>103</v>
      </c>
      <c r="F35" s="372" t="s">
        <v>159</v>
      </c>
      <c r="G35" s="372"/>
      <c r="H35" s="372" t="s">
        <v>92</v>
      </c>
      <c r="I35" s="372" t="s">
        <v>103</v>
      </c>
      <c r="J35" s="478" t="s">
        <v>374</v>
      </c>
      <c r="K35" s="950"/>
      <c r="L35" s="86"/>
      <c r="M35" s="325" t="s">
        <v>38</v>
      </c>
      <c r="N35" s="325" t="s">
        <v>38</v>
      </c>
      <c r="O35" s="498" t="s">
        <v>38</v>
      </c>
      <c r="P35" s="367"/>
      <c r="Q35" s="246"/>
      <c r="R35" s="239"/>
      <c r="S35" s="87"/>
      <c r="T35" s="505"/>
      <c r="U35" s="505"/>
      <c r="V35" s="86"/>
      <c r="W35" s="239"/>
      <c r="X35" s="107"/>
      <c r="Y35" s="95"/>
      <c r="Z35" s="95"/>
      <c r="AA35" s="119"/>
      <c r="AB35" s="367"/>
      <c r="AC35" s="367"/>
      <c r="AD35" s="367"/>
      <c r="AE35" s="660"/>
    </row>
    <row r="36" spans="2:46" ht="13.5" customHeight="1">
      <c r="B36" s="32">
        <v>10</v>
      </c>
      <c r="C36" s="236"/>
      <c r="D36" s="372">
        <v>2012</v>
      </c>
      <c r="E36" s="372" t="s">
        <v>103</v>
      </c>
      <c r="F36" s="372" t="s">
        <v>159</v>
      </c>
      <c r="G36" s="372"/>
      <c r="H36" s="372" t="s">
        <v>92</v>
      </c>
      <c r="I36" s="372" t="s">
        <v>103</v>
      </c>
      <c r="J36" s="478" t="s">
        <v>421</v>
      </c>
      <c r="K36" s="950"/>
      <c r="L36" s="86"/>
      <c r="M36" s="325" t="s">
        <v>38</v>
      </c>
      <c r="N36" s="325" t="s">
        <v>38</v>
      </c>
      <c r="O36" s="498" t="s">
        <v>38</v>
      </c>
      <c r="P36" s="505"/>
      <c r="Q36" s="246"/>
      <c r="R36" s="239"/>
      <c r="S36" s="87"/>
      <c r="T36" s="505"/>
      <c r="U36" s="505"/>
      <c r="V36" s="86"/>
      <c r="W36" s="239"/>
      <c r="X36" s="107"/>
      <c r="Y36" s="95"/>
      <c r="Z36" s="95"/>
      <c r="AA36" s="119"/>
      <c r="AB36" s="367"/>
      <c r="AC36" s="367"/>
      <c r="AD36" s="367"/>
      <c r="AE36" s="660"/>
    </row>
    <row r="37" spans="2:46" ht="13.5" customHeight="1">
      <c r="B37" s="32">
        <v>11</v>
      </c>
      <c r="C37" s="236"/>
      <c r="D37" s="372">
        <v>2012</v>
      </c>
      <c r="E37" s="372" t="s">
        <v>103</v>
      </c>
      <c r="F37" s="372" t="s">
        <v>159</v>
      </c>
      <c r="G37" s="372"/>
      <c r="H37" s="321" t="s">
        <v>92</v>
      </c>
      <c r="I37" s="372" t="s">
        <v>104</v>
      </c>
      <c r="J37" s="403" t="s">
        <v>317</v>
      </c>
      <c r="K37" s="321" t="s">
        <v>481</v>
      </c>
      <c r="L37" s="86"/>
      <c r="M37" s="325" t="s">
        <v>38</v>
      </c>
      <c r="N37" s="325" t="s">
        <v>38</v>
      </c>
      <c r="O37" s="498" t="s">
        <v>38</v>
      </c>
      <c r="P37" s="505"/>
      <c r="Q37" s="246"/>
      <c r="R37" s="239"/>
      <c r="S37" s="87"/>
      <c r="T37" s="505"/>
      <c r="U37" s="505"/>
      <c r="V37" s="86"/>
      <c r="W37" s="239"/>
      <c r="X37" s="107"/>
      <c r="Y37" s="95"/>
      <c r="Z37" s="95"/>
      <c r="AA37" s="119"/>
      <c r="AB37" s="367"/>
      <c r="AC37" s="367"/>
      <c r="AD37" s="367"/>
      <c r="AE37" s="660"/>
    </row>
    <row r="38" spans="2:46" ht="13.5" customHeight="1">
      <c r="B38" s="32">
        <v>12</v>
      </c>
      <c r="C38" s="236"/>
      <c r="D38" s="372">
        <v>2011</v>
      </c>
      <c r="E38" s="321" t="s">
        <v>103</v>
      </c>
      <c r="F38" s="321" t="s">
        <v>159</v>
      </c>
      <c r="G38" s="755"/>
      <c r="H38" s="321" t="s">
        <v>92</v>
      </c>
      <c r="I38" s="321" t="s">
        <v>103</v>
      </c>
      <c r="J38" s="505" t="s">
        <v>427</v>
      </c>
      <c r="K38" s="950"/>
      <c r="L38" s="86"/>
      <c r="M38" s="325" t="s">
        <v>38</v>
      </c>
      <c r="N38" s="325" t="s">
        <v>38</v>
      </c>
      <c r="O38" s="417" t="s">
        <v>38</v>
      </c>
      <c r="P38" s="505"/>
      <c r="Q38" s="246"/>
      <c r="R38" s="239"/>
      <c r="S38" s="87"/>
      <c r="T38" s="505"/>
      <c r="U38" s="505"/>
      <c r="V38" s="86"/>
      <c r="W38" s="239"/>
      <c r="X38" s="107"/>
      <c r="Y38" s="95"/>
      <c r="Z38" s="95"/>
      <c r="AA38" s="119"/>
      <c r="AB38" s="367"/>
      <c r="AC38" s="367"/>
      <c r="AD38" s="367"/>
      <c r="AE38" s="660"/>
    </row>
    <row r="39" spans="2:46" ht="13.5" customHeight="1">
      <c r="B39" s="32">
        <v>13</v>
      </c>
      <c r="C39" s="236"/>
      <c r="D39" s="372">
        <v>2012</v>
      </c>
      <c r="E39" s="372" t="s">
        <v>103</v>
      </c>
      <c r="F39" s="372" t="s">
        <v>99</v>
      </c>
      <c r="G39" s="372"/>
      <c r="H39" s="372" t="s">
        <v>92</v>
      </c>
      <c r="I39" s="321" t="s">
        <v>104</v>
      </c>
      <c r="J39" s="478" t="s">
        <v>267</v>
      </c>
      <c r="K39" s="950"/>
      <c r="L39" s="86"/>
      <c r="M39" s="325" t="s">
        <v>38</v>
      </c>
      <c r="N39" s="325" t="s">
        <v>38</v>
      </c>
      <c r="O39" s="417" t="s">
        <v>38</v>
      </c>
      <c r="P39" s="505"/>
      <c r="Q39" s="246"/>
      <c r="R39" s="239"/>
      <c r="S39" s="87"/>
      <c r="T39" s="505"/>
      <c r="U39" s="505"/>
      <c r="V39" s="86"/>
      <c r="W39" s="239"/>
      <c r="X39" s="107"/>
      <c r="Y39" s="95"/>
      <c r="Z39" s="95"/>
      <c r="AA39" s="119"/>
      <c r="AB39" s="367"/>
      <c r="AC39" s="367"/>
      <c r="AD39" s="367"/>
      <c r="AE39" s="660"/>
    </row>
    <row r="40" spans="2:46" ht="13.5" customHeight="1">
      <c r="B40" s="32">
        <v>14</v>
      </c>
      <c r="C40" s="236"/>
      <c r="D40" s="372">
        <v>2011</v>
      </c>
      <c r="E40" s="321" t="s">
        <v>103</v>
      </c>
      <c r="F40" s="321" t="s">
        <v>92</v>
      </c>
      <c r="G40" s="372"/>
      <c r="H40" s="321" t="s">
        <v>90</v>
      </c>
      <c r="I40" s="321" t="s">
        <v>104</v>
      </c>
      <c r="J40" s="478" t="s">
        <v>252</v>
      </c>
      <c r="K40" s="321"/>
      <c r="L40" s="86"/>
      <c r="M40" s="325" t="s">
        <v>38</v>
      </c>
      <c r="N40" s="325" t="s">
        <v>38</v>
      </c>
      <c r="O40" s="498" t="s">
        <v>38</v>
      </c>
      <c r="P40" s="505"/>
      <c r="Q40" s="246"/>
      <c r="R40" s="239"/>
      <c r="S40" s="87"/>
      <c r="T40" s="505"/>
      <c r="U40" s="505"/>
      <c r="V40" s="86"/>
      <c r="W40" s="239"/>
      <c r="X40" s="107"/>
      <c r="Y40" s="95"/>
      <c r="Z40" s="95"/>
      <c r="AA40" s="119"/>
      <c r="AB40" s="367"/>
      <c r="AC40" s="367"/>
      <c r="AD40" s="367"/>
      <c r="AE40" s="660"/>
    </row>
    <row r="41" spans="2:46" ht="13.5" customHeight="1">
      <c r="B41" s="32">
        <v>15</v>
      </c>
      <c r="C41" s="236"/>
      <c r="D41" s="372">
        <v>2912</v>
      </c>
      <c r="E41" s="372" t="s">
        <v>103</v>
      </c>
      <c r="F41" s="372" t="s">
        <v>159</v>
      </c>
      <c r="G41" s="372"/>
      <c r="H41" s="372" t="s">
        <v>92</v>
      </c>
      <c r="I41" s="372" t="s">
        <v>103</v>
      </c>
      <c r="J41" s="478" t="s">
        <v>376</v>
      </c>
      <c r="K41" s="950"/>
      <c r="L41" s="86"/>
      <c r="M41" s="325" t="s">
        <v>38</v>
      </c>
      <c r="N41" s="325" t="s">
        <v>38</v>
      </c>
      <c r="O41" s="498" t="s">
        <v>38</v>
      </c>
      <c r="P41" s="505"/>
      <c r="Q41" s="246"/>
      <c r="R41" s="239"/>
      <c r="S41" s="87"/>
      <c r="T41" s="505"/>
      <c r="U41" s="505"/>
      <c r="V41" s="86"/>
      <c r="W41" s="239"/>
      <c r="X41" s="107"/>
      <c r="Y41" s="95"/>
      <c r="Z41" s="95"/>
      <c r="AA41" s="119"/>
      <c r="AB41" s="367"/>
      <c r="AC41" s="367"/>
      <c r="AD41" s="367"/>
      <c r="AE41" s="660"/>
    </row>
    <row r="42" spans="2:46" ht="13.5" customHeight="1">
      <c r="B42" s="32">
        <v>16</v>
      </c>
      <c r="C42" s="236"/>
      <c r="D42" s="321">
        <v>2012</v>
      </c>
      <c r="E42" s="372" t="s">
        <v>103</v>
      </c>
      <c r="F42" s="372" t="s">
        <v>158</v>
      </c>
      <c r="G42" s="372"/>
      <c r="H42" s="372" t="s">
        <v>92</v>
      </c>
      <c r="I42" s="372" t="s">
        <v>103</v>
      </c>
      <c r="J42" s="403" t="s">
        <v>426</v>
      </c>
      <c r="K42" s="950"/>
      <c r="L42" s="86"/>
      <c r="M42" s="239"/>
      <c r="N42" s="87"/>
      <c r="O42" s="505"/>
      <c r="P42" s="505"/>
      <c r="Q42" s="246"/>
      <c r="R42" s="239"/>
      <c r="S42" s="87"/>
      <c r="T42" s="505"/>
      <c r="U42" s="505"/>
      <c r="V42" s="86"/>
      <c r="W42" s="239"/>
      <c r="X42" s="107"/>
      <c r="Y42" s="95"/>
      <c r="Z42" s="95"/>
      <c r="AA42" s="119"/>
      <c r="AB42" s="367"/>
      <c r="AC42" s="367"/>
      <c r="AD42" s="367"/>
      <c r="AE42" s="660"/>
    </row>
    <row r="43" spans="2:46" ht="13.5" customHeight="1">
      <c r="B43" s="32">
        <v>17</v>
      </c>
      <c r="C43" s="236"/>
      <c r="D43" s="321">
        <v>2013</v>
      </c>
      <c r="E43" s="321" t="s">
        <v>103</v>
      </c>
      <c r="F43" s="372" t="s">
        <v>159</v>
      </c>
      <c r="G43" s="321"/>
      <c r="H43" s="372" t="s">
        <v>92</v>
      </c>
      <c r="I43" s="372" t="s">
        <v>103</v>
      </c>
      <c r="J43" s="403" t="s">
        <v>732</v>
      </c>
      <c r="K43" s="321" t="s">
        <v>481</v>
      </c>
      <c r="L43" s="86"/>
      <c r="M43" s="325" t="s">
        <v>38</v>
      </c>
      <c r="N43" s="325" t="s">
        <v>38</v>
      </c>
      <c r="O43" s="417" t="s">
        <v>38</v>
      </c>
      <c r="P43" s="505"/>
      <c r="Q43" s="246"/>
      <c r="R43" s="239"/>
      <c r="S43" s="87"/>
      <c r="T43" s="505"/>
      <c r="U43" s="505"/>
      <c r="V43" s="86"/>
      <c r="W43" s="239"/>
      <c r="X43" s="107"/>
      <c r="Y43" s="95"/>
      <c r="Z43" s="95"/>
      <c r="AA43" s="119"/>
      <c r="AB43" s="367"/>
      <c r="AC43" s="367"/>
      <c r="AD43" s="367"/>
      <c r="AE43" s="87"/>
    </row>
    <row r="44" spans="2:46" ht="13.5" customHeight="1">
      <c r="C44" s="20"/>
      <c r="D44" s="287"/>
      <c r="E44" s="287"/>
      <c r="F44" s="287"/>
      <c r="G44" s="287"/>
      <c r="H44" s="287"/>
      <c r="I44" s="287"/>
      <c r="J44" s="203"/>
      <c r="K44" s="143"/>
      <c r="L44" s="86"/>
      <c r="M44" s="251"/>
      <c r="N44" s="251"/>
      <c r="O44" s="122"/>
      <c r="P44" s="122"/>
      <c r="Q44" s="119"/>
      <c r="R44" s="251"/>
      <c r="S44" s="251"/>
      <c r="T44" s="122"/>
      <c r="U44" s="122"/>
      <c r="V44" s="86"/>
      <c r="W44" s="251"/>
      <c r="X44" s="251"/>
      <c r="Y44" s="122"/>
      <c r="Z44" s="122"/>
      <c r="AA44" s="119"/>
      <c r="AB44" s="251"/>
      <c r="AC44" s="251"/>
      <c r="AD44" s="122"/>
      <c r="AE44" s="122"/>
    </row>
    <row r="45" spans="2:46" ht="13.5" customHeight="1">
      <c r="B45" s="32">
        <v>1</v>
      </c>
      <c r="C45" s="871" t="s">
        <v>25</v>
      </c>
      <c r="D45" s="372">
        <v>2013</v>
      </c>
      <c r="E45" s="372" t="s">
        <v>103</v>
      </c>
      <c r="F45" s="372" t="s">
        <v>158</v>
      </c>
      <c r="G45" s="321"/>
      <c r="H45" s="372" t="s">
        <v>92</v>
      </c>
      <c r="I45" s="372" t="s">
        <v>104</v>
      </c>
      <c r="J45" s="478" t="s">
        <v>718</v>
      </c>
      <c r="K45" s="372" t="s">
        <v>481</v>
      </c>
      <c r="L45" s="86"/>
      <c r="M45" s="453">
        <v>3</v>
      </c>
      <c r="N45" s="453"/>
      <c r="O45" s="783"/>
      <c r="P45" s="783"/>
      <c r="Q45" s="504"/>
      <c r="R45" s="453">
        <v>4</v>
      </c>
      <c r="S45" s="453"/>
      <c r="T45" s="783"/>
      <c r="U45" s="783"/>
      <c r="V45" s="503"/>
      <c r="W45" s="325">
        <v>1</v>
      </c>
      <c r="X45" s="417" t="s">
        <v>38</v>
      </c>
      <c r="Y45" s="783"/>
      <c r="Z45" s="367"/>
      <c r="AA45" s="504"/>
      <c r="AB45" s="453">
        <v>2</v>
      </c>
      <c r="AC45" s="453"/>
      <c r="AD45" s="453"/>
      <c r="AE45" s="453"/>
    </row>
    <row r="46" spans="2:46" ht="13.5" customHeight="1">
      <c r="B46" s="32">
        <v>2</v>
      </c>
      <c r="C46" s="236"/>
      <c r="D46" s="321">
        <v>2011</v>
      </c>
      <c r="E46" s="372" t="s">
        <v>103</v>
      </c>
      <c r="F46" s="372" t="s">
        <v>158</v>
      </c>
      <c r="G46" s="321"/>
      <c r="H46" s="372" t="s">
        <v>92</v>
      </c>
      <c r="I46" s="372" t="s">
        <v>104</v>
      </c>
      <c r="J46" s="403" t="s">
        <v>656</v>
      </c>
      <c r="K46" s="321" t="s">
        <v>481</v>
      </c>
      <c r="L46" s="86"/>
      <c r="M46" s="660"/>
      <c r="N46" s="660"/>
      <c r="O46" s="665"/>
      <c r="P46" s="665"/>
      <c r="Q46" s="667"/>
      <c r="R46" s="660"/>
      <c r="S46" s="660"/>
      <c r="T46" s="665"/>
      <c r="U46" s="665"/>
      <c r="V46" s="659"/>
      <c r="W46" s="325" t="s">
        <v>38</v>
      </c>
      <c r="X46" s="660"/>
      <c r="Y46" s="417" t="s">
        <v>38</v>
      </c>
      <c r="Z46" s="660"/>
      <c r="AA46" s="667"/>
      <c r="AB46" s="325" t="s">
        <v>38</v>
      </c>
      <c r="AC46" s="325" t="s">
        <v>38</v>
      </c>
      <c r="AD46" s="654"/>
      <c r="AE46" s="325" t="s">
        <v>38</v>
      </c>
      <c r="AL46" s="287"/>
      <c r="AM46" s="287"/>
      <c r="AN46" s="397"/>
      <c r="AO46" s="287"/>
      <c r="AP46" s="397"/>
      <c r="AQ46" s="287"/>
      <c r="AR46" s="413"/>
      <c r="AS46" s="287"/>
      <c r="AT46" s="86"/>
    </row>
    <row r="47" spans="2:46" ht="13.5" customHeight="1">
      <c r="B47" s="32">
        <v>3</v>
      </c>
      <c r="C47" s="236"/>
      <c r="D47" s="321">
        <v>2012</v>
      </c>
      <c r="E47" s="321" t="s">
        <v>103</v>
      </c>
      <c r="F47" s="372" t="s">
        <v>158</v>
      </c>
      <c r="G47" s="321"/>
      <c r="H47" s="372" t="s">
        <v>92</v>
      </c>
      <c r="I47" s="321" t="s">
        <v>104</v>
      </c>
      <c r="J47" s="403" t="s">
        <v>721</v>
      </c>
      <c r="K47" s="321" t="s">
        <v>481</v>
      </c>
      <c r="L47" s="86"/>
      <c r="M47" s="453"/>
      <c r="N47" s="367"/>
      <c r="O47" s="95"/>
      <c r="P47" s="95"/>
      <c r="Q47" s="119"/>
      <c r="R47" s="453"/>
      <c r="S47" s="367"/>
      <c r="T47" s="95"/>
      <c r="U47" s="95"/>
      <c r="V47" s="86"/>
      <c r="W47" s="325" t="s">
        <v>38</v>
      </c>
      <c r="X47" s="417" t="s">
        <v>38</v>
      </c>
      <c r="Y47" s="367"/>
      <c r="Z47" s="367"/>
      <c r="AA47" s="119"/>
      <c r="AB47" s="367"/>
      <c r="AC47" s="367"/>
      <c r="AD47" s="367"/>
      <c r="AE47" s="367"/>
    </row>
    <row r="48" spans="2:46" ht="13.5" customHeight="1">
      <c r="B48" s="32">
        <v>4</v>
      </c>
      <c r="C48" s="236"/>
      <c r="D48" s="321">
        <v>2012</v>
      </c>
      <c r="E48" s="893" t="s">
        <v>104</v>
      </c>
      <c r="F48" s="372" t="s">
        <v>158</v>
      </c>
      <c r="G48" s="755"/>
      <c r="H48" s="372" t="s">
        <v>90</v>
      </c>
      <c r="I48" s="372" t="s">
        <v>104</v>
      </c>
      <c r="J48" s="609" t="s">
        <v>728</v>
      </c>
      <c r="K48" s="321" t="s">
        <v>481</v>
      </c>
      <c r="L48" s="86"/>
      <c r="M48" s="453"/>
      <c r="N48" s="367"/>
      <c r="O48" s="95"/>
      <c r="P48" s="95"/>
      <c r="Q48" s="119"/>
      <c r="R48" s="453"/>
      <c r="S48" s="367"/>
      <c r="T48" s="95"/>
      <c r="U48" s="95"/>
      <c r="V48" s="86"/>
      <c r="W48" s="325" t="s">
        <v>38</v>
      </c>
      <c r="X48" s="325" t="s">
        <v>38</v>
      </c>
      <c r="Y48" s="498" t="s">
        <v>38</v>
      </c>
      <c r="Z48" s="367"/>
      <c r="AA48" s="119"/>
      <c r="AB48" s="367"/>
      <c r="AC48" s="367"/>
      <c r="AD48" s="367"/>
      <c r="AE48" s="367"/>
    </row>
    <row r="49" spans="2:31" ht="13.5" customHeight="1">
      <c r="B49" s="32">
        <v>5</v>
      </c>
      <c r="C49" s="236"/>
      <c r="D49" s="372">
        <v>2012</v>
      </c>
      <c r="E49" s="372" t="s">
        <v>103</v>
      </c>
      <c r="F49" s="372" t="s">
        <v>159</v>
      </c>
      <c r="G49" s="372"/>
      <c r="H49" s="372" t="s">
        <v>92</v>
      </c>
      <c r="I49" s="372" t="s">
        <v>104</v>
      </c>
      <c r="J49" s="478" t="s">
        <v>439</v>
      </c>
      <c r="K49" s="321" t="s">
        <v>481</v>
      </c>
      <c r="L49" s="86"/>
      <c r="M49" s="453"/>
      <c r="N49" s="367"/>
      <c r="O49" s="95"/>
      <c r="P49" s="95"/>
      <c r="Q49" s="119"/>
      <c r="R49" s="453"/>
      <c r="S49" s="367"/>
      <c r="T49" s="95"/>
      <c r="U49" s="95"/>
      <c r="V49" s="86"/>
      <c r="W49" s="325" t="s">
        <v>38</v>
      </c>
      <c r="X49" s="325" t="s">
        <v>38</v>
      </c>
      <c r="Y49" s="498" t="s">
        <v>38</v>
      </c>
      <c r="Z49" s="367"/>
      <c r="AA49" s="119"/>
      <c r="AB49" s="325" t="s">
        <v>38</v>
      </c>
      <c r="AC49" s="325" t="s">
        <v>38</v>
      </c>
      <c r="AD49" s="367"/>
      <c r="AE49" s="325" t="s">
        <v>38</v>
      </c>
    </row>
    <row r="50" spans="2:31" ht="13.5" customHeight="1">
      <c r="B50" s="32">
        <v>6</v>
      </c>
      <c r="C50" s="236"/>
      <c r="D50" s="372">
        <v>2011</v>
      </c>
      <c r="E50" s="372" t="s">
        <v>103</v>
      </c>
      <c r="F50" s="372" t="s">
        <v>158</v>
      </c>
      <c r="G50" s="321"/>
      <c r="H50" s="372" t="s">
        <v>92</v>
      </c>
      <c r="I50" s="372" t="s">
        <v>104</v>
      </c>
      <c r="J50" s="478" t="s">
        <v>371</v>
      </c>
      <c r="K50" s="372" t="s">
        <v>481</v>
      </c>
      <c r="L50" s="86"/>
      <c r="M50" s="367"/>
      <c r="N50" s="367"/>
      <c r="O50" s="95"/>
      <c r="P50" s="95"/>
      <c r="Q50" s="119"/>
      <c r="R50" s="367"/>
      <c r="S50" s="367"/>
      <c r="T50" s="95"/>
      <c r="U50" s="95"/>
      <c r="V50" s="86"/>
      <c r="W50" s="325" t="s">
        <v>38</v>
      </c>
      <c r="X50" s="325" t="s">
        <v>38</v>
      </c>
      <c r="Y50" s="498" t="s">
        <v>38</v>
      </c>
      <c r="Z50" s="367"/>
      <c r="AA50" s="119"/>
      <c r="AB50" s="325" t="s">
        <v>38</v>
      </c>
      <c r="AC50" s="325" t="s">
        <v>38</v>
      </c>
      <c r="AD50" s="95"/>
      <c r="AE50" s="325" t="s">
        <v>38</v>
      </c>
    </row>
    <row r="51" spans="2:31" ht="13.2" hidden="1" customHeight="1">
      <c r="C51" s="20"/>
      <c r="D51" s="287"/>
      <c r="E51" s="287"/>
      <c r="F51" s="287"/>
      <c r="G51" s="287"/>
      <c r="H51" s="287"/>
      <c r="I51" s="287"/>
      <c r="J51" s="203"/>
      <c r="K51" s="143"/>
      <c r="L51" s="86"/>
      <c r="M51" s="227"/>
      <c r="N51" s="227"/>
      <c r="O51" s="126"/>
      <c r="P51" s="126"/>
      <c r="Q51" s="119"/>
      <c r="R51" s="227"/>
      <c r="S51" s="227"/>
      <c r="T51" s="126"/>
      <c r="U51" s="126"/>
      <c r="V51" s="86"/>
      <c r="W51" s="227"/>
      <c r="X51" s="227"/>
      <c r="Y51" s="126"/>
      <c r="Z51" s="126"/>
      <c r="AA51" s="119"/>
      <c r="AB51" s="227"/>
      <c r="AC51" s="227"/>
      <c r="AD51" s="126"/>
      <c r="AE51" s="126"/>
    </row>
    <row r="52" spans="2:31" ht="13.2" hidden="1" customHeight="1">
      <c r="B52" s="32">
        <v>1</v>
      </c>
      <c r="C52" s="180" t="s">
        <v>85</v>
      </c>
      <c r="D52" s="321"/>
      <c r="E52" s="321"/>
      <c r="F52" s="321"/>
      <c r="G52" s="321"/>
      <c r="H52" s="321"/>
      <c r="I52" s="321"/>
      <c r="J52" s="403"/>
      <c r="K52" s="478"/>
      <c r="L52" s="86"/>
      <c r="M52" s="367"/>
      <c r="N52" s="101"/>
      <c r="O52" s="367"/>
      <c r="P52" s="367"/>
      <c r="Q52" s="119"/>
      <c r="R52" s="367"/>
      <c r="S52" s="367"/>
      <c r="T52" s="367"/>
      <c r="U52" s="95"/>
      <c r="V52" s="86"/>
      <c r="W52" s="239"/>
      <c r="X52" s="87"/>
      <c r="Y52" s="87"/>
      <c r="Z52" s="95"/>
      <c r="AA52" s="119"/>
      <c r="AB52" s="367"/>
      <c r="AC52" s="367"/>
      <c r="AD52" s="367"/>
      <c r="AE52" s="95"/>
    </row>
    <row r="53" spans="2:31" ht="13.2" hidden="1" customHeight="1">
      <c r="B53" s="32">
        <v>2</v>
      </c>
      <c r="C53" s="147"/>
      <c r="D53" s="321"/>
      <c r="E53" s="321"/>
      <c r="F53" s="321"/>
      <c r="G53" s="321"/>
      <c r="H53" s="321"/>
      <c r="I53" s="321"/>
      <c r="J53" s="403"/>
      <c r="K53" s="478"/>
      <c r="L53" s="86"/>
      <c r="M53" s="101"/>
      <c r="N53" s="101"/>
      <c r="O53" s="95"/>
      <c r="P53" s="95"/>
      <c r="Q53" s="119"/>
      <c r="R53" s="101"/>
      <c r="S53" s="101"/>
      <c r="T53" s="95"/>
      <c r="U53" s="95"/>
      <c r="V53" s="86"/>
      <c r="W53" s="367"/>
      <c r="X53" s="367"/>
      <c r="Y53" s="367"/>
      <c r="Z53" s="95"/>
      <c r="AA53" s="119"/>
      <c r="AB53" s="101"/>
      <c r="AC53" s="101"/>
      <c r="AD53" s="320"/>
      <c r="AE53" s="95"/>
    </row>
    <row r="54" spans="2:31" ht="13.5" hidden="1" customHeight="1">
      <c r="B54" s="32">
        <v>2</v>
      </c>
      <c r="C54" s="147"/>
      <c r="D54" s="321"/>
      <c r="E54" s="321"/>
      <c r="F54" s="321"/>
      <c r="G54" s="321"/>
      <c r="H54" s="321"/>
      <c r="I54" s="321"/>
      <c r="J54" s="403"/>
      <c r="K54" s="478"/>
      <c r="L54" s="86"/>
      <c r="M54" s="101"/>
      <c r="N54" s="101"/>
      <c r="O54" s="95"/>
      <c r="P54" s="95"/>
      <c r="Q54" s="119"/>
      <c r="R54" s="101"/>
      <c r="S54" s="101"/>
      <c r="T54" s="95"/>
      <c r="U54" s="95"/>
      <c r="V54" s="86"/>
      <c r="W54" s="367"/>
      <c r="X54" s="367"/>
      <c r="Y54" s="367"/>
      <c r="Z54" s="95"/>
      <c r="AA54" s="119"/>
      <c r="AB54" s="101"/>
      <c r="AC54" s="101"/>
      <c r="AD54" s="320"/>
      <c r="AE54" s="95"/>
    </row>
    <row r="55" spans="2:31" ht="13.5" customHeight="1">
      <c r="C55" s="20"/>
      <c r="D55" s="287"/>
      <c r="E55" s="287"/>
      <c r="F55" s="287"/>
      <c r="G55" s="287"/>
      <c r="H55" s="287"/>
      <c r="I55" s="287"/>
      <c r="J55" s="203"/>
      <c r="K55" s="143"/>
      <c r="L55" s="86"/>
      <c r="M55" s="227"/>
      <c r="N55" s="227"/>
      <c r="O55" s="126"/>
      <c r="P55" s="126"/>
      <c r="Q55" s="119"/>
      <c r="R55" s="227"/>
      <c r="S55" s="227"/>
      <c r="T55" s="126"/>
      <c r="U55" s="126"/>
      <c r="V55" s="86"/>
      <c r="W55" s="227"/>
      <c r="X55" s="227"/>
      <c r="Y55" s="126"/>
      <c r="Z55" s="126"/>
      <c r="AA55" s="119"/>
      <c r="AB55" s="227"/>
      <c r="AC55" s="227"/>
      <c r="AD55" s="126"/>
      <c r="AE55" s="126"/>
    </row>
    <row r="56" spans="2:31" ht="13.5" customHeight="1">
      <c r="B56" s="32">
        <v>1</v>
      </c>
      <c r="C56" s="871" t="s">
        <v>26</v>
      </c>
      <c r="D56" s="321">
        <v>2012</v>
      </c>
      <c r="E56" s="321" t="s">
        <v>103</v>
      </c>
      <c r="F56" s="372" t="s">
        <v>159</v>
      </c>
      <c r="G56" s="321"/>
      <c r="H56" s="372" t="s">
        <v>92</v>
      </c>
      <c r="I56" s="321" t="s">
        <v>103</v>
      </c>
      <c r="J56" s="609" t="s">
        <v>318</v>
      </c>
      <c r="K56" s="372"/>
      <c r="L56" s="86"/>
      <c r="M56" s="881">
        <v>2</v>
      </c>
      <c r="N56" s="660"/>
      <c r="O56" s="660"/>
      <c r="P56" s="665"/>
      <c r="Q56" s="667"/>
      <c r="R56" s="325">
        <v>1</v>
      </c>
      <c r="S56" s="325" t="s">
        <v>38</v>
      </c>
      <c r="T56" s="417" t="s">
        <v>38</v>
      </c>
      <c r="U56" s="665"/>
      <c r="V56" s="659"/>
      <c r="W56" s="453">
        <v>4</v>
      </c>
      <c r="X56" s="660"/>
      <c r="Y56" s="660"/>
      <c r="Z56" s="665"/>
      <c r="AA56" s="667"/>
      <c r="AB56" s="239">
        <v>3</v>
      </c>
      <c r="AC56" s="654"/>
      <c r="AD56" s="654"/>
      <c r="AE56" s="665"/>
    </row>
    <row r="57" spans="2:31" ht="13.5" customHeight="1">
      <c r="B57" s="32">
        <v>2</v>
      </c>
      <c r="C57" s="872"/>
      <c r="D57" s="321">
        <v>2012</v>
      </c>
      <c r="E57" s="321" t="s">
        <v>103</v>
      </c>
      <c r="F57" s="372" t="s">
        <v>158</v>
      </c>
      <c r="G57" s="321"/>
      <c r="H57" s="372" t="s">
        <v>92</v>
      </c>
      <c r="I57" s="321" t="s">
        <v>103</v>
      </c>
      <c r="J57" s="609" t="s">
        <v>363</v>
      </c>
      <c r="K57" s="372"/>
      <c r="L57" s="86"/>
      <c r="M57" s="882"/>
      <c r="N57" s="367"/>
      <c r="O57" s="367"/>
      <c r="P57" s="95"/>
      <c r="Q57" s="119"/>
      <c r="R57" s="325" t="s">
        <v>38</v>
      </c>
      <c r="S57" s="417" t="s">
        <v>38</v>
      </c>
      <c r="T57" s="367"/>
      <c r="U57" s="95"/>
      <c r="V57" s="86"/>
      <c r="W57" s="367"/>
      <c r="X57" s="367"/>
      <c r="Y57" s="367"/>
      <c r="Z57" s="95"/>
      <c r="AA57" s="119"/>
      <c r="AB57" s="87"/>
      <c r="AC57" s="87"/>
      <c r="AD57" s="87"/>
      <c r="AE57" s="95"/>
    </row>
    <row r="58" spans="2:31" ht="13.5" customHeight="1">
      <c r="B58" s="32">
        <v>3</v>
      </c>
      <c r="C58" s="236"/>
      <c r="D58" s="321">
        <v>2012</v>
      </c>
      <c r="E58" s="321" t="s">
        <v>103</v>
      </c>
      <c r="F58" s="372" t="s">
        <v>159</v>
      </c>
      <c r="G58" s="321"/>
      <c r="H58" s="372" t="s">
        <v>92</v>
      </c>
      <c r="I58" s="490" t="s">
        <v>103</v>
      </c>
      <c r="J58" s="609" t="s">
        <v>314</v>
      </c>
      <c r="K58" s="321"/>
      <c r="L58" s="86"/>
      <c r="M58" s="882"/>
      <c r="N58" s="367"/>
      <c r="O58" s="367"/>
      <c r="P58" s="95"/>
      <c r="Q58" s="119"/>
      <c r="R58" s="325" t="s">
        <v>38</v>
      </c>
      <c r="S58" s="325" t="s">
        <v>38</v>
      </c>
      <c r="T58" s="498" t="s">
        <v>38</v>
      </c>
      <c r="U58" s="95"/>
      <c r="V58" s="86"/>
      <c r="W58" s="367"/>
      <c r="X58" s="367"/>
      <c r="Y58" s="367"/>
      <c r="Z58" s="95"/>
      <c r="AA58" s="119"/>
      <c r="AB58" s="87"/>
      <c r="AC58" s="87"/>
      <c r="AD58" s="87"/>
      <c r="AE58" s="95"/>
    </row>
    <row r="59" spans="2:31" ht="13.5" customHeight="1">
      <c r="B59" s="32">
        <v>4</v>
      </c>
      <c r="C59" s="236"/>
      <c r="D59" s="321">
        <v>2012</v>
      </c>
      <c r="E59" s="321" t="s">
        <v>103</v>
      </c>
      <c r="F59" s="372" t="s">
        <v>159</v>
      </c>
      <c r="G59" s="321"/>
      <c r="H59" s="372" t="s">
        <v>92</v>
      </c>
      <c r="I59" s="321" t="s">
        <v>103</v>
      </c>
      <c r="J59" s="609" t="s">
        <v>315</v>
      </c>
      <c r="K59" s="321"/>
      <c r="L59" s="86"/>
      <c r="M59" s="882"/>
      <c r="N59" s="367"/>
      <c r="O59" s="367"/>
      <c r="P59" s="95"/>
      <c r="Q59" s="119"/>
      <c r="R59" s="325" t="s">
        <v>38</v>
      </c>
      <c r="S59" s="325" t="s">
        <v>38</v>
      </c>
      <c r="T59" s="498" t="s">
        <v>38</v>
      </c>
      <c r="U59" s="95"/>
      <c r="V59" s="86"/>
      <c r="W59" s="367"/>
      <c r="X59" s="367"/>
      <c r="Y59" s="367"/>
      <c r="Z59" s="95"/>
      <c r="AA59" s="119"/>
      <c r="AB59" s="87"/>
      <c r="AC59" s="87"/>
      <c r="AD59" s="320"/>
      <c r="AE59" s="95"/>
    </row>
    <row r="60" spans="2:31" ht="13.5" customHeight="1">
      <c r="B60" s="32">
        <v>5</v>
      </c>
      <c r="C60" s="236"/>
      <c r="D60" s="490">
        <v>2011</v>
      </c>
      <c r="E60" s="490" t="s">
        <v>103</v>
      </c>
      <c r="F60" s="321" t="s">
        <v>92</v>
      </c>
      <c r="G60" s="321"/>
      <c r="H60" s="372" t="s">
        <v>92</v>
      </c>
      <c r="I60" s="490" t="s">
        <v>103</v>
      </c>
      <c r="J60" s="609" t="s">
        <v>312</v>
      </c>
      <c r="K60" s="372"/>
      <c r="L60" s="86"/>
      <c r="M60" s="882"/>
      <c r="N60" s="367"/>
      <c r="O60" s="367"/>
      <c r="P60" s="95"/>
      <c r="Q60" s="119"/>
      <c r="R60" s="325" t="s">
        <v>38</v>
      </c>
      <c r="S60" s="325" t="s">
        <v>38</v>
      </c>
      <c r="T60" s="498" t="s">
        <v>38</v>
      </c>
      <c r="U60" s="95"/>
      <c r="V60" s="86"/>
      <c r="W60" s="367"/>
      <c r="X60" s="367"/>
      <c r="Y60" s="367"/>
      <c r="Z60" s="95"/>
      <c r="AA60" s="119"/>
      <c r="AB60" s="87"/>
      <c r="AC60" s="87"/>
      <c r="AD60" s="87"/>
      <c r="AE60" s="95"/>
    </row>
    <row r="61" spans="2:31" ht="13.5" customHeight="1">
      <c r="B61" s="32">
        <v>6</v>
      </c>
      <c r="C61" s="236"/>
      <c r="D61" s="321">
        <v>2012</v>
      </c>
      <c r="E61" s="321" t="s">
        <v>103</v>
      </c>
      <c r="F61" s="372" t="s">
        <v>158</v>
      </c>
      <c r="G61" s="321"/>
      <c r="H61" s="321" t="s">
        <v>92</v>
      </c>
      <c r="I61" s="321" t="s">
        <v>103</v>
      </c>
      <c r="J61" s="609" t="s">
        <v>293</v>
      </c>
      <c r="K61" s="372"/>
      <c r="L61" s="86"/>
      <c r="M61" s="882"/>
      <c r="N61" s="367"/>
      <c r="O61" s="367"/>
      <c r="P61" s="95"/>
      <c r="Q61" s="119"/>
      <c r="R61" s="325" t="s">
        <v>38</v>
      </c>
      <c r="S61" s="417" t="s">
        <v>38</v>
      </c>
      <c r="T61" s="367"/>
      <c r="U61" s="95"/>
      <c r="V61" s="86"/>
      <c r="W61" s="367"/>
      <c r="X61" s="367"/>
      <c r="Y61" s="367"/>
      <c r="Z61" s="95"/>
      <c r="AA61" s="119"/>
      <c r="AB61" s="87"/>
      <c r="AC61" s="87"/>
      <c r="AD61" s="87"/>
      <c r="AE61" s="95"/>
    </row>
    <row r="62" spans="2:31" ht="13.5" customHeight="1">
      <c r="B62" s="32">
        <v>7</v>
      </c>
      <c r="C62" s="236"/>
      <c r="D62" s="221">
        <v>2012</v>
      </c>
      <c r="E62" s="372" t="s">
        <v>103</v>
      </c>
      <c r="F62" s="372" t="s">
        <v>158</v>
      </c>
      <c r="G62" s="372"/>
      <c r="H62" s="372" t="s">
        <v>92</v>
      </c>
      <c r="I62" s="221" t="s">
        <v>103</v>
      </c>
      <c r="J62" s="608" t="s">
        <v>396</v>
      </c>
      <c r="K62" s="372"/>
      <c r="L62" s="86"/>
      <c r="M62" s="882"/>
      <c r="N62" s="367"/>
      <c r="O62" s="367"/>
      <c r="P62" s="95"/>
      <c r="Q62" s="119"/>
      <c r="R62" s="325" t="s">
        <v>38</v>
      </c>
      <c r="S62" s="417" t="s">
        <v>38</v>
      </c>
      <c r="T62" s="367"/>
      <c r="U62" s="95"/>
      <c r="V62" s="86"/>
      <c r="W62" s="367"/>
      <c r="X62" s="367"/>
      <c r="Y62" s="367"/>
      <c r="Z62" s="95"/>
      <c r="AA62" s="119"/>
      <c r="AB62" s="87"/>
      <c r="AC62" s="87"/>
      <c r="AD62" s="87"/>
      <c r="AE62" s="95"/>
    </row>
    <row r="63" spans="2:31" ht="13.5" customHeight="1">
      <c r="B63" s="32">
        <v>8</v>
      </c>
      <c r="C63" s="236"/>
      <c r="D63" s="321">
        <v>2011</v>
      </c>
      <c r="E63" s="321" t="s">
        <v>103</v>
      </c>
      <c r="F63" s="321" t="s">
        <v>92</v>
      </c>
      <c r="G63" s="321"/>
      <c r="H63" s="372" t="s">
        <v>146</v>
      </c>
      <c r="I63" s="490" t="s">
        <v>103</v>
      </c>
      <c r="J63" s="609" t="s">
        <v>497</v>
      </c>
      <c r="K63" s="372"/>
      <c r="L63" s="86"/>
      <c r="M63" s="882"/>
      <c r="N63" s="367"/>
      <c r="O63" s="367"/>
      <c r="P63" s="95"/>
      <c r="Q63" s="119"/>
      <c r="R63" s="325" t="s">
        <v>38</v>
      </c>
      <c r="S63" s="325" t="s">
        <v>38</v>
      </c>
      <c r="T63" s="498" t="s">
        <v>38</v>
      </c>
      <c r="U63" s="95"/>
      <c r="V63" s="86"/>
      <c r="W63" s="367"/>
      <c r="X63" s="367"/>
      <c r="Y63" s="367"/>
      <c r="Z63" s="95"/>
      <c r="AA63" s="119"/>
      <c r="AB63" s="87"/>
      <c r="AC63" s="87"/>
      <c r="AD63" s="87"/>
      <c r="AE63" s="95"/>
    </row>
    <row r="64" spans="2:31" ht="13.5" customHeight="1">
      <c r="B64" s="32">
        <v>9</v>
      </c>
      <c r="C64" s="236"/>
      <c r="D64" s="372">
        <v>2012</v>
      </c>
      <c r="E64" s="372" t="s">
        <v>103</v>
      </c>
      <c r="F64" s="372" t="s">
        <v>158</v>
      </c>
      <c r="G64" s="372"/>
      <c r="H64" s="372" t="s">
        <v>92</v>
      </c>
      <c r="I64" s="221" t="s">
        <v>103</v>
      </c>
      <c r="J64" s="608" t="s">
        <v>707</v>
      </c>
      <c r="K64" s="372"/>
      <c r="L64" s="86"/>
      <c r="M64" s="882"/>
      <c r="N64" s="367"/>
      <c r="O64" s="367"/>
      <c r="P64" s="95"/>
      <c r="Q64" s="119"/>
      <c r="R64" s="325" t="s">
        <v>38</v>
      </c>
      <c r="S64" s="417" t="s">
        <v>38</v>
      </c>
      <c r="T64" s="367"/>
      <c r="U64" s="95"/>
      <c r="V64" s="86"/>
      <c r="W64" s="367"/>
      <c r="X64" s="367"/>
      <c r="Y64" s="367"/>
      <c r="Z64" s="95"/>
      <c r="AA64" s="119"/>
      <c r="AB64" s="87"/>
      <c r="AC64" s="87"/>
      <c r="AD64" s="87"/>
      <c r="AE64" s="95"/>
    </row>
    <row r="65" spans="2:68" ht="13.5" customHeight="1">
      <c r="B65" s="32">
        <v>10</v>
      </c>
      <c r="C65" s="236"/>
      <c r="D65" s="321">
        <v>2011</v>
      </c>
      <c r="E65" s="321" t="s">
        <v>103</v>
      </c>
      <c r="F65" s="321" t="s">
        <v>92</v>
      </c>
      <c r="G65" s="321"/>
      <c r="H65" s="372" t="s">
        <v>92</v>
      </c>
      <c r="I65" s="490" t="s">
        <v>103</v>
      </c>
      <c r="J65" s="609" t="s">
        <v>377</v>
      </c>
      <c r="K65" s="372"/>
      <c r="L65" s="86"/>
      <c r="M65" s="882"/>
      <c r="N65" s="367"/>
      <c r="O65" s="367"/>
      <c r="P65" s="95"/>
      <c r="Q65" s="119"/>
      <c r="R65" s="325" t="s">
        <v>38</v>
      </c>
      <c r="S65" s="325" t="s">
        <v>38</v>
      </c>
      <c r="T65" s="498" t="s">
        <v>38</v>
      </c>
      <c r="U65" s="95"/>
      <c r="V65" s="86"/>
      <c r="W65" s="367"/>
      <c r="X65" s="367"/>
      <c r="Y65" s="367"/>
      <c r="Z65" s="95"/>
      <c r="AA65" s="119"/>
      <c r="AB65" s="87"/>
      <c r="AC65" s="87"/>
      <c r="AD65" s="87"/>
      <c r="AE65" s="95"/>
    </row>
    <row r="66" spans="2:68" ht="13.5" customHeight="1">
      <c r="B66" s="32">
        <v>11</v>
      </c>
      <c r="C66" s="236"/>
      <c r="D66" s="321">
        <v>2012</v>
      </c>
      <c r="E66" s="321" t="s">
        <v>103</v>
      </c>
      <c r="F66" s="321" t="s">
        <v>92</v>
      </c>
      <c r="G66" s="321"/>
      <c r="H66" s="372" t="s">
        <v>92</v>
      </c>
      <c r="I66" s="221" t="s">
        <v>103</v>
      </c>
      <c r="J66" s="609" t="s">
        <v>378</v>
      </c>
      <c r="K66" s="372"/>
      <c r="L66" s="86"/>
      <c r="M66" s="882"/>
      <c r="N66" s="367"/>
      <c r="O66" s="367"/>
      <c r="P66" s="95"/>
      <c r="Q66" s="119"/>
      <c r="R66" s="325" t="s">
        <v>38</v>
      </c>
      <c r="S66" s="325" t="s">
        <v>38</v>
      </c>
      <c r="T66" s="498" t="s">
        <v>38</v>
      </c>
      <c r="U66" s="95"/>
      <c r="V66" s="86"/>
      <c r="W66" s="367"/>
      <c r="X66" s="367"/>
      <c r="Y66" s="367"/>
      <c r="Z66" s="95"/>
      <c r="AA66" s="119"/>
      <c r="AB66" s="87"/>
      <c r="AC66" s="87"/>
      <c r="AD66" s="87"/>
      <c r="AE66" s="95"/>
    </row>
    <row r="67" spans="2:68" ht="13.5" customHeight="1">
      <c r="B67" s="32">
        <v>12</v>
      </c>
      <c r="C67" s="236"/>
      <c r="D67" s="372">
        <v>2012</v>
      </c>
      <c r="E67" s="497" t="s">
        <v>104</v>
      </c>
      <c r="F67" s="372" t="s">
        <v>159</v>
      </c>
      <c r="G67" s="321"/>
      <c r="H67" s="372" t="s">
        <v>92</v>
      </c>
      <c r="I67" s="490" t="s">
        <v>103</v>
      </c>
      <c r="J67" s="609" t="s">
        <v>316</v>
      </c>
      <c r="K67" s="372"/>
      <c r="L67" s="86"/>
      <c r="M67" s="882"/>
      <c r="N67" s="367"/>
      <c r="O67" s="367"/>
      <c r="P67" s="95"/>
      <c r="Q67" s="119"/>
      <c r="R67" s="325" t="s">
        <v>38</v>
      </c>
      <c r="S67" s="325" t="s">
        <v>38</v>
      </c>
      <c r="T67" s="498" t="s">
        <v>38</v>
      </c>
      <c r="U67" s="95"/>
      <c r="V67" s="86"/>
      <c r="W67" s="367"/>
      <c r="X67" s="367"/>
      <c r="Y67" s="367"/>
      <c r="Z67" s="95"/>
      <c r="AA67" s="119"/>
      <c r="AB67" s="87"/>
      <c r="AC67" s="87"/>
      <c r="AD67" s="87"/>
      <c r="AE67" s="95"/>
    </row>
    <row r="68" spans="2:68" ht="13.5" customHeight="1">
      <c r="B68" s="32">
        <v>13</v>
      </c>
      <c r="C68" s="236"/>
      <c r="D68" s="321">
        <v>2011</v>
      </c>
      <c r="E68" s="372" t="s">
        <v>103</v>
      </c>
      <c r="F68" s="372" t="s">
        <v>92</v>
      </c>
      <c r="G68" s="372"/>
      <c r="H68" s="372" t="s">
        <v>92</v>
      </c>
      <c r="I68" s="372" t="s">
        <v>103</v>
      </c>
      <c r="J68" s="608" t="s">
        <v>391</v>
      </c>
      <c r="K68" s="372"/>
      <c r="L68" s="86"/>
      <c r="M68" s="882"/>
      <c r="N68" s="367"/>
      <c r="O68" s="367"/>
      <c r="P68" s="95"/>
      <c r="Q68" s="119"/>
      <c r="R68" s="325" t="s">
        <v>38</v>
      </c>
      <c r="S68" s="325" t="s">
        <v>38</v>
      </c>
      <c r="T68" s="498" t="s">
        <v>38</v>
      </c>
      <c r="U68" s="95"/>
      <c r="V68" s="86"/>
      <c r="W68" s="367"/>
      <c r="X68" s="367"/>
      <c r="Y68" s="367"/>
      <c r="Z68" s="95"/>
      <c r="AA68" s="119"/>
      <c r="AB68" s="87"/>
      <c r="AC68" s="87"/>
      <c r="AD68" s="87"/>
      <c r="AE68" s="95"/>
    </row>
    <row r="69" spans="2:68" ht="13.5" customHeight="1">
      <c r="B69" s="32">
        <v>14</v>
      </c>
      <c r="C69" s="236"/>
      <c r="D69" s="321">
        <v>2012</v>
      </c>
      <c r="E69" s="321" t="s">
        <v>103</v>
      </c>
      <c r="F69" s="372" t="s">
        <v>99</v>
      </c>
      <c r="G69" s="321"/>
      <c r="H69" s="372" t="s">
        <v>159</v>
      </c>
      <c r="I69" s="221" t="s">
        <v>103</v>
      </c>
      <c r="J69" s="609" t="s">
        <v>361</v>
      </c>
      <c r="K69" s="372"/>
      <c r="L69" s="86"/>
      <c r="M69" s="882"/>
      <c r="N69" s="367"/>
      <c r="O69" s="367"/>
      <c r="P69" s="95"/>
      <c r="Q69" s="119"/>
      <c r="R69" s="367"/>
      <c r="S69" s="367"/>
      <c r="T69" s="367"/>
      <c r="U69" s="95"/>
      <c r="V69" s="86"/>
      <c r="W69" s="367"/>
      <c r="X69" s="367"/>
      <c r="Y69" s="367"/>
      <c r="Z69" s="95"/>
      <c r="AA69" s="119"/>
      <c r="AB69" s="87"/>
      <c r="AC69" s="87"/>
      <c r="AD69" s="87"/>
      <c r="AE69" s="95"/>
    </row>
    <row r="70" spans="2:68" ht="13.5" customHeight="1">
      <c r="B70" s="32">
        <v>15</v>
      </c>
      <c r="C70" s="236"/>
      <c r="D70" s="321">
        <v>2012</v>
      </c>
      <c r="E70" s="321" t="s">
        <v>103</v>
      </c>
      <c r="F70" s="372" t="s">
        <v>159</v>
      </c>
      <c r="G70" s="321"/>
      <c r="H70" s="321" t="s">
        <v>92</v>
      </c>
      <c r="I70" s="321" t="s">
        <v>103</v>
      </c>
      <c r="J70" s="609" t="s">
        <v>285</v>
      </c>
      <c r="K70" s="372"/>
      <c r="L70" s="86"/>
      <c r="M70" s="882"/>
      <c r="N70" s="367"/>
      <c r="O70" s="367"/>
      <c r="P70" s="95"/>
      <c r="Q70" s="119"/>
      <c r="R70" s="325" t="s">
        <v>38</v>
      </c>
      <c r="S70" s="325" t="s">
        <v>38</v>
      </c>
      <c r="T70" s="417" t="s">
        <v>38</v>
      </c>
      <c r="U70" s="95"/>
      <c r="V70" s="86"/>
      <c r="W70" s="367"/>
      <c r="X70" s="367"/>
      <c r="Y70" s="367"/>
      <c r="Z70" s="95"/>
      <c r="AA70" s="119"/>
      <c r="AB70" s="87"/>
      <c r="AC70" s="87"/>
      <c r="AD70" s="87"/>
      <c r="AE70" s="95"/>
    </row>
    <row r="71" spans="2:68" ht="13.5" customHeight="1" thickBot="1">
      <c r="B71" s="32">
        <v>16</v>
      </c>
      <c r="C71" s="236"/>
      <c r="D71" s="321">
        <v>2012</v>
      </c>
      <c r="E71" s="321" t="s">
        <v>103</v>
      </c>
      <c r="F71" s="372" t="s">
        <v>159</v>
      </c>
      <c r="G71" s="321"/>
      <c r="H71" s="372" t="s">
        <v>92</v>
      </c>
      <c r="I71" s="490" t="s">
        <v>103</v>
      </c>
      <c r="J71" s="609" t="s">
        <v>399</v>
      </c>
      <c r="K71" s="372"/>
      <c r="L71" s="86"/>
      <c r="M71" s="882"/>
      <c r="N71" s="367"/>
      <c r="O71" s="367"/>
      <c r="P71" s="95"/>
      <c r="Q71" s="119"/>
      <c r="R71" s="325" t="s">
        <v>38</v>
      </c>
      <c r="S71" s="325" t="s">
        <v>38</v>
      </c>
      <c r="T71" s="498" t="s">
        <v>38</v>
      </c>
      <c r="U71" s="95"/>
      <c r="V71" s="86"/>
      <c r="W71" s="367"/>
      <c r="X71" s="367"/>
      <c r="Y71" s="367"/>
      <c r="Z71" s="95"/>
      <c r="AA71" s="119"/>
      <c r="AB71" s="87"/>
      <c r="AC71" s="87"/>
      <c r="AD71" s="87"/>
      <c r="AE71" s="95"/>
    </row>
    <row r="72" spans="2:68" ht="13.5" customHeight="1" thickBot="1">
      <c r="B72" s="32">
        <v>17</v>
      </c>
      <c r="C72" s="236"/>
      <c r="D72" s="372">
        <v>2011</v>
      </c>
      <c r="E72" s="321" t="s">
        <v>103</v>
      </c>
      <c r="F72" s="372" t="s">
        <v>159</v>
      </c>
      <c r="G72" s="321"/>
      <c r="H72" s="372" t="s">
        <v>92</v>
      </c>
      <c r="I72" s="221" t="s">
        <v>103</v>
      </c>
      <c r="J72" s="609" t="s">
        <v>398</v>
      </c>
      <c r="K72" s="372"/>
      <c r="L72" s="86"/>
      <c r="M72" s="882"/>
      <c r="N72" s="367"/>
      <c r="O72" s="367"/>
      <c r="P72" s="95"/>
      <c r="Q72" s="119"/>
      <c r="R72" s="325" t="s">
        <v>38</v>
      </c>
      <c r="S72" s="325" t="s">
        <v>38</v>
      </c>
      <c r="T72" s="498" t="s">
        <v>38</v>
      </c>
      <c r="U72" s="95"/>
      <c r="V72" s="86"/>
      <c r="W72" s="367"/>
      <c r="X72" s="367"/>
      <c r="Y72" s="367"/>
      <c r="Z72" s="95"/>
      <c r="AA72" s="119"/>
      <c r="AB72" s="87"/>
      <c r="AC72" s="87"/>
      <c r="AD72" s="87"/>
      <c r="AE72" s="95"/>
      <c r="BH72" s="994" t="s">
        <v>27</v>
      </c>
      <c r="BI72" s="995" t="s">
        <v>697</v>
      </c>
      <c r="BJ72" s="994" t="s">
        <v>698</v>
      </c>
      <c r="BK72" s="994" t="s">
        <v>699</v>
      </c>
      <c r="BL72" s="994" t="s">
        <v>27</v>
      </c>
      <c r="BM72" s="994" t="s">
        <v>700</v>
      </c>
      <c r="BN72" s="994" t="s">
        <v>698</v>
      </c>
      <c r="BO72" s="994" t="s">
        <v>701</v>
      </c>
      <c r="BP72" s="994" t="s">
        <v>702</v>
      </c>
    </row>
    <row r="73" spans="2:68" ht="13.5" customHeight="1">
      <c r="B73" s="32">
        <v>18</v>
      </c>
      <c r="C73" s="236"/>
      <c r="D73" s="321">
        <v>2012</v>
      </c>
      <c r="E73" s="372" t="s">
        <v>103</v>
      </c>
      <c r="F73" s="321" t="s">
        <v>99</v>
      </c>
      <c r="G73" s="372"/>
      <c r="H73" s="321" t="s">
        <v>92</v>
      </c>
      <c r="I73" s="221" t="s">
        <v>103</v>
      </c>
      <c r="J73" s="608" t="s">
        <v>305</v>
      </c>
      <c r="K73" s="372"/>
      <c r="L73" s="86"/>
      <c r="M73" s="882"/>
      <c r="N73" s="367"/>
      <c r="O73" s="367"/>
      <c r="P73" s="95"/>
      <c r="Q73" s="119"/>
      <c r="R73" s="325" t="s">
        <v>38</v>
      </c>
      <c r="S73" s="325" t="s">
        <v>38</v>
      </c>
      <c r="T73" s="498" t="s">
        <v>38</v>
      </c>
      <c r="U73" s="95"/>
      <c r="V73" s="86"/>
      <c r="W73" s="367"/>
      <c r="X73" s="367"/>
      <c r="Y73" s="367"/>
      <c r="Z73" s="95"/>
      <c r="AA73" s="119"/>
      <c r="AB73" s="87"/>
      <c r="AC73" s="87"/>
      <c r="AD73" s="87"/>
      <c r="AE73" s="95"/>
    </row>
    <row r="74" spans="2:68" ht="13.5" customHeight="1">
      <c r="B74" s="32">
        <v>19</v>
      </c>
      <c r="C74" s="236"/>
      <c r="D74" s="372">
        <v>2011</v>
      </c>
      <c r="E74" s="321" t="s">
        <v>103</v>
      </c>
      <c r="F74" s="372" t="s">
        <v>99</v>
      </c>
      <c r="G74" s="321"/>
      <c r="H74" s="372" t="s">
        <v>92</v>
      </c>
      <c r="I74" s="321" t="s">
        <v>104</v>
      </c>
      <c r="J74" s="609" t="s">
        <v>499</v>
      </c>
      <c r="K74" s="372"/>
      <c r="L74" s="86"/>
      <c r="M74" s="882"/>
      <c r="N74" s="367"/>
      <c r="O74" s="367"/>
      <c r="P74" s="95"/>
      <c r="Q74" s="119"/>
      <c r="R74" s="325" t="s">
        <v>38</v>
      </c>
      <c r="S74" s="325" t="s">
        <v>38</v>
      </c>
      <c r="T74" s="498" t="s">
        <v>38</v>
      </c>
      <c r="U74" s="95"/>
      <c r="V74" s="86"/>
      <c r="W74" s="367"/>
      <c r="X74" s="367"/>
      <c r="Y74" s="367"/>
      <c r="Z74" s="95"/>
      <c r="AA74" s="119"/>
      <c r="AB74" s="87"/>
      <c r="AC74" s="87"/>
      <c r="AD74" s="87"/>
      <c r="AE74" s="95"/>
    </row>
    <row r="75" spans="2:68" ht="13.5" customHeight="1">
      <c r="B75" s="32">
        <v>20</v>
      </c>
      <c r="C75" s="236"/>
      <c r="D75" s="372">
        <v>2011</v>
      </c>
      <c r="E75" s="321" t="s">
        <v>103</v>
      </c>
      <c r="F75" s="372" t="s">
        <v>158</v>
      </c>
      <c r="G75" s="321"/>
      <c r="H75" s="372" t="s">
        <v>92</v>
      </c>
      <c r="I75" s="321" t="s">
        <v>104</v>
      </c>
      <c r="J75" s="609" t="s">
        <v>385</v>
      </c>
      <c r="K75" s="372"/>
      <c r="L75" s="86"/>
      <c r="M75" s="882"/>
      <c r="N75" s="367"/>
      <c r="O75" s="367"/>
      <c r="P75" s="95"/>
      <c r="Q75" s="119"/>
      <c r="R75" s="325" t="s">
        <v>38</v>
      </c>
      <c r="S75" s="417" t="s">
        <v>38</v>
      </c>
      <c r="T75" s="367"/>
      <c r="U75" s="95"/>
      <c r="V75" s="86"/>
      <c r="W75" s="367"/>
      <c r="X75" s="367"/>
      <c r="Y75" s="367"/>
      <c r="Z75" s="95"/>
      <c r="AA75" s="119"/>
      <c r="AB75" s="87"/>
      <c r="AC75" s="87"/>
      <c r="AD75" s="87"/>
      <c r="AE75" s="95"/>
    </row>
    <row r="76" spans="2:68" ht="13.5" customHeight="1">
      <c r="B76" s="32">
        <v>21</v>
      </c>
      <c r="C76" s="236"/>
      <c r="D76" s="372">
        <v>2011</v>
      </c>
      <c r="E76" s="372" t="s">
        <v>103</v>
      </c>
      <c r="F76" s="321" t="s">
        <v>99</v>
      </c>
      <c r="G76" s="372"/>
      <c r="H76" s="372" t="s">
        <v>92</v>
      </c>
      <c r="I76" s="221" t="s">
        <v>103</v>
      </c>
      <c r="J76" s="608" t="s">
        <v>357</v>
      </c>
      <c r="K76" s="372"/>
      <c r="L76" s="86"/>
      <c r="M76" s="882"/>
      <c r="N76" s="367"/>
      <c r="O76" s="367"/>
      <c r="P76" s="95"/>
      <c r="Q76" s="119"/>
      <c r="R76" s="325" t="s">
        <v>38</v>
      </c>
      <c r="S76" s="325" t="s">
        <v>38</v>
      </c>
      <c r="T76" s="498" t="s">
        <v>38</v>
      </c>
      <c r="U76" s="95"/>
      <c r="V76" s="86"/>
      <c r="W76" s="367"/>
      <c r="X76" s="367"/>
      <c r="Y76" s="367"/>
      <c r="Z76" s="95"/>
      <c r="AA76" s="119"/>
      <c r="AB76" s="87"/>
      <c r="AC76" s="87"/>
      <c r="AD76" s="87"/>
      <c r="AE76" s="95"/>
    </row>
    <row r="77" spans="2:68" ht="13.5" customHeight="1">
      <c r="B77" s="32">
        <v>22</v>
      </c>
      <c r="C77" s="236"/>
      <c r="D77" s="321"/>
      <c r="E77" s="321"/>
      <c r="F77" s="321"/>
      <c r="G77" s="321"/>
      <c r="H77" s="321"/>
      <c r="I77" s="490"/>
      <c r="J77" s="609"/>
      <c r="K77" s="372"/>
      <c r="L77" s="86"/>
      <c r="M77" s="882"/>
      <c r="N77" s="367"/>
      <c r="O77" s="367"/>
      <c r="P77" s="95"/>
      <c r="Q77" s="119"/>
      <c r="R77" s="882"/>
      <c r="S77" s="367"/>
      <c r="T77" s="367"/>
      <c r="U77" s="95"/>
      <c r="V77" s="86"/>
      <c r="W77" s="367"/>
      <c r="X77" s="367"/>
      <c r="Y77" s="367"/>
      <c r="Z77" s="95"/>
      <c r="AA77" s="119"/>
      <c r="AB77" s="87"/>
      <c r="AC77" s="87"/>
      <c r="AD77" s="87"/>
      <c r="AE77" s="95"/>
    </row>
    <row r="78" spans="2:68" hidden="1">
      <c r="B78" s="32">
        <v>25</v>
      </c>
      <c r="C78" s="606"/>
      <c r="D78" s="620"/>
      <c r="E78" s="620"/>
      <c r="F78" s="620"/>
      <c r="G78" s="620"/>
      <c r="H78" s="620"/>
      <c r="I78" s="620"/>
      <c r="J78" s="700"/>
      <c r="K78" s="622"/>
      <c r="L78" s="104"/>
      <c r="M78" s="495"/>
      <c r="N78" s="512"/>
      <c r="O78" s="88"/>
      <c r="P78" s="89"/>
      <c r="Q78" s="119"/>
      <c r="R78" s="495"/>
      <c r="S78" s="512"/>
      <c r="T78" s="88"/>
      <c r="U78" s="89"/>
      <c r="V78" s="104"/>
      <c r="W78" s="512"/>
      <c r="X78" s="512"/>
      <c r="Y78" s="512"/>
      <c r="Z78" s="89"/>
      <c r="AA78" s="90"/>
      <c r="AB78" s="491"/>
      <c r="AC78" s="266"/>
      <c r="AD78" s="266"/>
      <c r="AE78" s="89"/>
    </row>
    <row r="79" spans="2:68" hidden="1">
      <c r="B79" s="32">
        <v>26</v>
      </c>
      <c r="C79" s="85"/>
      <c r="D79" s="321"/>
      <c r="E79" s="321"/>
      <c r="F79" s="321"/>
      <c r="G79" s="321"/>
      <c r="H79" s="321"/>
      <c r="I79" s="321"/>
      <c r="J79" s="706"/>
      <c r="K79" s="628"/>
      <c r="L79" s="104"/>
      <c r="M79" s="494"/>
      <c r="N79" s="367"/>
      <c r="O79" s="367"/>
      <c r="P79" s="97"/>
      <c r="Q79" s="119"/>
      <c r="R79" s="494"/>
      <c r="S79" s="367"/>
      <c r="T79" s="367"/>
      <c r="U79" s="97"/>
      <c r="V79" s="104"/>
      <c r="W79" s="367"/>
      <c r="X79" s="367"/>
      <c r="Y79" s="367"/>
      <c r="Z79" s="97"/>
      <c r="AA79" s="90"/>
      <c r="AB79" s="491"/>
      <c r="AC79" s="87"/>
      <c r="AD79" s="87"/>
      <c r="AE79" s="97"/>
    </row>
    <row r="80" spans="2:68" hidden="1">
      <c r="B80" s="32">
        <v>27</v>
      </c>
      <c r="C80" s="85"/>
      <c r="D80" s="321"/>
      <c r="E80" s="321"/>
      <c r="F80" s="321"/>
      <c r="G80" s="321"/>
      <c r="H80" s="321"/>
      <c r="I80" s="321"/>
      <c r="J80" s="238"/>
      <c r="K80" s="622"/>
      <c r="L80" s="104"/>
      <c r="M80" s="494"/>
      <c r="N80" s="367"/>
      <c r="O80" s="367"/>
      <c r="P80" s="97"/>
      <c r="Q80" s="119"/>
      <c r="R80" s="494"/>
      <c r="S80" s="367"/>
      <c r="T80" s="367"/>
      <c r="U80" s="97"/>
      <c r="V80" s="104"/>
      <c r="W80" s="367"/>
      <c r="X80" s="367"/>
      <c r="Y80" s="367"/>
      <c r="Z80" s="97"/>
      <c r="AA80" s="90"/>
      <c r="AB80" s="491"/>
      <c r="AC80" s="87"/>
      <c r="AD80" s="87"/>
      <c r="AE80" s="97"/>
    </row>
    <row r="81" spans="1:31" hidden="1">
      <c r="B81" s="32">
        <v>28</v>
      </c>
      <c r="C81" s="85"/>
      <c r="D81" s="321"/>
      <c r="E81" s="321"/>
      <c r="F81" s="321"/>
      <c r="G81" s="321"/>
      <c r="H81" s="321"/>
      <c r="I81" s="321"/>
      <c r="J81" s="238"/>
      <c r="K81" s="622"/>
      <c r="L81" s="104"/>
      <c r="M81" s="494"/>
      <c r="N81" s="367"/>
      <c r="O81" s="367"/>
      <c r="P81" s="97"/>
      <c r="Q81" s="119"/>
      <c r="R81" s="494"/>
      <c r="S81" s="367"/>
      <c r="T81" s="367"/>
      <c r="U81" s="97"/>
      <c r="V81" s="104"/>
      <c r="W81" s="367"/>
      <c r="X81" s="367"/>
      <c r="Y81" s="367"/>
      <c r="Z81" s="97"/>
      <c r="AA81" s="90"/>
      <c r="AB81" s="491"/>
      <c r="AC81" s="87"/>
      <c r="AD81" s="87"/>
      <c r="AE81" s="97"/>
    </row>
    <row r="82" spans="1:31" ht="12.75" hidden="1" customHeight="1">
      <c r="B82" s="32">
        <v>29</v>
      </c>
      <c r="C82" s="85"/>
      <c r="D82" s="321"/>
      <c r="E82" s="321"/>
      <c r="F82" s="321"/>
      <c r="G82" s="321"/>
      <c r="H82" s="321"/>
      <c r="I82" s="321"/>
      <c r="J82" s="238"/>
      <c r="K82" s="622"/>
      <c r="L82" s="104"/>
      <c r="M82" s="96"/>
      <c r="N82" s="101"/>
      <c r="O82" s="95"/>
      <c r="P82" s="97"/>
      <c r="Q82" s="119"/>
      <c r="R82" s="96"/>
      <c r="S82" s="101"/>
      <c r="T82" s="95"/>
      <c r="U82" s="97"/>
      <c r="V82" s="104"/>
      <c r="W82" s="367"/>
      <c r="X82" s="367"/>
      <c r="Y82" s="367"/>
      <c r="Z82" s="97"/>
      <c r="AA82" s="90"/>
      <c r="AB82" s="491"/>
      <c r="AC82" s="87"/>
      <c r="AD82" s="87"/>
      <c r="AE82" s="97"/>
    </row>
    <row r="83" spans="1:31" ht="12.75" customHeight="1">
      <c r="C83" s="20"/>
      <c r="D83" s="287"/>
      <c r="E83" s="287"/>
      <c r="F83" s="287"/>
      <c r="G83" s="287"/>
      <c r="H83" s="287"/>
      <c r="I83" s="287"/>
      <c r="J83" s="203"/>
      <c r="K83" s="143"/>
      <c r="L83" s="86"/>
      <c r="M83" s="227"/>
      <c r="N83" s="227"/>
      <c r="O83" s="126"/>
      <c r="P83" s="126"/>
      <c r="Q83" s="119"/>
      <c r="R83" s="227"/>
      <c r="S83" s="227"/>
      <c r="T83" s="126"/>
      <c r="U83" s="126"/>
      <c r="V83" s="86"/>
      <c r="W83" s="227"/>
      <c r="X83" s="227"/>
      <c r="Y83" s="126"/>
      <c r="Z83" s="126"/>
      <c r="AA83" s="119"/>
      <c r="AB83" s="227"/>
      <c r="AC83" s="227"/>
      <c r="AD83" s="794"/>
      <c r="AE83" s="126"/>
    </row>
    <row r="84" spans="1:31" ht="12.75" customHeight="1">
      <c r="B84" s="32">
        <v>1</v>
      </c>
      <c r="C84" s="871" t="s">
        <v>43</v>
      </c>
      <c r="D84" s="372">
        <v>2012</v>
      </c>
      <c r="E84" s="490" t="s">
        <v>103</v>
      </c>
      <c r="F84" s="490" t="s">
        <v>159</v>
      </c>
      <c r="G84" s="372"/>
      <c r="H84" s="321" t="s">
        <v>92</v>
      </c>
      <c r="I84" s="372" t="s">
        <v>104</v>
      </c>
      <c r="J84" s="478" t="s">
        <v>491</v>
      </c>
      <c r="K84" s="480"/>
      <c r="L84" s="86"/>
      <c r="M84" s="453">
        <v>2</v>
      </c>
      <c r="N84" s="239"/>
      <c r="O84" s="453"/>
      <c r="P84" s="824"/>
      <c r="Q84" s="823"/>
      <c r="R84" s="325">
        <v>1</v>
      </c>
      <c r="S84" s="325" t="s">
        <v>38</v>
      </c>
      <c r="T84" s="417" t="s">
        <v>38</v>
      </c>
      <c r="U84" s="824"/>
      <c r="V84" s="503"/>
      <c r="W84" s="453">
        <v>4</v>
      </c>
      <c r="X84" s="453"/>
      <c r="Y84" s="453"/>
      <c r="Z84" s="884"/>
      <c r="AA84" s="793"/>
      <c r="AB84" s="453">
        <v>3</v>
      </c>
      <c r="AC84" s="453"/>
      <c r="AD84" s="794"/>
      <c r="AE84" s="884"/>
    </row>
    <row r="85" spans="1:31" ht="12.75" customHeight="1">
      <c r="B85" s="32">
        <v>2</v>
      </c>
      <c r="C85" s="236"/>
      <c r="D85" s="372">
        <v>2011</v>
      </c>
      <c r="E85" s="221" t="s">
        <v>103</v>
      </c>
      <c r="F85" s="321" t="s">
        <v>99</v>
      </c>
      <c r="G85" s="372"/>
      <c r="H85" s="321" t="s">
        <v>90</v>
      </c>
      <c r="I85" s="490" t="s">
        <v>104</v>
      </c>
      <c r="J85" s="222" t="s">
        <v>565</v>
      </c>
      <c r="K85" s="372" t="s">
        <v>481</v>
      </c>
      <c r="L85" s="86"/>
      <c r="M85" s="367"/>
      <c r="N85" s="129"/>
      <c r="O85" s="131"/>
      <c r="P85" s="131"/>
      <c r="Q85" s="133"/>
      <c r="R85" s="325" t="s">
        <v>38</v>
      </c>
      <c r="S85" s="654"/>
      <c r="T85" s="498" t="s">
        <v>38</v>
      </c>
      <c r="U85" s="883"/>
      <c r="V85" s="659"/>
      <c r="W85" s="660"/>
      <c r="X85" s="660"/>
      <c r="Y85" s="660"/>
      <c r="Z85" s="694"/>
      <c r="AA85" s="671"/>
      <c r="AB85" s="367"/>
      <c r="AC85" s="367"/>
      <c r="AD85" s="877"/>
      <c r="AE85" s="694"/>
    </row>
    <row r="86" spans="1:31" ht="12.75" customHeight="1">
      <c r="B86" s="32">
        <v>3</v>
      </c>
      <c r="C86" s="236"/>
      <c r="D86" s="372">
        <v>2011</v>
      </c>
      <c r="E86" s="490" t="s">
        <v>103</v>
      </c>
      <c r="F86" s="321" t="s">
        <v>92</v>
      </c>
      <c r="G86" s="321" t="s">
        <v>36</v>
      </c>
      <c r="H86" s="321" t="s">
        <v>92</v>
      </c>
      <c r="I86" s="490" t="s">
        <v>104</v>
      </c>
      <c r="J86" s="610" t="s">
        <v>263</v>
      </c>
      <c r="K86" s="478"/>
      <c r="L86" s="86"/>
      <c r="M86" s="660"/>
      <c r="N86" s="654"/>
      <c r="O86" s="660"/>
      <c r="P86" s="883"/>
      <c r="Q86" s="693"/>
      <c r="R86" s="325" t="s">
        <v>38</v>
      </c>
      <c r="S86" s="325" t="s">
        <v>38</v>
      </c>
      <c r="T86" s="498" t="s">
        <v>38</v>
      </c>
      <c r="U86" s="131"/>
      <c r="V86" s="86"/>
      <c r="W86" s="429"/>
      <c r="X86" s="367"/>
      <c r="Y86" s="367"/>
      <c r="Z86" s="609"/>
      <c r="AA86" s="342"/>
      <c r="AB86" s="367"/>
      <c r="AC86" s="367"/>
      <c r="AD86" s="367"/>
      <c r="AE86" s="609"/>
    </row>
    <row r="87" spans="1:31" ht="12.75" customHeight="1">
      <c r="B87" s="32">
        <v>4</v>
      </c>
      <c r="C87" s="236"/>
      <c r="D87" s="372"/>
      <c r="E87" s="372"/>
      <c r="F87" s="490"/>
      <c r="G87" s="372"/>
      <c r="H87" s="321"/>
      <c r="I87" s="372"/>
      <c r="J87" s="222"/>
      <c r="K87" s="372"/>
      <c r="L87" s="86"/>
      <c r="M87" s="367"/>
      <c r="N87" s="129"/>
      <c r="O87" s="131"/>
      <c r="P87" s="131"/>
      <c r="Q87" s="133"/>
      <c r="R87" s="367"/>
      <c r="S87" s="129"/>
      <c r="T87" s="131"/>
      <c r="U87" s="131"/>
      <c r="V87" s="86"/>
      <c r="W87" s="429"/>
      <c r="X87" s="367"/>
      <c r="Y87" s="367"/>
      <c r="Z87" s="609"/>
      <c r="AA87" s="342"/>
      <c r="AB87" s="367"/>
      <c r="AC87" s="367"/>
      <c r="AD87" s="367"/>
      <c r="AE87" s="609"/>
    </row>
    <row r="88" spans="1:31" ht="12.75" customHeight="1">
      <c r="B88" s="32">
        <v>5</v>
      </c>
      <c r="C88" s="236"/>
      <c r="D88" s="372"/>
      <c r="E88" s="490"/>
      <c r="F88" s="321"/>
      <c r="G88" s="321"/>
      <c r="H88" s="321"/>
      <c r="I88" s="490"/>
      <c r="J88" s="610"/>
      <c r="K88" s="480"/>
      <c r="L88" s="86"/>
      <c r="M88" s="101"/>
      <c r="N88" s="101"/>
      <c r="O88" s="95"/>
      <c r="P88" s="95"/>
      <c r="Q88" s="119"/>
      <c r="R88" s="101"/>
      <c r="S88" s="101"/>
      <c r="T88" s="95"/>
      <c r="U88" s="95"/>
      <c r="V88" s="86"/>
      <c r="W88" s="101"/>
      <c r="X88" s="101"/>
      <c r="Y88" s="95"/>
      <c r="Z88" s="95"/>
      <c r="AA88" s="119"/>
      <c r="AB88" s="101"/>
      <c r="AC88" s="101"/>
      <c r="AD88" s="95"/>
      <c r="AE88" s="95"/>
    </row>
    <row r="89" spans="1:31" ht="12.75" customHeight="1">
      <c r="A89" s="234" t="s">
        <v>0</v>
      </c>
      <c r="C89" s="20"/>
      <c r="D89" s="287"/>
      <c r="E89" s="287"/>
      <c r="F89" s="287"/>
      <c r="G89" s="287"/>
      <c r="H89" s="287"/>
      <c r="I89" s="287"/>
      <c r="J89" s="203"/>
      <c r="K89" s="143"/>
      <c r="L89" s="86"/>
      <c r="M89" s="227"/>
      <c r="N89" s="227"/>
      <c r="O89" s="126"/>
      <c r="P89" s="126"/>
      <c r="Q89" s="119"/>
      <c r="R89" s="227"/>
      <c r="S89" s="227"/>
      <c r="T89" s="126"/>
      <c r="U89" s="126"/>
      <c r="V89" s="86"/>
      <c r="W89" s="227"/>
      <c r="X89" s="227"/>
      <c r="Y89" s="126"/>
      <c r="Z89" s="126"/>
      <c r="AA89" s="119"/>
      <c r="AB89" s="227"/>
      <c r="AC89" s="227"/>
      <c r="AD89" s="126"/>
      <c r="AE89" s="126"/>
    </row>
    <row r="90" spans="1:31">
      <c r="B90" s="32">
        <v>1</v>
      </c>
      <c r="C90" s="871" t="s">
        <v>27</v>
      </c>
      <c r="D90" s="321">
        <v>2013</v>
      </c>
      <c r="E90" s="497" t="s">
        <v>104</v>
      </c>
      <c r="F90" s="321" t="s">
        <v>158</v>
      </c>
      <c r="G90" s="321"/>
      <c r="H90" s="372" t="s">
        <v>92</v>
      </c>
      <c r="I90" s="321" t="s">
        <v>103</v>
      </c>
      <c r="J90" s="403" t="s">
        <v>774</v>
      </c>
      <c r="K90" s="478"/>
      <c r="L90" s="659"/>
      <c r="M90" s="453">
        <v>3</v>
      </c>
      <c r="N90" s="239"/>
      <c r="O90" s="824"/>
      <c r="P90" s="824"/>
      <c r="Q90" s="823"/>
      <c r="R90" s="453">
        <v>4</v>
      </c>
      <c r="S90" s="239"/>
      <c r="T90" s="824"/>
      <c r="U90" s="824"/>
      <c r="V90" s="786"/>
      <c r="W90" s="453">
        <v>1</v>
      </c>
      <c r="X90" s="325" t="s">
        <v>38</v>
      </c>
      <c r="Y90" s="417" t="s">
        <v>38</v>
      </c>
      <c r="Z90" s="367"/>
      <c r="AA90" s="823"/>
      <c r="AB90" s="453">
        <v>2</v>
      </c>
      <c r="AC90" s="453"/>
      <c r="AD90" s="453"/>
      <c r="AE90" s="453"/>
    </row>
    <row r="91" spans="1:31">
      <c r="B91" s="32">
        <v>2</v>
      </c>
      <c r="C91" s="872"/>
      <c r="D91" s="321">
        <v>2011</v>
      </c>
      <c r="E91" s="321" t="s">
        <v>103</v>
      </c>
      <c r="F91" s="321" t="s">
        <v>92</v>
      </c>
      <c r="G91" s="321"/>
      <c r="H91" s="321" t="s">
        <v>92</v>
      </c>
      <c r="I91" s="321" t="s">
        <v>103</v>
      </c>
      <c r="J91" s="403" t="s">
        <v>351</v>
      </c>
      <c r="K91" s="321" t="s">
        <v>481</v>
      </c>
      <c r="L91" s="86"/>
      <c r="M91" s="367"/>
      <c r="N91" s="129"/>
      <c r="O91" s="131"/>
      <c r="P91" s="131"/>
      <c r="Q91" s="133"/>
      <c r="R91" s="367"/>
      <c r="S91" s="129"/>
      <c r="T91" s="131"/>
      <c r="U91" s="131"/>
      <c r="V91" s="215"/>
      <c r="W91" s="325" t="s">
        <v>38</v>
      </c>
      <c r="X91" s="325" t="s">
        <v>38</v>
      </c>
      <c r="Y91" s="498" t="s">
        <v>38</v>
      </c>
      <c r="Z91" s="367"/>
      <c r="AA91" s="133"/>
      <c r="AB91" s="367"/>
      <c r="AC91" s="367"/>
      <c r="AD91" s="367"/>
      <c r="AE91" s="367"/>
    </row>
    <row r="92" spans="1:31">
      <c r="B92" s="32">
        <v>3</v>
      </c>
      <c r="C92" s="872"/>
      <c r="D92" s="321">
        <v>2012</v>
      </c>
      <c r="E92" s="321" t="s">
        <v>103</v>
      </c>
      <c r="F92" s="321" t="s">
        <v>158</v>
      </c>
      <c r="G92" s="321" t="s">
        <v>35</v>
      </c>
      <c r="H92" s="372" t="s">
        <v>92</v>
      </c>
      <c r="I92" s="321" t="s">
        <v>104</v>
      </c>
      <c r="J92" s="403" t="s">
        <v>404</v>
      </c>
      <c r="K92" s="478"/>
      <c r="L92" s="86"/>
      <c r="M92" s="367"/>
      <c r="N92" s="129"/>
      <c r="O92" s="131"/>
      <c r="P92" s="131"/>
      <c r="Q92" s="133"/>
      <c r="R92" s="367"/>
      <c r="S92" s="129"/>
      <c r="T92" s="131"/>
      <c r="U92" s="131"/>
      <c r="V92" s="215"/>
      <c r="W92" s="325" t="s">
        <v>38</v>
      </c>
      <c r="X92" s="417" t="s">
        <v>38</v>
      </c>
      <c r="Y92" s="367"/>
      <c r="Z92" s="367"/>
      <c r="AA92" s="133"/>
      <c r="AB92" s="367"/>
      <c r="AC92" s="367"/>
      <c r="AD92" s="367"/>
      <c r="AE92" s="367"/>
    </row>
    <row r="93" spans="1:31">
      <c r="B93" s="32">
        <v>4</v>
      </c>
      <c r="C93" s="872"/>
      <c r="D93" s="321">
        <v>2012</v>
      </c>
      <c r="E93" s="321" t="s">
        <v>103</v>
      </c>
      <c r="F93" s="321" t="s">
        <v>159</v>
      </c>
      <c r="G93" s="321"/>
      <c r="H93" s="321" t="s">
        <v>92</v>
      </c>
      <c r="I93" s="321" t="s">
        <v>103</v>
      </c>
      <c r="J93" s="403" t="s">
        <v>653</v>
      </c>
      <c r="K93" s="478"/>
      <c r="L93" s="86"/>
      <c r="M93" s="367"/>
      <c r="N93" s="129"/>
      <c r="O93" s="131"/>
      <c r="P93" s="131"/>
      <c r="Q93" s="133"/>
      <c r="R93" s="367"/>
      <c r="S93" s="129"/>
      <c r="T93" s="131"/>
      <c r="U93" s="131"/>
      <c r="V93" s="215"/>
      <c r="W93" s="325" t="s">
        <v>38</v>
      </c>
      <c r="X93" s="325" t="s">
        <v>38</v>
      </c>
      <c r="Y93" s="498" t="s">
        <v>38</v>
      </c>
      <c r="Z93" s="367"/>
      <c r="AA93" s="133"/>
      <c r="AB93" s="367"/>
      <c r="AC93" s="367"/>
      <c r="AD93" s="367"/>
      <c r="AE93" s="367"/>
    </row>
    <row r="94" spans="1:31">
      <c r="B94" s="32">
        <v>5</v>
      </c>
      <c r="C94" s="872"/>
      <c r="D94" s="321">
        <v>2012</v>
      </c>
      <c r="E94" s="321" t="s">
        <v>103</v>
      </c>
      <c r="F94" s="321" t="s">
        <v>158</v>
      </c>
      <c r="G94" s="321"/>
      <c r="H94" s="321" t="s">
        <v>92</v>
      </c>
      <c r="I94" s="321" t="s">
        <v>103</v>
      </c>
      <c r="J94" s="478" t="s">
        <v>521</v>
      </c>
      <c r="K94" s="478"/>
      <c r="L94" s="86"/>
      <c r="M94" s="367"/>
      <c r="N94" s="129"/>
      <c r="O94" s="131"/>
      <c r="P94" s="131"/>
      <c r="Q94" s="133"/>
      <c r="R94" s="367"/>
      <c r="S94" s="129"/>
      <c r="T94" s="131"/>
      <c r="U94" s="131"/>
      <c r="V94" s="215"/>
      <c r="W94" s="325" t="s">
        <v>38</v>
      </c>
      <c r="X94" s="417" t="s">
        <v>38</v>
      </c>
      <c r="Y94" s="367"/>
      <c r="Z94" s="367"/>
      <c r="AA94" s="133"/>
      <c r="AB94" s="367"/>
      <c r="AC94" s="367"/>
      <c r="AD94" s="367"/>
      <c r="AE94" s="367"/>
    </row>
    <row r="95" spans="1:31">
      <c r="B95" s="32">
        <v>6</v>
      </c>
      <c r="C95" s="872"/>
      <c r="D95" s="321">
        <v>2012</v>
      </c>
      <c r="E95" s="321" t="s">
        <v>103</v>
      </c>
      <c r="F95" s="321" t="s">
        <v>159</v>
      </c>
      <c r="G95" s="321"/>
      <c r="H95" s="321" t="s">
        <v>90</v>
      </c>
      <c r="I95" s="321" t="s">
        <v>103</v>
      </c>
      <c r="J95" s="478" t="s">
        <v>428</v>
      </c>
      <c r="K95" s="478"/>
      <c r="L95" s="86"/>
      <c r="M95" s="367"/>
      <c r="N95" s="129"/>
      <c r="O95" s="131"/>
      <c r="P95" s="131"/>
      <c r="Q95" s="133"/>
      <c r="R95" s="367"/>
      <c r="S95" s="129"/>
      <c r="T95" s="131"/>
      <c r="U95" s="131"/>
      <c r="V95" s="215"/>
      <c r="W95" s="325" t="s">
        <v>38</v>
      </c>
      <c r="X95" s="325" t="s">
        <v>38</v>
      </c>
      <c r="Y95" s="498" t="s">
        <v>38</v>
      </c>
      <c r="Z95" s="367"/>
      <c r="AA95" s="133"/>
      <c r="AB95" s="367"/>
      <c r="AC95" s="367"/>
      <c r="AD95" s="367"/>
      <c r="AE95" s="367"/>
    </row>
    <row r="96" spans="1:31">
      <c r="B96" s="32">
        <v>7</v>
      </c>
      <c r="C96" s="872"/>
      <c r="D96" s="321">
        <v>2012</v>
      </c>
      <c r="E96" s="321" t="s">
        <v>103</v>
      </c>
      <c r="F96" s="321" t="s">
        <v>158</v>
      </c>
      <c r="G96" s="321"/>
      <c r="H96" s="321" t="s">
        <v>92</v>
      </c>
      <c r="I96" s="321" t="s">
        <v>103</v>
      </c>
      <c r="J96" s="403" t="s">
        <v>654</v>
      </c>
      <c r="K96" s="478"/>
      <c r="L96" s="86"/>
      <c r="M96" s="367"/>
      <c r="N96" s="129"/>
      <c r="O96" s="131"/>
      <c r="P96" s="131"/>
      <c r="Q96" s="133"/>
      <c r="R96" s="367"/>
      <c r="S96" s="129"/>
      <c r="T96" s="131"/>
      <c r="U96" s="131"/>
      <c r="V96" s="215"/>
      <c r="W96" s="367"/>
      <c r="X96" s="367"/>
      <c r="Y96" s="367"/>
      <c r="Z96" s="367"/>
      <c r="AA96" s="133"/>
      <c r="AB96" s="367"/>
      <c r="AC96" s="367"/>
      <c r="AD96" s="367"/>
      <c r="AE96" s="367"/>
    </row>
    <row r="97" spans="2:31">
      <c r="B97" s="32">
        <v>8</v>
      </c>
      <c r="C97" s="872"/>
      <c r="D97" s="321">
        <v>2012</v>
      </c>
      <c r="E97" s="321" t="s">
        <v>103</v>
      </c>
      <c r="F97" s="321" t="s">
        <v>159</v>
      </c>
      <c r="G97" s="321"/>
      <c r="H97" s="321" t="s">
        <v>90</v>
      </c>
      <c r="I97" s="321" t="s">
        <v>104</v>
      </c>
      <c r="J97" s="403" t="s">
        <v>462</v>
      </c>
      <c r="K97" s="321"/>
      <c r="L97" s="86"/>
      <c r="M97" s="367"/>
      <c r="N97" s="129"/>
      <c r="O97" s="131"/>
      <c r="P97" s="131"/>
      <c r="Q97" s="133"/>
      <c r="R97" s="367"/>
      <c r="S97" s="129"/>
      <c r="T97" s="131"/>
      <c r="U97" s="131"/>
      <c r="V97" s="215"/>
      <c r="W97" s="325" t="s">
        <v>38</v>
      </c>
      <c r="X97" s="325" t="s">
        <v>38</v>
      </c>
      <c r="Y97" s="498" t="s">
        <v>38</v>
      </c>
      <c r="Z97" s="367"/>
      <c r="AA97" s="133"/>
      <c r="AB97" s="367"/>
      <c r="AC97" s="367"/>
      <c r="AD97" s="367"/>
      <c r="AE97" s="367"/>
    </row>
    <row r="98" spans="2:31">
      <c r="B98" s="32">
        <v>9</v>
      </c>
      <c r="C98" s="872"/>
      <c r="D98" s="321">
        <v>2012</v>
      </c>
      <c r="E98" s="321" t="s">
        <v>103</v>
      </c>
      <c r="F98" s="321" t="s">
        <v>158</v>
      </c>
      <c r="G98" s="321"/>
      <c r="H98" s="321" t="s">
        <v>90</v>
      </c>
      <c r="I98" s="321" t="s">
        <v>103</v>
      </c>
      <c r="J98" s="403" t="s">
        <v>703</v>
      </c>
      <c r="K98" s="321" t="s">
        <v>481</v>
      </c>
      <c r="L98" s="86"/>
      <c r="M98" s="367"/>
      <c r="N98" s="129"/>
      <c r="O98" s="131"/>
      <c r="P98" s="131"/>
      <c r="Q98" s="133"/>
      <c r="R98" s="367"/>
      <c r="S98" s="129"/>
      <c r="T98" s="131"/>
      <c r="U98" s="131"/>
      <c r="V98" s="215"/>
      <c r="W98" s="325" t="s">
        <v>38</v>
      </c>
      <c r="X98" s="417" t="s">
        <v>38</v>
      </c>
      <c r="Y98" s="367"/>
      <c r="Z98" s="367"/>
      <c r="AA98" s="133"/>
      <c r="AB98" s="367"/>
      <c r="AC98" s="367"/>
      <c r="AD98" s="367"/>
      <c r="AE98" s="367"/>
    </row>
    <row r="99" spans="2:31">
      <c r="B99" s="32">
        <v>10</v>
      </c>
      <c r="C99" s="872"/>
      <c r="D99" s="321">
        <v>2011</v>
      </c>
      <c r="E99" s="497" t="s">
        <v>104</v>
      </c>
      <c r="F99" s="321" t="s">
        <v>92</v>
      </c>
      <c r="G99" s="321"/>
      <c r="H99" s="372" t="s">
        <v>90</v>
      </c>
      <c r="I99" s="321" t="s">
        <v>103</v>
      </c>
      <c r="J99" s="403" t="s">
        <v>574</v>
      </c>
      <c r="K99" s="403"/>
      <c r="L99" s="86"/>
      <c r="M99" s="367"/>
      <c r="N99" s="129"/>
      <c r="O99" s="131"/>
      <c r="P99" s="131"/>
      <c r="Q99" s="133"/>
      <c r="R99" s="367"/>
      <c r="S99" s="129"/>
      <c r="T99" s="131"/>
      <c r="U99" s="131"/>
      <c r="V99" s="215"/>
      <c r="W99" s="325" t="s">
        <v>38</v>
      </c>
      <c r="X99" s="417" t="s">
        <v>38</v>
      </c>
      <c r="Y99" s="367"/>
      <c r="Z99" s="367"/>
      <c r="AA99" s="133"/>
      <c r="AB99" s="367"/>
      <c r="AC99" s="367"/>
      <c r="AD99" s="367"/>
      <c r="AE99" s="367"/>
    </row>
    <row r="100" spans="2:31">
      <c r="B100" s="32">
        <v>11</v>
      </c>
      <c r="C100" s="872"/>
      <c r="D100" s="321">
        <v>2012</v>
      </c>
      <c r="E100" s="321" t="s">
        <v>103</v>
      </c>
      <c r="F100" s="321" t="s">
        <v>158</v>
      </c>
      <c r="G100" s="321"/>
      <c r="H100" s="372" t="s">
        <v>90</v>
      </c>
      <c r="I100" s="321" t="s">
        <v>103</v>
      </c>
      <c r="J100" s="403" t="s">
        <v>386</v>
      </c>
      <c r="K100" s="372" t="s">
        <v>481</v>
      </c>
      <c r="L100" s="86"/>
      <c r="M100" s="367"/>
      <c r="N100" s="129"/>
      <c r="O100" s="131"/>
      <c r="P100" s="131"/>
      <c r="Q100" s="133"/>
      <c r="R100" s="367"/>
      <c r="S100" s="129"/>
      <c r="T100" s="131"/>
      <c r="U100" s="131"/>
      <c r="V100" s="215"/>
      <c r="W100" s="325" t="s">
        <v>38</v>
      </c>
      <c r="X100" s="325" t="s">
        <v>38</v>
      </c>
      <c r="Y100" s="417" t="s">
        <v>38</v>
      </c>
      <c r="Z100" s="367"/>
      <c r="AA100" s="133"/>
      <c r="AB100" s="367"/>
      <c r="AC100" s="367"/>
      <c r="AD100" s="367"/>
      <c r="AE100" s="367"/>
    </row>
    <row r="101" spans="2:31">
      <c r="B101" s="32">
        <v>12</v>
      </c>
      <c r="C101" s="872"/>
      <c r="D101" s="321">
        <v>2012</v>
      </c>
      <c r="E101" s="321" t="s">
        <v>103</v>
      </c>
      <c r="F101" s="321" t="s">
        <v>158</v>
      </c>
      <c r="G101" s="321"/>
      <c r="H101" s="372" t="s">
        <v>92</v>
      </c>
      <c r="I101" s="321" t="s">
        <v>104</v>
      </c>
      <c r="J101" s="403" t="s">
        <v>555</v>
      </c>
      <c r="K101" s="403"/>
      <c r="L101" s="86"/>
      <c r="M101" s="367"/>
      <c r="N101" s="129"/>
      <c r="O101" s="131"/>
      <c r="P101" s="131"/>
      <c r="Q101" s="133"/>
      <c r="R101" s="367"/>
      <c r="S101" s="129"/>
      <c r="T101" s="131"/>
      <c r="U101" s="131"/>
      <c r="V101" s="215"/>
      <c r="W101" s="325" t="s">
        <v>38</v>
      </c>
      <c r="X101" s="417" t="s">
        <v>38</v>
      </c>
      <c r="Y101" s="367"/>
      <c r="Z101" s="367"/>
      <c r="AA101" s="133"/>
      <c r="AB101" s="367"/>
      <c r="AC101" s="367"/>
      <c r="AD101" s="367"/>
      <c r="AE101" s="367"/>
    </row>
    <row r="102" spans="2:31">
      <c r="B102" s="32">
        <v>13</v>
      </c>
      <c r="C102" s="872"/>
      <c r="D102" s="321">
        <v>2012</v>
      </c>
      <c r="E102" s="321" t="s">
        <v>103</v>
      </c>
      <c r="F102" s="321" t="s">
        <v>158</v>
      </c>
      <c r="G102" s="321"/>
      <c r="H102" s="372" t="s">
        <v>90</v>
      </c>
      <c r="I102" s="321" t="s">
        <v>104</v>
      </c>
      <c r="J102" s="403" t="s">
        <v>411</v>
      </c>
      <c r="K102" s="321" t="s">
        <v>481</v>
      </c>
      <c r="L102" s="86"/>
      <c r="M102" s="367"/>
      <c r="N102" s="129"/>
      <c r="O102" s="131"/>
      <c r="P102" s="131"/>
      <c r="Q102" s="133"/>
      <c r="R102" s="367"/>
      <c r="S102" s="129"/>
      <c r="T102" s="131"/>
      <c r="U102" s="131"/>
      <c r="V102" s="215"/>
      <c r="W102" s="325" t="s">
        <v>38</v>
      </c>
      <c r="X102" s="325" t="s">
        <v>38</v>
      </c>
      <c r="Y102" s="417" t="s">
        <v>38</v>
      </c>
      <c r="Z102" s="367"/>
      <c r="AA102" s="133"/>
      <c r="AB102" s="367"/>
      <c r="AC102" s="367"/>
      <c r="AD102" s="367"/>
      <c r="AE102" s="367"/>
    </row>
    <row r="103" spans="2:31">
      <c r="B103" s="32">
        <v>14</v>
      </c>
      <c r="C103" s="872"/>
      <c r="D103" s="372">
        <v>2014</v>
      </c>
      <c r="E103" s="372" t="s">
        <v>103</v>
      </c>
      <c r="F103" s="321" t="s">
        <v>159</v>
      </c>
      <c r="G103" s="372"/>
      <c r="H103" s="372" t="s">
        <v>90</v>
      </c>
      <c r="I103" s="321" t="s">
        <v>104</v>
      </c>
      <c r="J103" s="403" t="s">
        <v>652</v>
      </c>
      <c r="K103" s="321"/>
      <c r="L103" s="86"/>
      <c r="M103" s="367"/>
      <c r="N103" s="129"/>
      <c r="O103" s="131"/>
      <c r="P103" s="131"/>
      <c r="Q103" s="133"/>
      <c r="R103" s="367"/>
      <c r="S103" s="129"/>
      <c r="T103" s="131"/>
      <c r="U103" s="131"/>
      <c r="V103" s="215"/>
      <c r="W103" s="325" t="s">
        <v>38</v>
      </c>
      <c r="X103" s="325" t="s">
        <v>38</v>
      </c>
      <c r="Y103" s="417" t="s">
        <v>38</v>
      </c>
      <c r="Z103" s="367"/>
      <c r="AA103" s="133"/>
      <c r="AB103" s="367"/>
      <c r="AC103" s="367"/>
      <c r="AD103" s="367"/>
      <c r="AE103" s="367"/>
    </row>
    <row r="104" spans="2:31">
      <c r="B104" s="32">
        <v>15</v>
      </c>
      <c r="C104" s="872"/>
      <c r="D104" s="321">
        <v>2011</v>
      </c>
      <c r="E104" s="321" t="s">
        <v>103</v>
      </c>
      <c r="F104" s="321" t="s">
        <v>92</v>
      </c>
      <c r="G104" s="321"/>
      <c r="H104" s="372" t="s">
        <v>92</v>
      </c>
      <c r="I104" s="321" t="s">
        <v>103</v>
      </c>
      <c r="J104" s="403" t="s">
        <v>369</v>
      </c>
      <c r="K104" s="403"/>
      <c r="L104" s="86"/>
      <c r="M104" s="367"/>
      <c r="N104" s="129"/>
      <c r="O104" s="131"/>
      <c r="P104" s="131"/>
      <c r="Q104" s="133"/>
      <c r="R104" s="367"/>
      <c r="S104" s="129"/>
      <c r="T104" s="131"/>
      <c r="U104" s="131"/>
      <c r="V104" s="215"/>
      <c r="W104" s="325" t="s">
        <v>38</v>
      </c>
      <c r="X104" s="325" t="s">
        <v>38</v>
      </c>
      <c r="Y104" s="498" t="s">
        <v>38</v>
      </c>
      <c r="Z104" s="367"/>
      <c r="AA104" s="133"/>
      <c r="AB104" s="367"/>
      <c r="AC104" s="367"/>
      <c r="AD104" s="367"/>
      <c r="AE104" s="367"/>
    </row>
    <row r="105" spans="2:31">
      <c r="B105" s="32">
        <v>16</v>
      </c>
      <c r="C105" s="872"/>
      <c r="D105" s="321">
        <v>2012</v>
      </c>
      <c r="E105" s="321" t="s">
        <v>103</v>
      </c>
      <c r="F105" s="321" t="s">
        <v>159</v>
      </c>
      <c r="G105" s="321"/>
      <c r="H105" s="321" t="s">
        <v>90</v>
      </c>
      <c r="I105" s="321" t="s">
        <v>104</v>
      </c>
      <c r="J105" s="403" t="s">
        <v>410</v>
      </c>
      <c r="K105" s="321"/>
      <c r="L105" s="86"/>
      <c r="M105" s="367"/>
      <c r="N105" s="129"/>
      <c r="O105" s="131"/>
      <c r="P105" s="131"/>
      <c r="Q105" s="133"/>
      <c r="R105" s="367"/>
      <c r="S105" s="129"/>
      <c r="T105" s="131"/>
      <c r="U105" s="131"/>
      <c r="V105" s="215"/>
      <c r="W105" s="325" t="s">
        <v>38</v>
      </c>
      <c r="X105" s="325" t="s">
        <v>38</v>
      </c>
      <c r="Y105" s="498" t="s">
        <v>38</v>
      </c>
      <c r="Z105" s="367"/>
      <c r="AA105" s="133"/>
      <c r="AB105" s="367"/>
      <c r="AC105" s="367"/>
      <c r="AD105" s="367"/>
      <c r="AE105" s="367"/>
    </row>
    <row r="106" spans="2:31">
      <c r="B106" s="32">
        <v>17</v>
      </c>
      <c r="C106" s="872"/>
      <c r="D106" s="321">
        <v>2012</v>
      </c>
      <c r="E106" s="321" t="s">
        <v>103</v>
      </c>
      <c r="F106" s="321" t="s">
        <v>159</v>
      </c>
      <c r="G106" s="321"/>
      <c r="H106" s="321" t="s">
        <v>90</v>
      </c>
      <c r="I106" s="321" t="s">
        <v>104</v>
      </c>
      <c r="J106" s="403" t="s">
        <v>274</v>
      </c>
      <c r="K106" s="321"/>
      <c r="L106" s="86"/>
      <c r="M106" s="367"/>
      <c r="N106" s="129"/>
      <c r="O106" s="131"/>
      <c r="P106" s="131"/>
      <c r="Q106" s="133"/>
      <c r="R106" s="367"/>
      <c r="S106" s="129"/>
      <c r="T106" s="131"/>
      <c r="U106" s="131"/>
      <c r="V106" s="215"/>
      <c r="W106" s="325" t="s">
        <v>38</v>
      </c>
      <c r="X106" s="325" t="s">
        <v>38</v>
      </c>
      <c r="Y106" s="498" t="s">
        <v>38</v>
      </c>
      <c r="Z106" s="367"/>
      <c r="AA106" s="133"/>
      <c r="AB106" s="367"/>
      <c r="AC106" s="367"/>
      <c r="AD106" s="367"/>
      <c r="AE106" s="367"/>
    </row>
    <row r="107" spans="2:31">
      <c r="B107" s="32">
        <v>18</v>
      </c>
      <c r="C107" s="872"/>
      <c r="D107" s="321">
        <v>2013</v>
      </c>
      <c r="E107" s="321" t="s">
        <v>103</v>
      </c>
      <c r="F107" s="321" t="s">
        <v>159</v>
      </c>
      <c r="G107" s="321"/>
      <c r="H107" s="321" t="s">
        <v>90</v>
      </c>
      <c r="I107" s="321" t="s">
        <v>103</v>
      </c>
      <c r="J107" s="478" t="s">
        <v>618</v>
      </c>
      <c r="K107" s="321"/>
      <c r="L107" s="86"/>
      <c r="M107" s="367"/>
      <c r="N107" s="129"/>
      <c r="O107" s="131"/>
      <c r="P107" s="131"/>
      <c r="Q107" s="133"/>
      <c r="R107" s="367"/>
      <c r="S107" s="129"/>
      <c r="T107" s="131"/>
      <c r="U107" s="131"/>
      <c r="V107" s="215"/>
      <c r="W107" s="325" t="s">
        <v>38</v>
      </c>
      <c r="X107" s="367"/>
      <c r="Y107" s="498" t="s">
        <v>38</v>
      </c>
      <c r="Z107" s="367"/>
      <c r="AA107" s="133"/>
      <c r="AB107" s="367"/>
      <c r="AC107" s="367"/>
      <c r="AD107" s="367"/>
      <c r="AE107" s="367"/>
    </row>
    <row r="108" spans="2:31">
      <c r="B108" s="32">
        <v>19</v>
      </c>
      <c r="C108" s="872"/>
      <c r="D108" s="321">
        <v>2011</v>
      </c>
      <c r="E108" s="321" t="s">
        <v>103</v>
      </c>
      <c r="F108" s="321" t="s">
        <v>92</v>
      </c>
      <c r="G108" s="321"/>
      <c r="H108" s="372" t="s">
        <v>92</v>
      </c>
      <c r="I108" s="321" t="s">
        <v>103</v>
      </c>
      <c r="J108" s="403" t="s">
        <v>340</v>
      </c>
      <c r="K108" s="403"/>
      <c r="L108" s="86"/>
      <c r="M108" s="367"/>
      <c r="N108" s="129"/>
      <c r="O108" s="131"/>
      <c r="P108" s="131"/>
      <c r="Q108" s="133"/>
      <c r="R108" s="367"/>
      <c r="S108" s="129"/>
      <c r="T108" s="131"/>
      <c r="U108" s="131"/>
      <c r="V108" s="215"/>
      <c r="W108" s="325" t="s">
        <v>38</v>
      </c>
      <c r="X108" s="325" t="s">
        <v>38</v>
      </c>
      <c r="Y108" s="498" t="s">
        <v>38</v>
      </c>
      <c r="Z108" s="367"/>
      <c r="AA108" s="133"/>
      <c r="AB108" s="367"/>
      <c r="AC108" s="367"/>
      <c r="AD108" s="367"/>
      <c r="AE108" s="367"/>
    </row>
    <row r="109" spans="2:31" ht="12.6" customHeight="1">
      <c r="B109" s="32">
        <v>20</v>
      </c>
      <c r="C109" s="872"/>
      <c r="D109" s="321"/>
      <c r="E109" s="321"/>
      <c r="F109" s="321"/>
      <c r="G109" s="321"/>
      <c r="H109" s="321"/>
      <c r="I109" s="321"/>
      <c r="J109" s="403"/>
      <c r="K109" s="321"/>
      <c r="L109" s="86"/>
      <c r="M109" s="367"/>
      <c r="N109" s="129"/>
      <c r="O109" s="131"/>
      <c r="P109" s="131"/>
      <c r="Q109" s="133"/>
      <c r="R109" s="367"/>
      <c r="S109" s="129"/>
      <c r="T109" s="131"/>
      <c r="U109" s="131"/>
      <c r="V109" s="215"/>
      <c r="W109" s="367"/>
      <c r="X109" s="367"/>
      <c r="Y109" s="367"/>
      <c r="Z109" s="367"/>
      <c r="AA109" s="133"/>
      <c r="AB109" s="367"/>
      <c r="AC109" s="367"/>
      <c r="AD109" s="367"/>
      <c r="AE109" s="367"/>
    </row>
    <row r="110" spans="2:31" s="10" customFormat="1" ht="12.6" customHeight="1">
      <c r="B110" s="32"/>
      <c r="C110" s="20"/>
      <c r="D110" s="287"/>
      <c r="E110" s="287"/>
      <c r="F110" s="287"/>
      <c r="G110" s="287"/>
      <c r="H110" s="287"/>
      <c r="I110" s="287"/>
      <c r="J110" s="203"/>
      <c r="K110" s="143"/>
      <c r="L110" s="86"/>
      <c r="M110" s="251"/>
      <c r="N110" s="251"/>
      <c r="O110" s="122"/>
      <c r="P110" s="122"/>
      <c r="Q110" s="119"/>
      <c r="R110" s="251"/>
      <c r="S110" s="251"/>
      <c r="T110" s="122"/>
      <c r="U110" s="122"/>
      <c r="V110" s="86"/>
      <c r="W110" s="251"/>
      <c r="X110" s="251"/>
      <c r="Y110" s="123"/>
      <c r="Z110" s="219"/>
      <c r="AA110" s="86"/>
      <c r="AB110" s="251"/>
      <c r="AC110" s="251"/>
      <c r="AD110" s="123"/>
      <c r="AE110" s="219"/>
    </row>
    <row r="111" spans="2:31" ht="12.6" customHeight="1">
      <c r="B111" s="32">
        <v>1</v>
      </c>
      <c r="C111" s="871" t="s">
        <v>28</v>
      </c>
      <c r="D111" s="321">
        <v>2012</v>
      </c>
      <c r="E111" s="321" t="s">
        <v>103</v>
      </c>
      <c r="F111" s="321" t="s">
        <v>158</v>
      </c>
      <c r="G111" s="321"/>
      <c r="H111" s="321" t="s">
        <v>90</v>
      </c>
      <c r="I111" s="321" t="s">
        <v>104</v>
      </c>
      <c r="J111" s="403" t="s">
        <v>711</v>
      </c>
      <c r="K111" s="321" t="s">
        <v>481</v>
      </c>
      <c r="L111" s="86"/>
      <c r="M111" s="453">
        <v>3</v>
      </c>
      <c r="N111" s="129"/>
      <c r="O111" s="131"/>
      <c r="P111" s="131"/>
      <c r="Q111" s="133"/>
      <c r="R111" s="453">
        <v>4</v>
      </c>
      <c r="S111" s="129"/>
      <c r="T111" s="131"/>
      <c r="U111" s="131"/>
      <c r="V111" s="215"/>
      <c r="W111" s="325">
        <v>1</v>
      </c>
      <c r="X111" s="417" t="s">
        <v>38</v>
      </c>
      <c r="Y111" s="367"/>
      <c r="Z111" s="367"/>
      <c r="AA111" s="133"/>
      <c r="AB111" s="453">
        <v>2</v>
      </c>
      <c r="AC111" s="367"/>
      <c r="AD111" s="367"/>
      <c r="AE111" s="367"/>
    </row>
    <row r="112" spans="2:31" ht="12.6" customHeight="1">
      <c r="B112" s="32">
        <v>2</v>
      </c>
      <c r="C112" s="236"/>
      <c r="D112" s="321">
        <v>2013</v>
      </c>
      <c r="E112" s="321" t="s">
        <v>103</v>
      </c>
      <c r="F112" s="321" t="s">
        <v>158</v>
      </c>
      <c r="G112" s="321"/>
      <c r="H112" s="321" t="s">
        <v>92</v>
      </c>
      <c r="I112" s="321" t="s">
        <v>104</v>
      </c>
      <c r="J112" s="403" t="s">
        <v>712</v>
      </c>
      <c r="K112" s="321" t="s">
        <v>481</v>
      </c>
      <c r="L112" s="86"/>
      <c r="M112" s="453"/>
      <c r="N112" s="129"/>
      <c r="O112" s="131"/>
      <c r="P112" s="131"/>
      <c r="Q112" s="133"/>
      <c r="R112" s="453"/>
      <c r="S112" s="129"/>
      <c r="T112" s="131"/>
      <c r="U112" s="131"/>
      <c r="V112" s="215"/>
      <c r="W112" s="325" t="s">
        <v>38</v>
      </c>
      <c r="X112" s="325" t="s">
        <v>38</v>
      </c>
      <c r="Y112" s="498" t="s">
        <v>38</v>
      </c>
      <c r="Z112" s="367"/>
      <c r="AA112" s="133"/>
      <c r="AB112" s="453"/>
      <c r="AC112" s="367"/>
      <c r="AD112" s="367"/>
      <c r="AE112" s="367"/>
    </row>
    <row r="113" spans="2:31" ht="12.6" customHeight="1">
      <c r="B113" s="32">
        <v>3</v>
      </c>
      <c r="C113" s="236"/>
      <c r="D113" s="321">
        <v>2011</v>
      </c>
      <c r="E113" s="321" t="s">
        <v>103</v>
      </c>
      <c r="F113" s="321" t="s">
        <v>158</v>
      </c>
      <c r="G113" s="321"/>
      <c r="H113" s="321" t="s">
        <v>90</v>
      </c>
      <c r="I113" s="321" t="s">
        <v>104</v>
      </c>
      <c r="J113" s="403" t="s">
        <v>710</v>
      </c>
      <c r="K113" s="321" t="s">
        <v>481</v>
      </c>
      <c r="L113" s="86"/>
      <c r="M113" s="367"/>
      <c r="N113" s="129"/>
      <c r="O113" s="131"/>
      <c r="P113" s="131"/>
      <c r="Q113" s="133"/>
      <c r="R113" s="367"/>
      <c r="S113" s="129"/>
      <c r="T113" s="131"/>
      <c r="U113" s="131"/>
      <c r="V113" s="215"/>
      <c r="W113" s="325" t="s">
        <v>38</v>
      </c>
      <c r="X113" s="325" t="s">
        <v>38</v>
      </c>
      <c r="Y113" s="498" t="s">
        <v>38</v>
      </c>
      <c r="Z113" s="367"/>
      <c r="AA113" s="133"/>
      <c r="AB113" s="367"/>
      <c r="AC113" s="367"/>
      <c r="AD113" s="367"/>
      <c r="AE113" s="367"/>
    </row>
    <row r="114" spans="2:31" s="10" customFormat="1" ht="12.6" customHeight="1">
      <c r="B114" s="32"/>
      <c r="C114" s="20"/>
      <c r="D114" s="287"/>
      <c r="E114" s="287"/>
      <c r="F114" s="287"/>
      <c r="G114" s="287"/>
      <c r="H114" s="287"/>
      <c r="I114" s="287"/>
      <c r="J114" s="203"/>
      <c r="K114" s="143"/>
      <c r="L114" s="86"/>
      <c r="M114" s="251"/>
      <c r="N114" s="251"/>
      <c r="O114" s="122"/>
      <c r="P114" s="122"/>
      <c r="Q114" s="119"/>
      <c r="R114" s="251"/>
      <c r="S114" s="251"/>
      <c r="T114" s="122"/>
      <c r="U114" s="122"/>
      <c r="V114" s="86"/>
      <c r="W114" s="251"/>
      <c r="X114" s="251"/>
      <c r="Y114" s="123"/>
      <c r="Z114" s="219"/>
      <c r="AA114" s="86"/>
      <c r="AB114" s="251"/>
      <c r="AC114" s="251"/>
      <c r="AD114" s="123"/>
      <c r="AE114" s="219"/>
    </row>
    <row r="115" spans="2:31" ht="12.6" customHeight="1">
      <c r="B115" s="32">
        <v>1</v>
      </c>
      <c r="C115" s="871" t="s">
        <v>29</v>
      </c>
      <c r="D115" s="321">
        <v>2012</v>
      </c>
      <c r="E115" s="321" t="s">
        <v>103</v>
      </c>
      <c r="F115" s="321" t="s">
        <v>158</v>
      </c>
      <c r="G115" s="321"/>
      <c r="H115" s="321" t="s">
        <v>92</v>
      </c>
      <c r="I115" s="321" t="s">
        <v>104</v>
      </c>
      <c r="J115" s="403" t="s">
        <v>443</v>
      </c>
      <c r="K115" s="372" t="s">
        <v>481</v>
      </c>
      <c r="L115" s="86"/>
      <c r="M115" s="239">
        <v>3</v>
      </c>
      <c r="N115" s="239"/>
      <c r="O115" s="783"/>
      <c r="P115" s="783"/>
      <c r="Q115" s="504"/>
      <c r="R115" s="239">
        <v>4</v>
      </c>
      <c r="S115" s="239"/>
      <c r="T115" s="783"/>
      <c r="U115" s="783"/>
      <c r="V115" s="503"/>
      <c r="W115" s="239">
        <v>2</v>
      </c>
      <c r="X115" s="239"/>
      <c r="Y115" s="783"/>
      <c r="Z115" s="783"/>
      <c r="AA115" s="504"/>
      <c r="AB115" s="325">
        <v>1</v>
      </c>
      <c r="AC115" s="325" t="s">
        <v>38</v>
      </c>
      <c r="AD115" s="325" t="s">
        <v>38</v>
      </c>
      <c r="AE115" s="783"/>
    </row>
    <row r="116" spans="2:31">
      <c r="B116" s="32">
        <v>2</v>
      </c>
      <c r="C116" s="236"/>
      <c r="D116" s="321">
        <v>2013</v>
      </c>
      <c r="E116" s="497" t="s">
        <v>104</v>
      </c>
      <c r="F116" s="321" t="s">
        <v>158</v>
      </c>
      <c r="G116" s="321"/>
      <c r="H116" s="321" t="s">
        <v>92</v>
      </c>
      <c r="I116" s="321" t="s">
        <v>104</v>
      </c>
      <c r="J116" s="403" t="s">
        <v>482</v>
      </c>
      <c r="K116" s="372" t="s">
        <v>481</v>
      </c>
      <c r="L116" s="342"/>
      <c r="M116" s="660"/>
      <c r="N116" s="660"/>
      <c r="O116" s="694"/>
      <c r="P116" s="694"/>
      <c r="Q116" s="673"/>
      <c r="R116" s="660"/>
      <c r="S116" s="660"/>
      <c r="T116" s="694"/>
      <c r="U116" s="694"/>
      <c r="V116" s="671"/>
      <c r="W116" s="660"/>
      <c r="X116" s="660"/>
      <c r="Y116" s="694"/>
      <c r="Z116" s="694"/>
      <c r="AA116" s="673"/>
      <c r="AB116" s="325" t="s">
        <v>38</v>
      </c>
      <c r="AC116" s="325" t="s">
        <v>38</v>
      </c>
      <c r="AD116" s="325" t="s">
        <v>38</v>
      </c>
      <c r="AE116" s="694"/>
    </row>
    <row r="117" spans="2:31">
      <c r="B117" s="32">
        <v>3</v>
      </c>
      <c r="C117" s="236"/>
      <c r="D117" s="321">
        <v>2012</v>
      </c>
      <c r="E117" s="321" t="s">
        <v>103</v>
      </c>
      <c r="F117" s="321" t="s">
        <v>158</v>
      </c>
      <c r="G117" s="321"/>
      <c r="H117" s="321" t="s">
        <v>92</v>
      </c>
      <c r="I117" s="372" t="s">
        <v>104</v>
      </c>
      <c r="J117" s="478" t="s">
        <v>283</v>
      </c>
      <c r="K117" s="372"/>
      <c r="L117" s="342"/>
      <c r="M117" s="660"/>
      <c r="N117" s="660"/>
      <c r="O117" s="694"/>
      <c r="P117" s="694"/>
      <c r="Q117" s="673"/>
      <c r="R117" s="660"/>
      <c r="S117" s="660"/>
      <c r="T117" s="694"/>
      <c r="U117" s="694"/>
      <c r="V117" s="671"/>
      <c r="W117" s="660"/>
      <c r="X117" s="660"/>
      <c r="Y117" s="694"/>
      <c r="Z117" s="694"/>
      <c r="AA117" s="673"/>
      <c r="AB117" s="325" t="s">
        <v>38</v>
      </c>
      <c r="AC117" s="325" t="s">
        <v>38</v>
      </c>
      <c r="AD117" s="325" t="s">
        <v>38</v>
      </c>
      <c r="AE117" s="498" t="s">
        <v>38</v>
      </c>
    </row>
    <row r="118" spans="2:31">
      <c r="B118" s="32">
        <v>4</v>
      </c>
      <c r="C118" s="236"/>
      <c r="D118" s="321">
        <v>2012</v>
      </c>
      <c r="E118" s="321" t="s">
        <v>103</v>
      </c>
      <c r="F118" s="321" t="s">
        <v>158</v>
      </c>
      <c r="G118" s="755"/>
      <c r="H118" s="321" t="s">
        <v>92</v>
      </c>
      <c r="I118" s="372" t="s">
        <v>104</v>
      </c>
      <c r="J118" s="505" t="s">
        <v>299</v>
      </c>
      <c r="K118" s="372"/>
      <c r="L118" s="342"/>
      <c r="M118" s="429"/>
      <c r="N118" s="429"/>
      <c r="O118" s="376"/>
      <c r="P118" s="376"/>
      <c r="Q118" s="210"/>
      <c r="R118" s="429"/>
      <c r="S118" s="429"/>
      <c r="T118" s="376"/>
      <c r="U118" s="376"/>
      <c r="V118" s="342"/>
      <c r="W118" s="429"/>
      <c r="X118" s="429"/>
      <c r="Y118" s="376"/>
      <c r="Z118" s="376"/>
      <c r="AA118" s="210"/>
      <c r="AB118" s="325" t="s">
        <v>38</v>
      </c>
      <c r="AC118" s="325" t="s">
        <v>38</v>
      </c>
      <c r="AD118" s="325" t="s">
        <v>38</v>
      </c>
      <c r="AE118" s="498" t="s">
        <v>38</v>
      </c>
    </row>
    <row r="119" spans="2:31">
      <c r="B119" s="32">
        <v>5</v>
      </c>
      <c r="C119" s="236"/>
      <c r="D119" s="372">
        <v>2011</v>
      </c>
      <c r="E119" s="497" t="s">
        <v>104</v>
      </c>
      <c r="F119" s="321" t="s">
        <v>99</v>
      </c>
      <c r="G119" s="372"/>
      <c r="H119" s="321" t="s">
        <v>92</v>
      </c>
      <c r="I119" s="321" t="s">
        <v>103</v>
      </c>
      <c r="J119" s="478" t="s">
        <v>770</v>
      </c>
      <c r="K119" s="372" t="s">
        <v>481</v>
      </c>
      <c r="L119" s="342"/>
      <c r="M119" s="429"/>
      <c r="N119" s="429"/>
      <c r="O119" s="376"/>
      <c r="P119" s="376"/>
      <c r="Q119" s="210"/>
      <c r="R119" s="429"/>
      <c r="S119" s="429"/>
      <c r="T119" s="376"/>
      <c r="U119" s="376"/>
      <c r="V119" s="342"/>
      <c r="W119" s="429"/>
      <c r="X119" s="429"/>
      <c r="Y119" s="376"/>
      <c r="Z119" s="376"/>
      <c r="AA119" s="210"/>
      <c r="AB119" s="325" t="s">
        <v>38</v>
      </c>
      <c r="AC119" s="325" t="s">
        <v>38</v>
      </c>
      <c r="AD119" s="325" t="s">
        <v>38</v>
      </c>
      <c r="AE119" s="498" t="s">
        <v>38</v>
      </c>
    </row>
    <row r="120" spans="2:31">
      <c r="B120" s="32">
        <v>6</v>
      </c>
      <c r="C120" s="236"/>
      <c r="D120" s="321">
        <v>2012</v>
      </c>
      <c r="E120" s="321" t="s">
        <v>103</v>
      </c>
      <c r="F120" s="321" t="s">
        <v>158</v>
      </c>
      <c r="G120" s="321"/>
      <c r="H120" s="321" t="s">
        <v>92</v>
      </c>
      <c r="I120" s="372" t="s">
        <v>104</v>
      </c>
      <c r="J120" s="403" t="s">
        <v>242</v>
      </c>
      <c r="K120" s="372" t="s">
        <v>481</v>
      </c>
      <c r="L120" s="342"/>
      <c r="M120" s="429"/>
      <c r="N120" s="429"/>
      <c r="O120" s="376"/>
      <c r="P120" s="376"/>
      <c r="Q120" s="210"/>
      <c r="R120" s="429"/>
      <c r="S120" s="429"/>
      <c r="T120" s="376"/>
      <c r="U120" s="376"/>
      <c r="V120" s="342"/>
      <c r="W120" s="429"/>
      <c r="X120" s="429"/>
      <c r="Y120" s="376"/>
      <c r="Z120" s="376"/>
      <c r="AA120" s="210"/>
      <c r="AB120" s="325" t="s">
        <v>38</v>
      </c>
      <c r="AC120" s="325" t="s">
        <v>38</v>
      </c>
      <c r="AD120" s="325" t="s">
        <v>38</v>
      </c>
      <c r="AE120" s="498" t="s">
        <v>38</v>
      </c>
    </row>
    <row r="121" spans="2:31">
      <c r="B121" s="32">
        <v>7</v>
      </c>
      <c r="C121" s="236"/>
      <c r="D121" s="372">
        <v>2012</v>
      </c>
      <c r="E121" s="372" t="s">
        <v>103</v>
      </c>
      <c r="F121" s="321" t="s">
        <v>99</v>
      </c>
      <c r="G121" s="372"/>
      <c r="H121" s="321" t="s">
        <v>92</v>
      </c>
      <c r="I121" s="321" t="s">
        <v>103</v>
      </c>
      <c r="J121" s="478" t="s">
        <v>771</v>
      </c>
      <c r="K121" s="372" t="s">
        <v>481</v>
      </c>
      <c r="L121" s="342"/>
      <c r="M121" s="429"/>
      <c r="N121" s="429"/>
      <c r="O121" s="376"/>
      <c r="P121" s="376"/>
      <c r="Q121" s="210"/>
      <c r="R121" s="429"/>
      <c r="S121" s="429"/>
      <c r="T121" s="376"/>
      <c r="U121" s="376"/>
      <c r="V121" s="342"/>
      <c r="W121" s="429"/>
      <c r="X121" s="429"/>
      <c r="Y121" s="376"/>
      <c r="Z121" s="376"/>
      <c r="AA121" s="210"/>
      <c r="AB121" s="325" t="s">
        <v>38</v>
      </c>
      <c r="AC121" s="325" t="s">
        <v>38</v>
      </c>
      <c r="AD121" s="325" t="s">
        <v>38</v>
      </c>
      <c r="AE121" s="325" t="s">
        <v>38</v>
      </c>
    </row>
    <row r="122" spans="2:31">
      <c r="B122" s="32">
        <v>8</v>
      </c>
      <c r="C122" s="236"/>
      <c r="D122" s="372">
        <v>2011</v>
      </c>
      <c r="E122" s="372" t="s">
        <v>103</v>
      </c>
      <c r="F122" s="321" t="s">
        <v>99</v>
      </c>
      <c r="G122" s="372"/>
      <c r="H122" s="321" t="s">
        <v>92</v>
      </c>
      <c r="I122" s="372" t="s">
        <v>104</v>
      </c>
      <c r="J122" s="478" t="s">
        <v>175</v>
      </c>
      <c r="K122" s="372"/>
      <c r="L122" s="342"/>
      <c r="M122" s="429"/>
      <c r="N122" s="429"/>
      <c r="O122" s="376"/>
      <c r="P122" s="376"/>
      <c r="Q122" s="210"/>
      <c r="R122" s="429"/>
      <c r="S122" s="429"/>
      <c r="T122" s="376"/>
      <c r="U122" s="376"/>
      <c r="V122" s="342"/>
      <c r="W122" s="429"/>
      <c r="X122" s="429"/>
      <c r="Y122" s="376"/>
      <c r="Z122" s="376"/>
      <c r="AA122" s="210"/>
      <c r="AB122" s="429"/>
      <c r="AC122" s="325" t="s">
        <v>38</v>
      </c>
      <c r="AD122" s="376"/>
      <c r="AE122" s="498" t="s">
        <v>38</v>
      </c>
    </row>
    <row r="123" spans="2:31">
      <c r="B123" s="32">
        <v>9</v>
      </c>
      <c r="C123" s="236"/>
      <c r="D123" s="321">
        <v>2012</v>
      </c>
      <c r="E123" s="321" t="s">
        <v>103</v>
      </c>
      <c r="F123" s="321" t="s">
        <v>158</v>
      </c>
      <c r="G123" s="321"/>
      <c r="H123" s="321" t="s">
        <v>92</v>
      </c>
      <c r="I123" s="321" t="s">
        <v>103</v>
      </c>
      <c r="J123" s="403" t="s">
        <v>352</v>
      </c>
      <c r="K123" s="372"/>
      <c r="L123" s="342"/>
      <c r="M123" s="429"/>
      <c r="N123" s="429"/>
      <c r="O123" s="376"/>
      <c r="P123" s="376"/>
      <c r="Q123" s="210"/>
      <c r="R123" s="429"/>
      <c r="S123" s="429"/>
      <c r="T123" s="376"/>
      <c r="U123" s="376"/>
      <c r="V123" s="342"/>
      <c r="W123" s="429"/>
      <c r="X123" s="429"/>
      <c r="Y123" s="376"/>
      <c r="Z123" s="376"/>
      <c r="AA123" s="210"/>
      <c r="AB123" s="325" t="s">
        <v>38</v>
      </c>
      <c r="AC123" s="325" t="s">
        <v>38</v>
      </c>
      <c r="AD123" s="325" t="s">
        <v>38</v>
      </c>
      <c r="AE123" s="498" t="s">
        <v>38</v>
      </c>
    </row>
    <row r="124" spans="2:31">
      <c r="B124" s="32">
        <v>10</v>
      </c>
      <c r="C124" s="236"/>
      <c r="D124" s="321">
        <v>2012</v>
      </c>
      <c r="E124" s="321" t="s">
        <v>103</v>
      </c>
      <c r="F124" s="321" t="s">
        <v>158</v>
      </c>
      <c r="G124" s="321"/>
      <c r="H124" s="321" t="s">
        <v>92</v>
      </c>
      <c r="I124" s="321" t="s">
        <v>104</v>
      </c>
      <c r="J124" s="403" t="s">
        <v>265</v>
      </c>
      <c r="K124" s="372" t="s">
        <v>481</v>
      </c>
      <c r="L124" s="342"/>
      <c r="M124" s="429"/>
      <c r="N124" s="429"/>
      <c r="O124" s="376"/>
      <c r="P124" s="376"/>
      <c r="Q124" s="210"/>
      <c r="R124" s="429"/>
      <c r="S124" s="429"/>
      <c r="T124" s="376"/>
      <c r="U124" s="376"/>
      <c r="V124" s="342"/>
      <c r="W124" s="429"/>
      <c r="X124" s="429"/>
      <c r="Y124" s="376"/>
      <c r="Z124" s="376"/>
      <c r="AA124" s="210"/>
      <c r="AB124" s="325" t="s">
        <v>38</v>
      </c>
      <c r="AC124" s="325" t="s">
        <v>38</v>
      </c>
      <c r="AD124" s="325" t="s">
        <v>38</v>
      </c>
      <c r="AE124" s="498" t="s">
        <v>38</v>
      </c>
    </row>
    <row r="125" spans="2:31">
      <c r="B125" s="32">
        <v>11</v>
      </c>
      <c r="C125" s="236"/>
      <c r="D125" s="372">
        <v>2011</v>
      </c>
      <c r="E125" s="372" t="s">
        <v>103</v>
      </c>
      <c r="F125" s="321" t="s">
        <v>99</v>
      </c>
      <c r="G125" s="372"/>
      <c r="H125" s="321" t="s">
        <v>92</v>
      </c>
      <c r="I125" s="372" t="s">
        <v>104</v>
      </c>
      <c r="J125" s="478" t="s">
        <v>326</v>
      </c>
      <c r="K125" s="372"/>
      <c r="L125" s="342"/>
      <c r="M125" s="429"/>
      <c r="N125" s="429"/>
      <c r="O125" s="376"/>
      <c r="P125" s="376"/>
      <c r="Q125" s="210"/>
      <c r="R125" s="429"/>
      <c r="S125" s="429"/>
      <c r="T125" s="376"/>
      <c r="U125" s="376"/>
      <c r="V125" s="342"/>
      <c r="W125" s="429"/>
      <c r="X125" s="429"/>
      <c r="Y125" s="376"/>
      <c r="Z125" s="376"/>
      <c r="AA125" s="210"/>
      <c r="AB125" s="325" t="s">
        <v>38</v>
      </c>
      <c r="AC125" s="325" t="s">
        <v>38</v>
      </c>
      <c r="AD125" s="325" t="s">
        <v>38</v>
      </c>
      <c r="AE125" s="498" t="s">
        <v>38</v>
      </c>
    </row>
    <row r="126" spans="2:31">
      <c r="B126" s="32">
        <v>12</v>
      </c>
      <c r="C126" s="236"/>
      <c r="D126" s="372">
        <v>2013</v>
      </c>
      <c r="E126" s="372" t="s">
        <v>103</v>
      </c>
      <c r="F126" s="321" t="s">
        <v>158</v>
      </c>
      <c r="G126" s="372"/>
      <c r="H126" s="372" t="s">
        <v>92</v>
      </c>
      <c r="I126" s="372" t="s">
        <v>104</v>
      </c>
      <c r="J126" s="478" t="s">
        <v>586</v>
      </c>
      <c r="K126" s="372"/>
      <c r="L126" s="342"/>
      <c r="M126" s="429"/>
      <c r="N126" s="429"/>
      <c r="O126" s="376"/>
      <c r="P126" s="376"/>
      <c r="Q126" s="210"/>
      <c r="R126" s="429"/>
      <c r="S126" s="429"/>
      <c r="T126" s="376"/>
      <c r="U126" s="376"/>
      <c r="V126" s="342"/>
      <c r="W126" s="367"/>
      <c r="X126" s="367"/>
      <c r="Y126" s="376"/>
      <c r="Z126" s="376"/>
      <c r="AA126" s="210"/>
      <c r="AB126" s="325" t="s">
        <v>38</v>
      </c>
      <c r="AC126" s="325" t="s">
        <v>38</v>
      </c>
      <c r="AD126" s="325" t="s">
        <v>38</v>
      </c>
      <c r="AE126" s="498" t="s">
        <v>38</v>
      </c>
    </row>
    <row r="127" spans="2:31">
      <c r="B127" s="32">
        <v>13</v>
      </c>
      <c r="C127" s="236"/>
      <c r="D127" s="321">
        <v>2011</v>
      </c>
      <c r="E127" s="321" t="s">
        <v>103</v>
      </c>
      <c r="F127" s="321" t="s">
        <v>90</v>
      </c>
      <c r="G127" s="321"/>
      <c r="H127" s="321" t="s">
        <v>90</v>
      </c>
      <c r="I127" s="321" t="s">
        <v>104</v>
      </c>
      <c r="J127" s="403" t="s">
        <v>254</v>
      </c>
      <c r="K127" s="321"/>
      <c r="L127" s="342"/>
      <c r="M127" s="429"/>
      <c r="N127" s="429"/>
      <c r="O127" s="376"/>
      <c r="P127" s="376"/>
      <c r="Q127" s="210"/>
      <c r="R127" s="429"/>
      <c r="S127" s="429"/>
      <c r="T127" s="376"/>
      <c r="U127" s="376"/>
      <c r="V127" s="342"/>
      <c r="W127" s="429"/>
      <c r="X127" s="429"/>
      <c r="Y127" s="376"/>
      <c r="Z127" s="376"/>
      <c r="AA127" s="210"/>
      <c r="AB127" s="325" t="s">
        <v>38</v>
      </c>
      <c r="AC127" s="325" t="s">
        <v>38</v>
      </c>
      <c r="AD127" s="376"/>
      <c r="AE127" s="498" t="s">
        <v>38</v>
      </c>
    </row>
    <row r="128" spans="2:31">
      <c r="B128" s="32">
        <v>14</v>
      </c>
      <c r="C128" s="236"/>
      <c r="D128" s="372">
        <v>2011</v>
      </c>
      <c r="E128" s="372" t="s">
        <v>103</v>
      </c>
      <c r="F128" s="321" t="s">
        <v>92</v>
      </c>
      <c r="G128" s="321" t="s">
        <v>35</v>
      </c>
      <c r="H128" s="321" t="s">
        <v>92</v>
      </c>
      <c r="I128" s="372" t="s">
        <v>104</v>
      </c>
      <c r="J128" s="478" t="s">
        <v>222</v>
      </c>
      <c r="K128" s="372"/>
      <c r="L128" s="342"/>
      <c r="M128" s="429"/>
      <c r="N128" s="429"/>
      <c r="O128" s="376"/>
      <c r="P128" s="376"/>
      <c r="Q128" s="210"/>
      <c r="R128" s="429"/>
      <c r="S128" s="429"/>
      <c r="T128" s="376"/>
      <c r="U128" s="376"/>
      <c r="V128" s="342"/>
      <c r="W128" s="429"/>
      <c r="X128" s="429"/>
      <c r="Y128" s="376"/>
      <c r="Z128" s="376"/>
      <c r="AA128" s="210"/>
      <c r="AB128" s="325" t="s">
        <v>38</v>
      </c>
      <c r="AC128" s="325" t="s">
        <v>38</v>
      </c>
      <c r="AD128" s="325" t="s">
        <v>38</v>
      </c>
      <c r="AE128" s="498" t="s">
        <v>38</v>
      </c>
    </row>
    <row r="129" spans="2:31">
      <c r="B129" s="32">
        <v>15</v>
      </c>
      <c r="C129" s="236"/>
      <c r="D129" s="372">
        <v>2011</v>
      </c>
      <c r="E129" s="372" t="s">
        <v>103</v>
      </c>
      <c r="F129" s="321" t="s">
        <v>92</v>
      </c>
      <c r="G129" s="372" t="s">
        <v>35</v>
      </c>
      <c r="H129" s="321" t="s">
        <v>90</v>
      </c>
      <c r="I129" s="372" t="s">
        <v>104</v>
      </c>
      <c r="J129" s="478" t="s">
        <v>438</v>
      </c>
      <c r="K129" s="372" t="s">
        <v>481</v>
      </c>
      <c r="L129" s="342"/>
      <c r="M129" s="429"/>
      <c r="N129" s="429"/>
      <c r="O129" s="376"/>
      <c r="P129" s="376"/>
      <c r="Q129" s="210"/>
      <c r="R129" s="429"/>
      <c r="S129" s="429"/>
      <c r="T129" s="376"/>
      <c r="U129" s="376"/>
      <c r="V129" s="342"/>
      <c r="W129" s="429"/>
      <c r="X129" s="429"/>
      <c r="Y129" s="376"/>
      <c r="Z129" s="376"/>
      <c r="AA129" s="210"/>
      <c r="AB129" s="325" t="s">
        <v>38</v>
      </c>
      <c r="AC129" s="325" t="s">
        <v>38</v>
      </c>
      <c r="AD129" s="325" t="s">
        <v>38</v>
      </c>
      <c r="AE129" s="498" t="s">
        <v>38</v>
      </c>
    </row>
    <row r="130" spans="2:31">
      <c r="B130" s="32">
        <v>16</v>
      </c>
      <c r="C130" s="236"/>
      <c r="D130" s="321">
        <v>2012</v>
      </c>
      <c r="E130" s="321" t="s">
        <v>103</v>
      </c>
      <c r="F130" s="321" t="s">
        <v>158</v>
      </c>
      <c r="G130" s="321"/>
      <c r="H130" s="321" t="s">
        <v>92</v>
      </c>
      <c r="I130" s="321" t="s">
        <v>104</v>
      </c>
      <c r="J130" s="478" t="s">
        <v>330</v>
      </c>
      <c r="K130" s="372"/>
      <c r="L130" s="342"/>
      <c r="M130" s="429"/>
      <c r="N130" s="429"/>
      <c r="O130" s="376"/>
      <c r="P130" s="376"/>
      <c r="Q130" s="210"/>
      <c r="R130" s="429"/>
      <c r="S130" s="429"/>
      <c r="T130" s="376"/>
      <c r="U130" s="376"/>
      <c r="V130" s="342"/>
      <c r="W130" s="429"/>
      <c r="X130" s="429"/>
      <c r="Y130" s="376"/>
      <c r="Z130" s="376"/>
      <c r="AA130" s="210"/>
      <c r="AB130" s="325" t="s">
        <v>38</v>
      </c>
      <c r="AC130" s="325" t="s">
        <v>38</v>
      </c>
      <c r="AD130" s="325" t="s">
        <v>38</v>
      </c>
      <c r="AE130" s="498" t="s">
        <v>38</v>
      </c>
    </row>
    <row r="131" spans="2:31" hidden="1">
      <c r="B131" s="32">
        <v>7</v>
      </c>
      <c r="C131" s="606"/>
      <c r="D131" s="321">
        <v>2010</v>
      </c>
      <c r="E131" s="321" t="s">
        <v>103</v>
      </c>
      <c r="F131" s="321" t="s">
        <v>92</v>
      </c>
      <c r="G131" s="321" t="s">
        <v>35</v>
      </c>
      <c r="H131" s="372" t="s">
        <v>92</v>
      </c>
      <c r="I131" s="321" t="s">
        <v>104</v>
      </c>
      <c r="J131" s="403" t="s">
        <v>106</v>
      </c>
      <c r="K131" s="616"/>
      <c r="L131" s="424"/>
      <c r="M131" s="427"/>
      <c r="N131" s="433"/>
      <c r="O131" s="432"/>
      <c r="P131" s="431"/>
      <c r="Q131" s="210"/>
      <c r="R131" s="427"/>
      <c r="S131" s="433"/>
      <c r="T131" s="432"/>
      <c r="U131" s="431"/>
      <c r="V131" s="424"/>
      <c r="W131" s="428"/>
      <c r="X131" s="433"/>
      <c r="Y131" s="432"/>
      <c r="Z131" s="431"/>
      <c r="AA131" s="425"/>
      <c r="AB131" s="325" t="s">
        <v>38</v>
      </c>
      <c r="AC131" s="325" t="s">
        <v>38</v>
      </c>
      <c r="AD131" s="432"/>
      <c r="AE131" s="431"/>
    </row>
    <row r="132" spans="2:31" hidden="1">
      <c r="B132" s="32">
        <v>8</v>
      </c>
      <c r="C132" s="85"/>
      <c r="D132" s="321"/>
      <c r="E132" s="321"/>
      <c r="F132" s="321"/>
      <c r="G132" s="321"/>
      <c r="H132" s="321"/>
      <c r="I132" s="321"/>
      <c r="J132" s="371"/>
      <c r="K132" s="617"/>
      <c r="L132" s="424"/>
      <c r="M132" s="363"/>
      <c r="N132" s="429"/>
      <c r="O132" s="376"/>
      <c r="P132" s="365"/>
      <c r="Q132" s="210"/>
      <c r="R132" s="363"/>
      <c r="S132" s="429"/>
      <c r="T132" s="376"/>
      <c r="U132" s="365"/>
      <c r="V132" s="424"/>
      <c r="W132" s="428"/>
      <c r="X132" s="429"/>
      <c r="Y132" s="376"/>
      <c r="Z132" s="365"/>
      <c r="AA132" s="425"/>
      <c r="AB132" s="325" t="s">
        <v>38</v>
      </c>
      <c r="AC132" s="325" t="s">
        <v>38</v>
      </c>
      <c r="AD132" s="376"/>
      <c r="AE132" s="365"/>
    </row>
    <row r="133" spans="2:31" hidden="1">
      <c r="B133" s="32">
        <v>9</v>
      </c>
      <c r="C133" s="85"/>
      <c r="D133" s="321"/>
      <c r="E133" s="321"/>
      <c r="F133" s="321"/>
      <c r="G133" s="321"/>
      <c r="H133" s="321"/>
      <c r="I133" s="321"/>
      <c r="J133" s="371"/>
      <c r="K133" s="616"/>
      <c r="L133" s="424"/>
      <c r="M133" s="363"/>
      <c r="N133" s="429"/>
      <c r="O133" s="376"/>
      <c r="P133" s="365"/>
      <c r="Q133" s="210"/>
      <c r="R133" s="363"/>
      <c r="S133" s="429"/>
      <c r="T133" s="376"/>
      <c r="U133" s="365"/>
      <c r="V133" s="424"/>
      <c r="W133" s="428"/>
      <c r="X133" s="429"/>
      <c r="Y133" s="376"/>
      <c r="Z133" s="365"/>
      <c r="AA133" s="425"/>
      <c r="AB133" s="325" t="s">
        <v>38</v>
      </c>
      <c r="AC133" s="325" t="s">
        <v>38</v>
      </c>
      <c r="AD133" s="376"/>
      <c r="AE133" s="365"/>
    </row>
    <row r="134" spans="2:31" hidden="1">
      <c r="B134" s="32">
        <v>10</v>
      </c>
      <c r="C134" s="85"/>
      <c r="D134" s="321"/>
      <c r="E134" s="321"/>
      <c r="F134" s="321"/>
      <c r="G134" s="321"/>
      <c r="H134" s="321"/>
      <c r="I134" s="321"/>
      <c r="J134" s="371"/>
      <c r="K134" s="616"/>
      <c r="L134" s="424"/>
      <c r="M134" s="363"/>
      <c r="N134" s="429"/>
      <c r="O134" s="376"/>
      <c r="P134" s="365"/>
      <c r="Q134" s="210"/>
      <c r="R134" s="363"/>
      <c r="S134" s="429"/>
      <c r="T134" s="376"/>
      <c r="U134" s="365"/>
      <c r="V134" s="424"/>
      <c r="W134" s="428"/>
      <c r="X134" s="429"/>
      <c r="Y134" s="376"/>
      <c r="Z134" s="365"/>
      <c r="AA134" s="425"/>
      <c r="AB134" s="325" t="s">
        <v>38</v>
      </c>
      <c r="AC134" s="325" t="s">
        <v>38</v>
      </c>
      <c r="AD134" s="376"/>
      <c r="AE134" s="365"/>
    </row>
    <row r="135" spans="2:31" hidden="1">
      <c r="B135" s="32">
        <v>11</v>
      </c>
      <c r="C135" s="85"/>
      <c r="D135" s="321"/>
      <c r="E135" s="378"/>
      <c r="F135" s="321"/>
      <c r="G135" s="321"/>
      <c r="H135" s="321"/>
      <c r="I135" s="321"/>
      <c r="J135" s="525"/>
      <c r="K135" s="629"/>
      <c r="L135" s="424"/>
      <c r="M135" s="363"/>
      <c r="N135" s="429"/>
      <c r="O135" s="376"/>
      <c r="P135" s="365"/>
      <c r="Q135" s="210"/>
      <c r="R135" s="363"/>
      <c r="S135" s="429"/>
      <c r="T135" s="376"/>
      <c r="U135" s="365"/>
      <c r="V135" s="424"/>
      <c r="W135" s="428"/>
      <c r="X135" s="429"/>
      <c r="Y135" s="376"/>
      <c r="Z135" s="365"/>
      <c r="AA135" s="425"/>
      <c r="AB135" s="325" t="s">
        <v>38</v>
      </c>
      <c r="AC135" s="325" t="s">
        <v>38</v>
      </c>
      <c r="AD135" s="376"/>
      <c r="AE135" s="365"/>
    </row>
    <row r="136" spans="2:31" hidden="1">
      <c r="B136" s="32">
        <v>12</v>
      </c>
      <c r="C136" s="85"/>
      <c r="D136" s="490"/>
      <c r="E136" s="490"/>
      <c r="F136" s="321"/>
      <c r="G136" s="321"/>
      <c r="H136" s="321"/>
      <c r="I136" s="490"/>
      <c r="J136" s="237"/>
      <c r="K136" s="623"/>
      <c r="L136" s="424"/>
      <c r="M136" s="363"/>
      <c r="N136" s="429"/>
      <c r="O136" s="376"/>
      <c r="P136" s="365"/>
      <c r="Q136" s="210"/>
      <c r="R136" s="363"/>
      <c r="S136" s="429"/>
      <c r="T136" s="376"/>
      <c r="U136" s="365"/>
      <c r="V136" s="424"/>
      <c r="W136" s="428"/>
      <c r="X136" s="429"/>
      <c r="Y136" s="376"/>
      <c r="Z136" s="365"/>
      <c r="AA136" s="425"/>
      <c r="AB136" s="325" t="s">
        <v>38</v>
      </c>
      <c r="AC136" s="325" t="s">
        <v>38</v>
      </c>
      <c r="AD136" s="376"/>
      <c r="AE136" s="365"/>
    </row>
    <row r="137" spans="2:31" hidden="1">
      <c r="B137" s="32">
        <v>13</v>
      </c>
      <c r="C137" s="85"/>
      <c r="D137" s="321"/>
      <c r="E137" s="321"/>
      <c r="F137" s="321"/>
      <c r="G137" s="321"/>
      <c r="H137" s="321"/>
      <c r="I137" s="321"/>
      <c r="J137" s="371"/>
      <c r="K137" s="616"/>
      <c r="L137" s="424"/>
      <c r="M137" s="363"/>
      <c r="N137" s="429"/>
      <c r="O137" s="376"/>
      <c r="P137" s="365"/>
      <c r="Q137" s="210"/>
      <c r="R137" s="363"/>
      <c r="S137" s="429"/>
      <c r="T137" s="376"/>
      <c r="U137" s="365"/>
      <c r="V137" s="424"/>
      <c r="W137" s="428"/>
      <c r="X137" s="429"/>
      <c r="Y137" s="376"/>
      <c r="Z137" s="365"/>
      <c r="AA137" s="425"/>
      <c r="AB137" s="325" t="s">
        <v>38</v>
      </c>
      <c r="AC137" s="325" t="s">
        <v>38</v>
      </c>
      <c r="AD137" s="376"/>
      <c r="AE137" s="365"/>
    </row>
    <row r="138" spans="2:31" s="10" customFormat="1">
      <c r="B138" s="32"/>
      <c r="C138" s="20"/>
      <c r="D138" s="287"/>
      <c r="E138" s="287"/>
      <c r="F138" s="287"/>
      <c r="G138" s="287"/>
      <c r="H138" s="287"/>
      <c r="I138" s="287"/>
      <c r="J138" s="203"/>
      <c r="K138" s="143"/>
      <c r="L138" s="86"/>
      <c r="M138" s="251"/>
      <c r="N138" s="251"/>
      <c r="O138" s="122"/>
      <c r="P138" s="122"/>
      <c r="Q138" s="119"/>
      <c r="R138" s="251"/>
      <c r="S138" s="251"/>
      <c r="T138" s="122"/>
      <c r="U138" s="122"/>
      <c r="V138" s="86"/>
      <c r="W138" s="251"/>
      <c r="X138" s="251"/>
      <c r="Y138" s="122"/>
      <c r="Z138" s="122"/>
      <c r="AA138" s="119"/>
      <c r="AB138" s="251"/>
      <c r="AC138" s="251"/>
      <c r="AD138" s="122"/>
      <c r="AE138" s="122"/>
    </row>
    <row r="139" spans="2:31">
      <c r="B139" s="32">
        <v>1</v>
      </c>
      <c r="C139" s="871" t="s">
        <v>30</v>
      </c>
      <c r="D139" s="372">
        <v>2012</v>
      </c>
      <c r="E139" s="372" t="s">
        <v>103</v>
      </c>
      <c r="F139" s="372" t="s">
        <v>159</v>
      </c>
      <c r="G139" s="372"/>
      <c r="H139" s="321" t="s">
        <v>90</v>
      </c>
      <c r="I139" s="372" t="s">
        <v>104</v>
      </c>
      <c r="J139" s="478" t="s">
        <v>259</v>
      </c>
      <c r="K139" s="372" t="s">
        <v>481</v>
      </c>
      <c r="L139" s="86"/>
      <c r="M139" s="248">
        <v>1</v>
      </c>
      <c r="N139" s="325" t="s">
        <v>38</v>
      </c>
      <c r="O139" s="498" t="s">
        <v>38</v>
      </c>
      <c r="P139" s="783"/>
      <c r="Q139" s="504"/>
      <c r="R139" s="239">
        <v>2</v>
      </c>
      <c r="S139" s="239"/>
      <c r="T139" s="239"/>
      <c r="U139" s="783"/>
      <c r="V139" s="503"/>
      <c r="W139" s="239">
        <v>4</v>
      </c>
      <c r="X139" s="239"/>
      <c r="Y139" s="239"/>
      <c r="Z139" s="783"/>
      <c r="AA139" s="504"/>
      <c r="AB139" s="453">
        <v>3</v>
      </c>
      <c r="AC139" s="453"/>
      <c r="AD139" s="453"/>
      <c r="AE139" s="453"/>
    </row>
    <row r="140" spans="2:31">
      <c r="B140" s="32">
        <v>2</v>
      </c>
      <c r="C140" s="872"/>
      <c r="D140" s="384">
        <v>2012</v>
      </c>
      <c r="E140" s="321" t="s">
        <v>103</v>
      </c>
      <c r="F140" s="321" t="s">
        <v>158</v>
      </c>
      <c r="G140" s="321"/>
      <c r="H140" s="321" t="s">
        <v>92</v>
      </c>
      <c r="I140" s="321" t="s">
        <v>103</v>
      </c>
      <c r="J140" s="403" t="s">
        <v>505</v>
      </c>
      <c r="K140" s="321" t="s">
        <v>481</v>
      </c>
      <c r="L140" s="86"/>
      <c r="M140" s="367"/>
      <c r="N140" s="417"/>
      <c r="O140" s="367"/>
      <c r="P140" s="367"/>
      <c r="Q140" s="119"/>
      <c r="R140" s="87"/>
      <c r="S140" s="87"/>
      <c r="T140" s="107"/>
      <c r="U140" s="95"/>
      <c r="V140" s="86"/>
      <c r="W140" s="107"/>
      <c r="X140" s="107"/>
      <c r="Y140" s="107"/>
      <c r="Z140" s="95"/>
      <c r="AA140" s="119"/>
      <c r="AB140" s="367"/>
      <c r="AC140" s="367"/>
      <c r="AD140" s="367"/>
      <c r="AE140" s="367"/>
    </row>
    <row r="141" spans="2:31">
      <c r="B141" s="32">
        <v>3</v>
      </c>
      <c r="C141" s="872"/>
      <c r="D141" s="384">
        <v>2012</v>
      </c>
      <c r="E141" s="497" t="s">
        <v>104</v>
      </c>
      <c r="F141" s="372" t="s">
        <v>159</v>
      </c>
      <c r="G141" s="372"/>
      <c r="H141" s="321" t="s">
        <v>90</v>
      </c>
      <c r="I141" s="321" t="s">
        <v>104</v>
      </c>
      <c r="J141" s="480" t="s">
        <v>237</v>
      </c>
      <c r="K141" s="372" t="s">
        <v>481</v>
      </c>
      <c r="L141" s="86"/>
      <c r="M141" s="325" t="s">
        <v>38</v>
      </c>
      <c r="N141" s="325" t="s">
        <v>38</v>
      </c>
      <c r="O141" s="417" t="s">
        <v>38</v>
      </c>
      <c r="P141" s="367"/>
      <c r="Q141" s="119"/>
      <c r="R141" s="87"/>
      <c r="S141" s="87"/>
      <c r="T141" s="107"/>
      <c r="U141" s="95"/>
      <c r="V141" s="86"/>
      <c r="W141" s="107"/>
      <c r="X141" s="107"/>
      <c r="Y141" s="107"/>
      <c r="Z141" s="95"/>
      <c r="AA141" s="119"/>
      <c r="AB141" s="367"/>
      <c r="AC141" s="367"/>
      <c r="AD141" s="367"/>
      <c r="AE141" s="367"/>
    </row>
    <row r="142" spans="2:31">
      <c r="B142" s="32">
        <v>4</v>
      </c>
      <c r="C142" s="872"/>
      <c r="D142" s="384">
        <v>2012</v>
      </c>
      <c r="E142" s="321" t="s">
        <v>103</v>
      </c>
      <c r="F142" s="321" t="s">
        <v>158</v>
      </c>
      <c r="G142" s="321"/>
      <c r="H142" s="321" t="s">
        <v>92</v>
      </c>
      <c r="I142" s="321" t="s">
        <v>104</v>
      </c>
      <c r="J142" s="403" t="s">
        <v>321</v>
      </c>
      <c r="K142" s="321" t="s">
        <v>481</v>
      </c>
      <c r="L142" s="86"/>
      <c r="M142" s="325" t="s">
        <v>38</v>
      </c>
      <c r="N142" s="417" t="s">
        <v>38</v>
      </c>
      <c r="O142" s="367"/>
      <c r="P142" s="367"/>
      <c r="Q142" s="119"/>
      <c r="R142" s="87"/>
      <c r="S142" s="87"/>
      <c r="T142" s="107"/>
      <c r="U142" s="95"/>
      <c r="V142" s="86"/>
      <c r="W142" s="107"/>
      <c r="X142" s="107"/>
      <c r="Y142" s="107"/>
      <c r="Z142" s="95"/>
      <c r="AA142" s="119"/>
      <c r="AB142" s="367"/>
      <c r="AC142" s="367"/>
      <c r="AD142" s="367"/>
      <c r="AE142" s="367"/>
    </row>
    <row r="143" spans="2:31">
      <c r="B143" s="32">
        <v>5</v>
      </c>
      <c r="C143" s="872"/>
      <c r="D143" s="490">
        <v>2012</v>
      </c>
      <c r="E143" s="490" t="s">
        <v>103</v>
      </c>
      <c r="F143" s="321" t="s">
        <v>158</v>
      </c>
      <c r="G143" s="321"/>
      <c r="H143" s="321" t="s">
        <v>92</v>
      </c>
      <c r="I143" s="321" t="s">
        <v>104</v>
      </c>
      <c r="J143" s="610" t="s">
        <v>765</v>
      </c>
      <c r="K143" s="372" t="s">
        <v>481</v>
      </c>
      <c r="L143" s="86"/>
      <c r="M143" s="325" t="s">
        <v>38</v>
      </c>
      <c r="N143" s="417" t="s">
        <v>38</v>
      </c>
      <c r="O143" s="107"/>
      <c r="P143" s="367"/>
      <c r="Q143" s="119"/>
      <c r="R143" s="87"/>
      <c r="S143" s="87"/>
      <c r="T143" s="107"/>
      <c r="U143" s="95"/>
      <c r="V143" s="86"/>
      <c r="W143" s="107"/>
      <c r="X143" s="107"/>
      <c r="Y143" s="107"/>
      <c r="Z143" s="95"/>
      <c r="AA143" s="119"/>
      <c r="AB143" s="367"/>
      <c r="AC143" s="367"/>
      <c r="AD143" s="367"/>
      <c r="AE143" s="367"/>
    </row>
    <row r="144" spans="2:31">
      <c r="B144" s="32">
        <v>6</v>
      </c>
      <c r="C144" s="872"/>
      <c r="D144" s="384">
        <v>2012</v>
      </c>
      <c r="E144" s="490" t="s">
        <v>103</v>
      </c>
      <c r="F144" s="321" t="s">
        <v>159</v>
      </c>
      <c r="G144" s="321"/>
      <c r="H144" s="372" t="s">
        <v>90</v>
      </c>
      <c r="I144" s="321" t="s">
        <v>104</v>
      </c>
      <c r="J144" s="403" t="s">
        <v>720</v>
      </c>
      <c r="K144" s="372" t="s">
        <v>481</v>
      </c>
      <c r="L144" s="86"/>
      <c r="M144" s="325" t="s">
        <v>38</v>
      </c>
      <c r="N144" s="417" t="s">
        <v>38</v>
      </c>
      <c r="O144" s="367"/>
      <c r="P144" s="95"/>
      <c r="Q144" s="119"/>
      <c r="R144" s="87"/>
      <c r="S144" s="87"/>
      <c r="T144" s="107"/>
      <c r="U144" s="95"/>
      <c r="V144" s="86"/>
      <c r="W144" s="107"/>
      <c r="X144" s="107"/>
      <c r="Y144" s="107"/>
      <c r="Z144" s="95"/>
      <c r="AA144" s="119"/>
      <c r="AB144" s="367"/>
      <c r="AC144" s="367"/>
      <c r="AD144" s="367"/>
      <c r="AE144" s="367"/>
    </row>
    <row r="145" spans="2:34">
      <c r="B145" s="32">
        <v>7</v>
      </c>
      <c r="C145" s="872"/>
      <c r="D145" s="384">
        <v>2010</v>
      </c>
      <c r="E145" s="490" t="s">
        <v>103</v>
      </c>
      <c r="F145" s="321" t="s">
        <v>99</v>
      </c>
      <c r="G145" s="321"/>
      <c r="H145" s="321" t="s">
        <v>92</v>
      </c>
      <c r="I145" s="321" t="s">
        <v>104</v>
      </c>
      <c r="J145" s="403" t="s">
        <v>516</v>
      </c>
      <c r="K145" s="372"/>
      <c r="L145" s="86"/>
      <c r="M145" s="367"/>
      <c r="N145" s="87"/>
      <c r="O145" s="107"/>
      <c r="P145" s="95"/>
      <c r="Q145" s="119"/>
      <c r="R145" s="87"/>
      <c r="S145" s="87"/>
      <c r="T145" s="107"/>
      <c r="U145" s="95"/>
      <c r="V145" s="86"/>
      <c r="W145" s="107"/>
      <c r="X145" s="107"/>
      <c r="Y145" s="107"/>
      <c r="Z145" s="95"/>
      <c r="AA145" s="119"/>
      <c r="AB145" s="367"/>
      <c r="AC145" s="367"/>
      <c r="AD145" s="367"/>
      <c r="AE145" s="367"/>
    </row>
    <row r="146" spans="2:34">
      <c r="B146" s="32">
        <v>8</v>
      </c>
      <c r="C146" s="872"/>
      <c r="D146" s="384">
        <v>2012</v>
      </c>
      <c r="E146" s="372" t="s">
        <v>103</v>
      </c>
      <c r="F146" s="321" t="s">
        <v>159</v>
      </c>
      <c r="G146" s="321"/>
      <c r="H146" s="321" t="s">
        <v>90</v>
      </c>
      <c r="I146" s="321" t="s">
        <v>103</v>
      </c>
      <c r="J146" s="478" t="s">
        <v>250</v>
      </c>
      <c r="K146" s="372" t="s">
        <v>481</v>
      </c>
      <c r="L146" s="86"/>
      <c r="M146" s="325" t="s">
        <v>38</v>
      </c>
      <c r="N146" s="325" t="s">
        <v>38</v>
      </c>
      <c r="O146" s="498" t="s">
        <v>38</v>
      </c>
      <c r="P146" s="95"/>
      <c r="Q146" s="119"/>
      <c r="R146" s="87"/>
      <c r="S146" s="87"/>
      <c r="T146" s="107"/>
      <c r="U146" s="95"/>
      <c r="V146" s="86"/>
      <c r="W146" s="107"/>
      <c r="X146" s="107"/>
      <c r="Y146" s="107"/>
      <c r="Z146" s="95"/>
      <c r="AA146" s="119"/>
      <c r="AB146" s="367"/>
      <c r="AC146" s="367"/>
      <c r="AD146" s="367"/>
      <c r="AE146" s="367"/>
    </row>
    <row r="147" spans="2:34">
      <c r="B147" s="32">
        <v>9</v>
      </c>
      <c r="C147" s="872"/>
      <c r="D147" s="384">
        <v>2011</v>
      </c>
      <c r="E147" s="321" t="s">
        <v>103</v>
      </c>
      <c r="F147" s="321" t="s">
        <v>159</v>
      </c>
      <c r="G147" s="321"/>
      <c r="H147" s="321" t="s">
        <v>90</v>
      </c>
      <c r="I147" s="321" t="s">
        <v>104</v>
      </c>
      <c r="J147" s="403" t="s">
        <v>177</v>
      </c>
      <c r="K147" s="372" t="s">
        <v>481</v>
      </c>
      <c r="L147" s="86"/>
      <c r="M147" s="325" t="s">
        <v>38</v>
      </c>
      <c r="N147" s="325" t="s">
        <v>38</v>
      </c>
      <c r="O147" s="498" t="s">
        <v>38</v>
      </c>
      <c r="P147" s="367"/>
      <c r="Q147" s="119"/>
      <c r="R147" s="87"/>
      <c r="S147" s="87"/>
      <c r="T147" s="107"/>
      <c r="U147" s="95"/>
      <c r="V147" s="86"/>
      <c r="W147" s="107"/>
      <c r="X147" s="107"/>
      <c r="Y147" s="107"/>
      <c r="Z147" s="95"/>
      <c r="AA147" s="119"/>
      <c r="AB147" s="367"/>
      <c r="AC147" s="367"/>
      <c r="AD147" s="367"/>
      <c r="AE147" s="367"/>
    </row>
    <row r="148" spans="2:34">
      <c r="B148" s="32">
        <v>10</v>
      </c>
      <c r="C148" s="872"/>
      <c r="D148" s="384">
        <v>2011</v>
      </c>
      <c r="E148" s="321" t="s">
        <v>103</v>
      </c>
      <c r="F148" s="321" t="s">
        <v>99</v>
      </c>
      <c r="G148" s="321"/>
      <c r="H148" s="321" t="s">
        <v>92</v>
      </c>
      <c r="I148" s="321" t="s">
        <v>103</v>
      </c>
      <c r="J148" s="403" t="s">
        <v>344</v>
      </c>
      <c r="K148" s="321" t="s">
        <v>481</v>
      </c>
      <c r="L148" s="86"/>
      <c r="M148" s="325" t="s">
        <v>38</v>
      </c>
      <c r="N148" s="417" t="s">
        <v>38</v>
      </c>
      <c r="O148" s="367"/>
      <c r="P148" s="367"/>
      <c r="Q148" s="119"/>
      <c r="R148" s="87"/>
      <c r="S148" s="87"/>
      <c r="T148" s="107"/>
      <c r="U148" s="95"/>
      <c r="V148" s="86"/>
      <c r="W148" s="107"/>
      <c r="X148" s="107"/>
      <c r="Y148" s="107"/>
      <c r="Z148" s="95"/>
      <c r="AA148" s="119"/>
      <c r="AB148" s="367"/>
      <c r="AC148" s="367"/>
      <c r="AD148" s="367"/>
      <c r="AE148" s="367"/>
    </row>
    <row r="149" spans="2:34">
      <c r="B149" s="32">
        <v>11</v>
      </c>
      <c r="C149" s="872"/>
      <c r="D149" s="384"/>
      <c r="E149" s="384"/>
      <c r="F149" s="372"/>
      <c r="G149" s="372"/>
      <c r="H149" s="321"/>
      <c r="I149" s="321"/>
      <c r="J149" s="480"/>
      <c r="K149" s="372"/>
      <c r="L149" s="86"/>
      <c r="M149" s="87"/>
      <c r="N149" s="367"/>
      <c r="O149" s="367"/>
      <c r="P149" s="367"/>
      <c r="Q149" s="119"/>
      <c r="R149" s="87"/>
      <c r="S149" s="87"/>
      <c r="T149" s="107"/>
      <c r="U149" s="95"/>
      <c r="V149" s="86"/>
      <c r="W149" s="107"/>
      <c r="X149" s="107"/>
      <c r="Y149" s="107"/>
      <c r="Z149" s="95"/>
      <c r="AA149" s="119"/>
      <c r="AB149" s="367"/>
      <c r="AC149" s="367"/>
      <c r="AD149" s="367"/>
      <c r="AE149" s="367"/>
    </row>
    <row r="150" spans="2:34">
      <c r="B150" s="32">
        <v>12</v>
      </c>
      <c r="C150" s="872"/>
      <c r="D150" s="372"/>
      <c r="E150" s="372"/>
      <c r="F150" s="372"/>
      <c r="G150" s="372"/>
      <c r="H150" s="321"/>
      <c r="I150" s="372"/>
      <c r="J150" s="478"/>
      <c r="K150" s="372"/>
      <c r="L150" s="86"/>
      <c r="M150" s="87"/>
      <c r="N150" s="367"/>
      <c r="O150" s="367"/>
      <c r="P150" s="367"/>
      <c r="Q150" s="119"/>
      <c r="R150" s="87"/>
      <c r="S150" s="87"/>
      <c r="T150" s="107"/>
      <c r="U150" s="95"/>
      <c r="V150" s="86"/>
      <c r="W150" s="107"/>
      <c r="X150" s="107"/>
      <c r="Y150" s="107"/>
      <c r="Z150" s="95"/>
      <c r="AA150" s="119"/>
      <c r="AB150" s="367"/>
      <c r="AC150" s="367"/>
      <c r="AD150" s="367"/>
      <c r="AE150" s="367"/>
      <c r="AH150" s="234" t="s">
        <v>0</v>
      </c>
    </row>
    <row r="151" spans="2:34">
      <c r="B151" s="32">
        <v>13</v>
      </c>
      <c r="C151" s="872"/>
      <c r="D151" s="384"/>
      <c r="E151" s="321"/>
      <c r="F151" s="321"/>
      <c r="G151" s="321"/>
      <c r="H151" s="321"/>
      <c r="I151" s="321"/>
      <c r="J151" s="403"/>
      <c r="K151" s="372"/>
      <c r="L151" s="86"/>
      <c r="M151" s="367"/>
      <c r="N151" s="367"/>
      <c r="O151" s="107"/>
      <c r="P151" s="95"/>
      <c r="Q151" s="119"/>
      <c r="R151" s="87"/>
      <c r="S151" s="87"/>
      <c r="T151" s="107"/>
      <c r="U151" s="95"/>
      <c r="V151" s="86"/>
      <c r="W151" s="107"/>
      <c r="X151" s="107"/>
      <c r="Y151" s="107"/>
      <c r="Z151" s="95"/>
      <c r="AA151" s="119"/>
      <c r="AB151" s="367"/>
      <c r="AC151" s="367"/>
      <c r="AD151" s="367"/>
      <c r="AE151" s="367"/>
    </row>
    <row r="152" spans="2:34">
      <c r="B152" s="32">
        <v>14</v>
      </c>
      <c r="C152" s="872"/>
      <c r="D152" s="384"/>
      <c r="E152" s="372"/>
      <c r="F152" s="321"/>
      <c r="G152" s="321"/>
      <c r="H152" s="321"/>
      <c r="I152" s="321"/>
      <c r="J152" s="478"/>
      <c r="K152" s="321"/>
      <c r="L152" s="86"/>
      <c r="M152" s="87"/>
      <c r="N152" s="87"/>
      <c r="O152" s="107"/>
      <c r="P152" s="95"/>
      <c r="Q152" s="119"/>
      <c r="R152" s="87"/>
      <c r="S152" s="87"/>
      <c r="T152" s="107"/>
      <c r="U152" s="95"/>
      <c r="V152" s="86"/>
      <c r="W152" s="107"/>
      <c r="X152" s="107"/>
      <c r="Y152" s="107"/>
      <c r="Z152" s="95"/>
      <c r="AA152" s="119"/>
      <c r="AB152" s="367"/>
      <c r="AC152" s="367"/>
      <c r="AD152" s="367"/>
      <c r="AE152" s="367"/>
    </row>
    <row r="153" spans="2:34" hidden="1">
      <c r="B153" s="32">
        <v>16</v>
      </c>
      <c r="C153" s="607"/>
      <c r="D153" s="620"/>
      <c r="E153" s="620"/>
      <c r="F153" s="620"/>
      <c r="G153" s="620"/>
      <c r="H153" s="620"/>
      <c r="I153" s="620"/>
      <c r="J153" s="621"/>
      <c r="K153" s="639"/>
      <c r="L153" s="104"/>
      <c r="M153" s="491"/>
      <c r="N153" s="361"/>
      <c r="O153" s="166"/>
      <c r="P153" s="89"/>
      <c r="Q153" s="119"/>
      <c r="R153" s="491"/>
      <c r="S153" s="361"/>
      <c r="T153" s="166"/>
      <c r="U153" s="89"/>
      <c r="V153" s="104"/>
      <c r="W153" s="206"/>
      <c r="X153" s="166"/>
      <c r="Y153" s="166"/>
      <c r="Z153" s="89"/>
      <c r="AA153" s="90"/>
      <c r="AB153" s="512"/>
      <c r="AC153" s="512"/>
      <c r="AD153" s="512"/>
      <c r="AE153" s="492"/>
    </row>
    <row r="154" spans="2:34" hidden="1">
      <c r="B154" s="32">
        <v>17</v>
      </c>
      <c r="C154" s="69"/>
      <c r="D154" s="321"/>
      <c r="E154" s="321"/>
      <c r="F154" s="321"/>
      <c r="G154" s="321"/>
      <c r="H154" s="321"/>
      <c r="I154" s="321"/>
      <c r="J154" s="371"/>
      <c r="K154" s="639"/>
      <c r="L154" s="104"/>
      <c r="M154" s="491"/>
      <c r="N154" s="361"/>
      <c r="O154" s="166"/>
      <c r="P154" s="89"/>
      <c r="Q154" s="119"/>
      <c r="R154" s="491"/>
      <c r="S154" s="361"/>
      <c r="T154" s="166"/>
      <c r="U154" s="89"/>
      <c r="V154" s="104"/>
      <c r="W154" s="206"/>
      <c r="X154" s="166"/>
      <c r="Y154" s="166"/>
      <c r="Z154" s="89"/>
      <c r="AA154" s="90"/>
      <c r="AB154" s="367"/>
      <c r="AC154" s="367"/>
      <c r="AD154" s="87"/>
      <c r="AE154" s="93"/>
    </row>
    <row r="155" spans="2:34" hidden="1">
      <c r="B155" s="32">
        <v>18</v>
      </c>
      <c r="C155" s="69"/>
      <c r="D155" s="321"/>
      <c r="E155" s="490"/>
      <c r="F155" s="321"/>
      <c r="G155" s="321"/>
      <c r="H155" s="321"/>
      <c r="I155" s="321"/>
      <c r="J155" s="525"/>
      <c r="K155" s="639"/>
      <c r="L155" s="104"/>
      <c r="M155" s="491"/>
      <c r="N155" s="361"/>
      <c r="O155" s="166"/>
      <c r="P155" s="89"/>
      <c r="Q155" s="119"/>
      <c r="R155" s="491"/>
      <c r="S155" s="361"/>
      <c r="T155" s="166"/>
      <c r="U155" s="89"/>
      <c r="V155" s="104"/>
      <c r="W155" s="206"/>
      <c r="X155" s="166"/>
      <c r="Y155" s="166"/>
      <c r="Z155" s="89"/>
      <c r="AA155" s="90"/>
      <c r="AB155" s="367"/>
      <c r="AC155" s="367"/>
      <c r="AD155" s="367"/>
      <c r="AE155" s="493"/>
    </row>
    <row r="156" spans="2:34" hidden="1">
      <c r="B156" s="32">
        <v>19</v>
      </c>
      <c r="C156" s="69"/>
      <c r="D156" s="321"/>
      <c r="E156" s="321"/>
      <c r="F156" s="321"/>
      <c r="G156" s="321"/>
      <c r="H156" s="321"/>
      <c r="I156" s="321"/>
      <c r="J156" s="371"/>
      <c r="K156" s="639"/>
      <c r="L156" s="104"/>
      <c r="M156" s="491"/>
      <c r="N156" s="361"/>
      <c r="O156" s="166"/>
      <c r="P156" s="89"/>
      <c r="Q156" s="119"/>
      <c r="R156" s="491"/>
      <c r="S156" s="361"/>
      <c r="T156" s="166"/>
      <c r="U156" s="89"/>
      <c r="V156" s="104"/>
      <c r="W156" s="206"/>
      <c r="X156" s="166"/>
      <c r="Y156" s="166"/>
      <c r="Z156" s="89"/>
      <c r="AA156" s="90"/>
      <c r="AB156" s="367"/>
      <c r="AC156" s="367"/>
      <c r="AD156" s="367"/>
      <c r="AE156" s="493"/>
    </row>
    <row r="157" spans="2:34" hidden="1">
      <c r="B157" s="32">
        <v>20</v>
      </c>
      <c r="C157" s="69"/>
      <c r="D157" s="321"/>
      <c r="E157" s="321"/>
      <c r="F157" s="321"/>
      <c r="G157" s="321"/>
      <c r="H157" s="321"/>
      <c r="I157" s="321"/>
      <c r="J157" s="371"/>
      <c r="K157" s="639"/>
      <c r="L157" s="104"/>
      <c r="M157" s="491"/>
      <c r="N157" s="361"/>
      <c r="O157" s="166"/>
      <c r="P157" s="89"/>
      <c r="Q157" s="119"/>
      <c r="R157" s="491"/>
      <c r="S157" s="361"/>
      <c r="T157" s="166"/>
      <c r="U157" s="89"/>
      <c r="V157" s="104"/>
      <c r="W157" s="206"/>
      <c r="X157" s="166"/>
      <c r="Y157" s="166"/>
      <c r="Z157" s="89"/>
      <c r="AA157" s="90"/>
      <c r="AB157" s="367"/>
      <c r="AC157" s="367"/>
      <c r="AD157" s="367"/>
      <c r="AE157" s="493"/>
    </row>
    <row r="158" spans="2:34" hidden="1">
      <c r="B158" s="32">
        <v>21</v>
      </c>
      <c r="C158" s="69"/>
      <c r="D158" s="321"/>
      <c r="E158" s="321"/>
      <c r="F158" s="321"/>
      <c r="G158" s="321"/>
      <c r="H158" s="321"/>
      <c r="I158" s="321"/>
      <c r="J158" s="371"/>
      <c r="K158" s="639"/>
      <c r="L158" s="104"/>
      <c r="M158" s="491"/>
      <c r="N158" s="361"/>
      <c r="O158" s="166"/>
      <c r="P158" s="89"/>
      <c r="Q158" s="119"/>
      <c r="R158" s="491"/>
      <c r="S158" s="361"/>
      <c r="T158" s="166"/>
      <c r="U158" s="89"/>
      <c r="V158" s="104"/>
      <c r="W158" s="206"/>
      <c r="X158" s="166"/>
      <c r="Y158" s="166"/>
      <c r="Z158" s="89"/>
      <c r="AA158" s="90"/>
      <c r="AB158" s="367"/>
      <c r="AC158" s="367"/>
      <c r="AD158" s="367"/>
      <c r="AE158" s="493"/>
    </row>
    <row r="159" spans="2:34" hidden="1">
      <c r="B159" s="32">
        <v>22</v>
      </c>
      <c r="C159" s="69"/>
      <c r="D159" s="321"/>
      <c r="E159" s="378"/>
      <c r="F159" s="321"/>
      <c r="G159" s="321"/>
      <c r="H159" s="321"/>
      <c r="I159" s="321"/>
      <c r="J159" s="525"/>
      <c r="K159" s="639"/>
      <c r="L159" s="104"/>
      <c r="M159" s="491"/>
      <c r="N159" s="361"/>
      <c r="O159" s="166"/>
      <c r="P159" s="89"/>
      <c r="Q159" s="119"/>
      <c r="R159" s="491"/>
      <c r="S159" s="361"/>
      <c r="T159" s="166"/>
      <c r="U159" s="89"/>
      <c r="V159" s="104"/>
      <c r="W159" s="206"/>
      <c r="X159" s="166"/>
      <c r="Y159" s="166"/>
      <c r="Z159" s="89"/>
      <c r="AA159" s="90"/>
      <c r="AB159" s="367"/>
      <c r="AC159" s="367"/>
      <c r="AD159" s="367"/>
      <c r="AE159" s="493"/>
    </row>
    <row r="160" spans="2:34" hidden="1">
      <c r="B160" s="32">
        <v>23</v>
      </c>
      <c r="C160" s="69"/>
      <c r="D160" s="384"/>
      <c r="E160" s="321"/>
      <c r="F160" s="321"/>
      <c r="G160" s="321"/>
      <c r="H160" s="321"/>
      <c r="I160" s="321"/>
      <c r="J160" s="371"/>
      <c r="K160" s="639"/>
      <c r="L160" s="104"/>
      <c r="M160" s="491"/>
      <c r="N160" s="361"/>
      <c r="O160" s="166"/>
      <c r="P160" s="89"/>
      <c r="Q160" s="119"/>
      <c r="R160" s="491"/>
      <c r="S160" s="361"/>
      <c r="T160" s="166"/>
      <c r="U160" s="89"/>
      <c r="V160" s="104"/>
      <c r="W160" s="206"/>
      <c r="X160" s="166"/>
      <c r="Y160" s="166"/>
      <c r="Z160" s="89"/>
      <c r="AA160" s="90"/>
      <c r="AB160" s="367"/>
      <c r="AC160" s="367"/>
      <c r="AD160" s="367"/>
      <c r="AE160" s="493"/>
    </row>
    <row r="161" spans="2:31" hidden="1">
      <c r="B161" s="32">
        <v>24</v>
      </c>
      <c r="C161" s="69"/>
      <c r="D161" s="384"/>
      <c r="E161" s="321"/>
      <c r="F161" s="321"/>
      <c r="G161" s="321"/>
      <c r="H161" s="321"/>
      <c r="I161" s="321"/>
      <c r="J161" s="371"/>
      <c r="K161" s="639"/>
      <c r="L161" s="104"/>
      <c r="M161" s="491"/>
      <c r="N161" s="361"/>
      <c r="O161" s="166"/>
      <c r="P161" s="89"/>
      <c r="Q161" s="119"/>
      <c r="R161" s="491"/>
      <c r="S161" s="361"/>
      <c r="T161" s="166"/>
      <c r="U161" s="89"/>
      <c r="V161" s="104"/>
      <c r="W161" s="206"/>
      <c r="X161" s="166"/>
      <c r="Y161" s="166"/>
      <c r="Z161" s="89"/>
      <c r="AA161" s="90"/>
      <c r="AB161" s="367"/>
      <c r="AC161" s="367"/>
      <c r="AD161" s="367"/>
      <c r="AE161" s="493"/>
    </row>
    <row r="162" spans="2:31" hidden="1">
      <c r="B162" s="32">
        <v>25</v>
      </c>
      <c r="C162" s="69"/>
      <c r="D162" s="384"/>
      <c r="E162" s="384"/>
      <c r="F162" s="321"/>
      <c r="G162" s="321"/>
      <c r="H162" s="321"/>
      <c r="I162" s="321"/>
      <c r="J162" s="371"/>
      <c r="K162" s="639"/>
      <c r="L162" s="104"/>
      <c r="M162" s="94"/>
      <c r="N162" s="91"/>
      <c r="O162" s="88"/>
      <c r="P162" s="89"/>
      <c r="Q162" s="119"/>
      <c r="R162" s="94"/>
      <c r="S162" s="91"/>
      <c r="T162" s="88"/>
      <c r="U162" s="89"/>
      <c r="V162" s="104"/>
      <c r="W162" s="91"/>
      <c r="X162" s="102"/>
      <c r="Y162" s="88"/>
      <c r="Z162" s="89"/>
      <c r="AA162" s="90"/>
      <c r="AB162" s="239"/>
      <c r="AC162" s="87"/>
      <c r="AD162" s="87"/>
      <c r="AE162" s="93"/>
    </row>
    <row r="163" spans="2:31" hidden="1">
      <c r="B163" s="32">
        <v>26</v>
      </c>
      <c r="C163" s="69"/>
      <c r="D163" s="321"/>
      <c r="E163" s="321"/>
      <c r="F163" s="321"/>
      <c r="G163" s="321"/>
      <c r="H163" s="321"/>
      <c r="I163" s="321"/>
      <c r="J163" s="525"/>
      <c r="K163" s="639"/>
      <c r="L163" s="104"/>
      <c r="M163" s="491"/>
      <c r="N163" s="361"/>
      <c r="O163" s="166"/>
      <c r="P163" s="89"/>
      <c r="Q163" s="119"/>
      <c r="R163" s="491"/>
      <c r="S163" s="361"/>
      <c r="T163" s="166"/>
      <c r="U163" s="89"/>
      <c r="V163" s="104"/>
      <c r="W163" s="206"/>
      <c r="X163" s="166"/>
      <c r="Y163" s="166"/>
      <c r="Z163" s="89"/>
      <c r="AA163" s="90"/>
      <c r="AB163" s="113"/>
      <c r="AC163" s="87"/>
      <c r="AD163" s="87"/>
      <c r="AE163" s="93"/>
    </row>
    <row r="164" spans="2:31" hidden="1">
      <c r="B164" s="32">
        <v>27</v>
      </c>
      <c r="C164" s="69"/>
      <c r="D164" s="321"/>
      <c r="E164" s="321"/>
      <c r="F164" s="321"/>
      <c r="G164" s="321"/>
      <c r="H164" s="321"/>
      <c r="I164" s="321"/>
      <c r="J164" s="525"/>
      <c r="K164" s="639"/>
      <c r="L164" s="104"/>
      <c r="M164" s="491"/>
      <c r="N164" s="361"/>
      <c r="O164" s="166"/>
      <c r="P164" s="89"/>
      <c r="Q164" s="119"/>
      <c r="R164" s="491"/>
      <c r="S164" s="361"/>
      <c r="T164" s="166"/>
      <c r="U164" s="89"/>
      <c r="V164" s="104"/>
      <c r="W164" s="206"/>
      <c r="X164" s="166"/>
      <c r="Y164" s="166"/>
      <c r="Z164" s="89"/>
      <c r="AA164" s="90"/>
      <c r="AB164" s="113"/>
      <c r="AC164" s="87"/>
      <c r="AD164" s="87"/>
      <c r="AE164" s="93"/>
    </row>
    <row r="165" spans="2:31" hidden="1">
      <c r="B165" s="32">
        <v>28</v>
      </c>
      <c r="C165" s="69"/>
      <c r="D165" s="321"/>
      <c r="E165" s="321"/>
      <c r="F165" s="321"/>
      <c r="G165" s="321"/>
      <c r="H165" s="321"/>
      <c r="I165" s="321"/>
      <c r="J165" s="525"/>
      <c r="K165" s="639"/>
      <c r="L165" s="104"/>
      <c r="M165" s="491"/>
      <c r="N165" s="361"/>
      <c r="O165" s="166"/>
      <c r="P165" s="89"/>
      <c r="Q165" s="119"/>
      <c r="R165" s="491"/>
      <c r="S165" s="361"/>
      <c r="T165" s="166"/>
      <c r="U165" s="89"/>
      <c r="V165" s="104"/>
      <c r="W165" s="206"/>
      <c r="X165" s="166"/>
      <c r="Y165" s="166"/>
      <c r="Z165" s="89"/>
      <c r="AA165" s="90"/>
      <c r="AB165" s="113"/>
      <c r="AC165" s="87"/>
      <c r="AD165" s="87"/>
      <c r="AE165" s="93"/>
    </row>
    <row r="166" spans="2:31" hidden="1">
      <c r="B166" s="32">
        <v>29</v>
      </c>
      <c r="C166" s="69"/>
      <c r="D166" s="321"/>
      <c r="E166" s="321"/>
      <c r="F166" s="321"/>
      <c r="G166" s="321"/>
      <c r="H166" s="321"/>
      <c r="I166" s="321"/>
      <c r="J166" s="525"/>
      <c r="K166" s="639"/>
      <c r="L166" s="104"/>
      <c r="M166" s="491"/>
      <c r="N166" s="361"/>
      <c r="O166" s="166"/>
      <c r="P166" s="89"/>
      <c r="Q166" s="119"/>
      <c r="R166" s="491"/>
      <c r="S166" s="361"/>
      <c r="T166" s="166"/>
      <c r="U166" s="89"/>
      <c r="V166" s="104"/>
      <c r="W166" s="206"/>
      <c r="X166" s="166"/>
      <c r="Y166" s="166"/>
      <c r="Z166" s="89"/>
      <c r="AA166" s="90"/>
      <c r="AB166" s="113"/>
      <c r="AC166" s="87"/>
      <c r="AD166" s="87"/>
      <c r="AE166" s="93"/>
    </row>
    <row r="167" spans="2:31" hidden="1">
      <c r="B167" s="32">
        <v>30</v>
      </c>
      <c r="C167" s="69"/>
      <c r="D167" s="490"/>
      <c r="E167" s="490"/>
      <c r="F167" s="321"/>
      <c r="G167" s="321"/>
      <c r="H167" s="321"/>
      <c r="I167" s="490"/>
      <c r="J167" s="237"/>
      <c r="K167" s="639"/>
      <c r="L167" s="104"/>
      <c r="M167" s="491"/>
      <c r="N167" s="361"/>
      <c r="O167" s="166"/>
      <c r="P167" s="89"/>
      <c r="Q167" s="119"/>
      <c r="R167" s="491"/>
      <c r="S167" s="361"/>
      <c r="T167" s="166"/>
      <c r="U167" s="89"/>
      <c r="V167" s="104"/>
      <c r="W167" s="206"/>
      <c r="X167" s="166"/>
      <c r="Y167" s="166"/>
      <c r="Z167" s="89"/>
      <c r="AA167" s="90"/>
      <c r="AB167" s="113"/>
      <c r="AC167" s="87"/>
      <c r="AD167" s="87"/>
      <c r="AE167" s="93"/>
    </row>
    <row r="168" spans="2:31" s="10" customFormat="1">
      <c r="B168" s="32"/>
      <c r="C168" s="20"/>
      <c r="D168" s="287"/>
      <c r="E168" s="287"/>
      <c r="F168" s="287"/>
      <c r="G168" s="287"/>
      <c r="H168" s="287"/>
      <c r="I168" s="287"/>
      <c r="J168" s="203"/>
      <c r="K168" s="143"/>
      <c r="L168" s="86"/>
      <c r="M168" s="251"/>
      <c r="N168" s="251"/>
      <c r="O168" s="122"/>
      <c r="P168" s="122"/>
      <c r="Q168" s="119"/>
      <c r="R168" s="251"/>
      <c r="S168" s="251"/>
      <c r="T168" s="122"/>
      <c r="U168" s="122"/>
      <c r="V168" s="86"/>
      <c r="W168" s="251"/>
      <c r="X168" s="251"/>
      <c r="Y168" s="122"/>
      <c r="Z168" s="122"/>
      <c r="AA168" s="119"/>
      <c r="AB168" s="251"/>
      <c r="AC168" s="251"/>
      <c r="AD168" s="122"/>
      <c r="AE168" s="122"/>
    </row>
    <row r="169" spans="2:31">
      <c r="B169" s="32">
        <v>1</v>
      </c>
      <c r="C169" s="871" t="s">
        <v>36</v>
      </c>
      <c r="D169" s="321">
        <v>2012</v>
      </c>
      <c r="E169" s="321" t="s">
        <v>103</v>
      </c>
      <c r="F169" s="321" t="s">
        <v>99</v>
      </c>
      <c r="G169" s="321"/>
      <c r="H169" s="321" t="s">
        <v>92</v>
      </c>
      <c r="I169" s="321" t="s">
        <v>104</v>
      </c>
      <c r="J169" s="403" t="s">
        <v>627</v>
      </c>
      <c r="K169" s="610"/>
      <c r="L169" s="86"/>
      <c r="M169" s="239">
        <v>2</v>
      </c>
      <c r="N169" s="239"/>
      <c r="O169" s="783"/>
      <c r="P169" s="783"/>
      <c r="Q169" s="504"/>
      <c r="R169" s="239">
        <v>4</v>
      </c>
      <c r="S169" s="239"/>
      <c r="T169" s="783"/>
      <c r="U169" s="783"/>
      <c r="V169" s="503"/>
      <c r="W169" s="239">
        <v>3</v>
      </c>
      <c r="X169" s="239"/>
      <c r="Y169" s="783"/>
      <c r="Z169" s="783"/>
      <c r="AA169" s="504"/>
      <c r="AB169" s="453">
        <v>1</v>
      </c>
      <c r="AC169" s="367"/>
      <c r="AD169" s="367"/>
      <c r="AE169" s="783"/>
    </row>
    <row r="170" spans="2:31">
      <c r="B170" s="32">
        <v>2</v>
      </c>
      <c r="C170" s="872"/>
      <c r="D170" s="321">
        <v>2012</v>
      </c>
      <c r="E170" s="321" t="s">
        <v>103</v>
      </c>
      <c r="F170" s="321" t="s">
        <v>99</v>
      </c>
      <c r="G170" s="321"/>
      <c r="H170" s="321" t="s">
        <v>92</v>
      </c>
      <c r="I170" s="321" t="s">
        <v>104</v>
      </c>
      <c r="J170" s="403" t="s">
        <v>628</v>
      </c>
      <c r="K170" s="403"/>
      <c r="L170" s="86"/>
      <c r="M170" s="101"/>
      <c r="N170" s="101"/>
      <c r="O170" s="95"/>
      <c r="P170" s="95"/>
      <c r="Q170" s="119"/>
      <c r="R170" s="101"/>
      <c r="S170" s="101"/>
      <c r="T170" s="95"/>
      <c r="U170" s="95"/>
      <c r="V170" s="86"/>
      <c r="W170" s="101"/>
      <c r="X170" s="101"/>
      <c r="Y170" s="95"/>
      <c r="Z170" s="95"/>
      <c r="AA170" s="119"/>
      <c r="AB170" s="367"/>
      <c r="AC170" s="367"/>
      <c r="AD170" s="367"/>
      <c r="AE170" s="95"/>
    </row>
    <row r="171" spans="2:31">
      <c r="B171" s="32">
        <v>3</v>
      </c>
      <c r="C171" s="872"/>
      <c r="D171" s="321"/>
      <c r="E171" s="321"/>
      <c r="F171" s="321"/>
      <c r="G171" s="321"/>
      <c r="H171" s="321"/>
      <c r="I171" s="321"/>
      <c r="J171" s="403"/>
      <c r="K171" s="403"/>
      <c r="L171" s="86"/>
      <c r="M171" s="101"/>
      <c r="N171" s="101"/>
      <c r="O171" s="95"/>
      <c r="P171" s="95"/>
      <c r="Q171" s="119"/>
      <c r="R171" s="101"/>
      <c r="S171" s="101"/>
      <c r="T171" s="95"/>
      <c r="U171" s="95"/>
      <c r="V171" s="86"/>
      <c r="W171" s="101"/>
      <c r="X171" s="101"/>
      <c r="Y171" s="95"/>
      <c r="Z171" s="95"/>
      <c r="AA171" s="119"/>
      <c r="AB171" s="367"/>
      <c r="AC171" s="367"/>
      <c r="AD171" s="367"/>
      <c r="AE171" s="95"/>
    </row>
    <row r="172" spans="2:31">
      <c r="B172" s="32">
        <v>4</v>
      </c>
      <c r="C172" s="872"/>
      <c r="D172" s="321"/>
      <c r="E172" s="321"/>
      <c r="F172" s="321"/>
      <c r="G172" s="321"/>
      <c r="H172" s="321"/>
      <c r="I172" s="321"/>
      <c r="J172" s="403"/>
      <c r="K172" s="610"/>
      <c r="L172" s="86"/>
      <c r="M172" s="101"/>
      <c r="N172" s="101"/>
      <c r="O172" s="95"/>
      <c r="P172" s="95"/>
      <c r="Q172" s="119"/>
      <c r="R172" s="101"/>
      <c r="S172" s="101"/>
      <c r="T172" s="95"/>
      <c r="U172" s="95"/>
      <c r="V172" s="86"/>
      <c r="W172" s="101"/>
      <c r="X172" s="101"/>
      <c r="Y172" s="95"/>
      <c r="Z172" s="95"/>
      <c r="AA172" s="119"/>
      <c r="AB172" s="367"/>
      <c r="AC172" s="367"/>
      <c r="AD172" s="367"/>
      <c r="AE172" s="95"/>
    </row>
    <row r="173" spans="2:31">
      <c r="B173" s="32">
        <v>5</v>
      </c>
      <c r="C173" s="872"/>
      <c r="D173" s="321"/>
      <c r="E173" s="321"/>
      <c r="F173" s="321"/>
      <c r="G173" s="321"/>
      <c r="H173" s="321"/>
      <c r="I173" s="321"/>
      <c r="J173" s="403"/>
      <c r="K173" s="478"/>
      <c r="L173" s="86"/>
      <c r="M173" s="101"/>
      <c r="N173" s="101"/>
      <c r="O173" s="95"/>
      <c r="P173" s="95"/>
      <c r="Q173" s="119"/>
      <c r="R173" s="101"/>
      <c r="S173" s="101"/>
      <c r="T173" s="95"/>
      <c r="U173" s="95"/>
      <c r="V173" s="86"/>
      <c r="W173" s="101"/>
      <c r="X173" s="101"/>
      <c r="Y173" s="95"/>
      <c r="Z173" s="95"/>
      <c r="AA173" s="119"/>
      <c r="AB173" s="367"/>
      <c r="AC173" s="367"/>
      <c r="AD173" s="367"/>
      <c r="AE173" s="95"/>
    </row>
    <row r="174" spans="2:31" s="10" customFormat="1" ht="12.75" hidden="1" customHeight="1">
      <c r="B174" s="32">
        <v>14</v>
      </c>
      <c r="C174" s="20"/>
      <c r="D174" s="287"/>
      <c r="E174" s="287"/>
      <c r="F174" s="287"/>
      <c r="G174" s="287"/>
      <c r="H174" s="287"/>
      <c r="I174" s="287"/>
      <c r="J174" s="203"/>
      <c r="K174" s="143"/>
      <c r="L174" s="86"/>
      <c r="M174" s="227"/>
      <c r="N174" s="227"/>
      <c r="O174" s="126"/>
      <c r="P174" s="126"/>
      <c r="Q174" s="119"/>
      <c r="R174" s="227"/>
      <c r="S174" s="227"/>
      <c r="T174" s="126"/>
      <c r="U174" s="126"/>
      <c r="V174" s="86"/>
      <c r="W174" s="227"/>
      <c r="X174" s="227"/>
      <c r="Y174" s="126"/>
      <c r="Z174" s="126"/>
      <c r="AA174" s="119"/>
      <c r="AB174" s="227"/>
      <c r="AC174" s="227"/>
      <c r="AD174" s="126"/>
      <c r="AE174" s="126"/>
    </row>
    <row r="175" spans="2:31" ht="12.75" hidden="1" customHeight="1">
      <c r="B175" s="32">
        <v>15</v>
      </c>
      <c r="C175" s="181" t="s">
        <v>45</v>
      </c>
      <c r="D175" s="321"/>
      <c r="E175" s="321"/>
      <c r="F175" s="321"/>
      <c r="G175" s="321"/>
      <c r="H175" s="321"/>
      <c r="I175" s="321"/>
      <c r="J175" s="237"/>
      <c r="K175" s="624"/>
      <c r="L175" s="104"/>
      <c r="M175" s="96"/>
      <c r="N175" s="102"/>
      <c r="O175" s="88"/>
      <c r="P175" s="89"/>
      <c r="Q175" s="119"/>
      <c r="R175" s="96"/>
      <c r="S175" s="102"/>
      <c r="T175" s="88"/>
      <c r="U175" s="89"/>
      <c r="V175" s="104"/>
      <c r="W175" s="115"/>
      <c r="X175" s="87"/>
      <c r="Y175" s="88"/>
      <c r="Z175" s="89"/>
      <c r="AA175" s="90"/>
      <c r="AB175" s="115"/>
      <c r="AC175" s="107"/>
      <c r="AD175" s="88"/>
      <c r="AE175" s="89"/>
    </row>
    <row r="176" spans="2:31" ht="12.75" hidden="1" customHeight="1">
      <c r="B176" s="32">
        <v>16</v>
      </c>
      <c r="C176" s="85"/>
      <c r="D176" s="321"/>
      <c r="E176" s="321"/>
      <c r="F176" s="321"/>
      <c r="G176" s="321"/>
      <c r="H176" s="321"/>
      <c r="I176" s="321"/>
      <c r="J176" s="237"/>
      <c r="K176" s="624"/>
      <c r="L176" s="104"/>
      <c r="M176" s="94"/>
      <c r="N176" s="102"/>
      <c r="O176" s="88"/>
      <c r="P176" s="89"/>
      <c r="Q176" s="119"/>
      <c r="R176" s="94"/>
      <c r="S176" s="102"/>
      <c r="T176" s="88"/>
      <c r="U176" s="89"/>
      <c r="V176" s="104"/>
      <c r="W176" s="102"/>
      <c r="X176" s="102"/>
      <c r="Y176" s="88"/>
      <c r="Z176" s="89"/>
      <c r="AA176" s="90"/>
      <c r="AB176" s="115"/>
      <c r="AC176" s="107"/>
      <c r="AD176" s="88"/>
      <c r="AE176" s="89"/>
    </row>
    <row r="177" spans="2:31" s="10" customFormat="1" ht="12.75" hidden="1" customHeight="1">
      <c r="B177" s="32">
        <v>17</v>
      </c>
      <c r="C177" s="20"/>
      <c r="D177" s="287"/>
      <c r="E177" s="287"/>
      <c r="F177" s="287"/>
      <c r="G177" s="287"/>
      <c r="H177" s="287"/>
      <c r="I177" s="287"/>
      <c r="J177" s="203"/>
      <c r="K177" s="143"/>
      <c r="L177" s="86"/>
      <c r="M177" s="227"/>
      <c r="N177" s="227"/>
      <c r="O177" s="126"/>
      <c r="P177" s="126"/>
      <c r="Q177" s="119"/>
      <c r="R177" s="227"/>
      <c r="S177" s="227"/>
      <c r="T177" s="126"/>
      <c r="U177" s="126"/>
      <c r="V177" s="86"/>
      <c r="W177" s="227"/>
      <c r="X177" s="227"/>
      <c r="Y177" s="126"/>
      <c r="Z177" s="126"/>
      <c r="AA177" s="119"/>
      <c r="AB177" s="227"/>
      <c r="AC177" s="227"/>
      <c r="AD177" s="126"/>
      <c r="AE177" s="126"/>
    </row>
    <row r="178" spans="2:31" ht="12.75" hidden="1" customHeight="1">
      <c r="B178" s="32">
        <v>18</v>
      </c>
      <c r="C178" s="180" t="s">
        <v>32</v>
      </c>
      <c r="D178" s="321"/>
      <c r="E178" s="321"/>
      <c r="F178" s="321"/>
      <c r="G178" s="321"/>
      <c r="H178" s="321"/>
      <c r="I178" s="321"/>
      <c r="J178" s="371"/>
      <c r="K178" s="617"/>
      <c r="L178" s="104"/>
      <c r="M178" s="102"/>
      <c r="N178" s="102"/>
      <c r="O178" s="88"/>
      <c r="P178" s="89"/>
      <c r="Q178" s="119"/>
      <c r="R178" s="102"/>
      <c r="S178" s="102"/>
      <c r="T178" s="88"/>
      <c r="U178" s="89"/>
      <c r="V178" s="104"/>
      <c r="W178" s="102"/>
      <c r="X178" s="102"/>
      <c r="Y178" s="88"/>
      <c r="Z178" s="89"/>
      <c r="AA178" s="90"/>
      <c r="AB178" s="94"/>
      <c r="AC178" s="91"/>
      <c r="AD178" s="88"/>
      <c r="AE178" s="89"/>
    </row>
    <row r="179" spans="2:31" s="10" customFormat="1" ht="12.75" customHeight="1">
      <c r="B179" s="32"/>
      <c r="C179" s="20"/>
      <c r="D179" s="287"/>
      <c r="E179" s="287"/>
      <c r="F179" s="287"/>
      <c r="G179" s="287"/>
      <c r="H179" s="287"/>
      <c r="I179" s="287"/>
      <c r="J179" s="203"/>
      <c r="K179" s="143"/>
      <c r="L179" s="86"/>
      <c r="M179" s="227"/>
      <c r="N179" s="227"/>
      <c r="O179" s="126"/>
      <c r="P179" s="126"/>
      <c r="Q179" s="119"/>
      <c r="R179" s="227"/>
      <c r="S179" s="227"/>
      <c r="T179" s="126"/>
      <c r="U179" s="126"/>
      <c r="V179" s="86"/>
      <c r="W179" s="227"/>
      <c r="X179" s="227"/>
      <c r="Y179" s="126"/>
      <c r="Z179" s="126"/>
      <c r="AA179" s="119"/>
      <c r="AB179" s="227"/>
      <c r="AC179" s="227"/>
      <c r="AD179" s="126"/>
      <c r="AE179" s="126"/>
    </row>
    <row r="180" spans="2:31" ht="12.75" customHeight="1">
      <c r="B180" s="32">
        <v>1</v>
      </c>
      <c r="C180" s="871" t="s">
        <v>16</v>
      </c>
      <c r="D180" s="321">
        <v>2012</v>
      </c>
      <c r="E180" s="321" t="s">
        <v>103</v>
      </c>
      <c r="F180" s="321" t="s">
        <v>158</v>
      </c>
      <c r="G180" s="321"/>
      <c r="H180" s="321" t="s">
        <v>159</v>
      </c>
      <c r="I180" s="321" t="s">
        <v>104</v>
      </c>
      <c r="J180" s="403" t="s">
        <v>561</v>
      </c>
      <c r="K180" s="372"/>
      <c r="L180" s="86"/>
      <c r="M180" s="239">
        <v>1</v>
      </c>
      <c r="N180" s="239"/>
      <c r="O180" s="783"/>
      <c r="P180" s="783"/>
      <c r="Q180" s="504"/>
      <c r="R180" s="239">
        <v>3</v>
      </c>
      <c r="S180" s="239"/>
      <c r="T180" s="783"/>
      <c r="U180" s="783"/>
      <c r="V180" s="503"/>
      <c r="W180" s="239">
        <v>4</v>
      </c>
      <c r="X180" s="239"/>
      <c r="Y180" s="783"/>
      <c r="Z180" s="783"/>
      <c r="AA180" s="504"/>
      <c r="AB180" s="453">
        <v>2</v>
      </c>
      <c r="AC180" s="239"/>
      <c r="AD180" s="367"/>
      <c r="AE180" s="783"/>
    </row>
    <row r="181" spans="2:31" ht="12.75" customHeight="1">
      <c r="B181" s="32">
        <v>2</v>
      </c>
      <c r="C181" s="236"/>
      <c r="D181" s="321">
        <v>2012</v>
      </c>
      <c r="E181" s="497" t="s">
        <v>104</v>
      </c>
      <c r="F181" s="321" t="s">
        <v>158</v>
      </c>
      <c r="G181" s="321"/>
      <c r="H181" s="321" t="s">
        <v>92</v>
      </c>
      <c r="I181" s="321" t="s">
        <v>103</v>
      </c>
      <c r="J181" s="403" t="s">
        <v>494</v>
      </c>
      <c r="K181" s="372"/>
      <c r="L181" s="86"/>
      <c r="M181" s="654"/>
      <c r="N181" s="654"/>
      <c r="O181" s="665"/>
      <c r="P181" s="665"/>
      <c r="Q181" s="667"/>
      <c r="R181" s="654"/>
      <c r="S181" s="654"/>
      <c r="T181" s="665"/>
      <c r="U181" s="665"/>
      <c r="V181" s="659"/>
      <c r="W181" s="654"/>
      <c r="X181" s="654"/>
      <c r="Y181" s="665"/>
      <c r="Z181" s="665"/>
      <c r="AA181" s="667"/>
      <c r="AB181" s="367"/>
      <c r="AC181" s="367"/>
      <c r="AD181" s="367"/>
      <c r="AE181" s="665"/>
    </row>
    <row r="182" spans="2:31" ht="12.75" customHeight="1">
      <c r="B182" s="32">
        <v>3</v>
      </c>
      <c r="C182" s="236"/>
      <c r="D182" s="321">
        <v>2012</v>
      </c>
      <c r="E182" s="321" t="s">
        <v>103</v>
      </c>
      <c r="F182" s="321" t="s">
        <v>158</v>
      </c>
      <c r="G182" s="321"/>
      <c r="H182" s="321" t="s">
        <v>92</v>
      </c>
      <c r="I182" s="321" t="s">
        <v>103</v>
      </c>
      <c r="J182" s="505" t="s">
        <v>633</v>
      </c>
      <c r="K182" s="372"/>
      <c r="L182" s="86"/>
      <c r="M182" s="654"/>
      <c r="N182" s="654"/>
      <c r="O182" s="665"/>
      <c r="P182" s="665"/>
      <c r="Q182" s="667"/>
      <c r="R182" s="654"/>
      <c r="S182" s="654"/>
      <c r="T182" s="665"/>
      <c r="U182" s="665"/>
      <c r="V182" s="659"/>
      <c r="W182" s="654"/>
      <c r="X182" s="654"/>
      <c r="Y182" s="665"/>
      <c r="Z182" s="665"/>
      <c r="AA182" s="667"/>
      <c r="AB182" s="367"/>
      <c r="AC182" s="654"/>
      <c r="AD182" s="367"/>
      <c r="AE182" s="665"/>
    </row>
    <row r="183" spans="2:31" ht="12.75" customHeight="1">
      <c r="B183" s="32">
        <v>4</v>
      </c>
      <c r="C183" s="236"/>
      <c r="D183" s="321">
        <v>2012</v>
      </c>
      <c r="E183" s="321" t="s">
        <v>103</v>
      </c>
      <c r="F183" s="321" t="s">
        <v>158</v>
      </c>
      <c r="G183" s="321"/>
      <c r="H183" s="321" t="s">
        <v>92</v>
      </c>
      <c r="I183" s="321" t="s">
        <v>104</v>
      </c>
      <c r="J183" s="403" t="s">
        <v>634</v>
      </c>
      <c r="K183" s="372"/>
      <c r="L183" s="86"/>
      <c r="M183" s="654"/>
      <c r="N183" s="654"/>
      <c r="O183" s="665"/>
      <c r="P183" s="665"/>
      <c r="Q183" s="667"/>
      <c r="R183" s="654"/>
      <c r="S183" s="654"/>
      <c r="T183" s="665"/>
      <c r="U183" s="665"/>
      <c r="V183" s="659"/>
      <c r="W183" s="654"/>
      <c r="X183" s="654"/>
      <c r="Y183" s="665"/>
      <c r="Z183" s="665"/>
      <c r="AA183" s="667"/>
      <c r="AB183" s="367"/>
      <c r="AC183" s="654"/>
      <c r="AD183" s="367"/>
      <c r="AE183" s="665"/>
    </row>
    <row r="184" spans="2:31" ht="12.75" customHeight="1">
      <c r="B184" s="32">
        <v>5</v>
      </c>
      <c r="C184" s="236"/>
      <c r="D184" s="321">
        <v>2012</v>
      </c>
      <c r="E184" s="321" t="s">
        <v>103</v>
      </c>
      <c r="F184" s="321" t="s">
        <v>158</v>
      </c>
      <c r="G184" s="321"/>
      <c r="H184" s="321" t="s">
        <v>92</v>
      </c>
      <c r="I184" s="321" t="s">
        <v>103</v>
      </c>
      <c r="J184" s="403" t="s">
        <v>239</v>
      </c>
      <c r="K184" s="372"/>
      <c r="L184" s="86"/>
      <c r="M184" s="654"/>
      <c r="N184" s="654"/>
      <c r="O184" s="665"/>
      <c r="P184" s="665"/>
      <c r="Q184" s="667"/>
      <c r="R184" s="654"/>
      <c r="S184" s="654"/>
      <c r="T184" s="665"/>
      <c r="U184" s="665"/>
      <c r="V184" s="659"/>
      <c r="W184" s="654"/>
      <c r="X184" s="654"/>
      <c r="Y184" s="665"/>
      <c r="Z184" s="665"/>
      <c r="AA184" s="667"/>
      <c r="AB184" s="367"/>
      <c r="AC184" s="654"/>
      <c r="AD184" s="367"/>
      <c r="AE184" s="665"/>
    </row>
    <row r="185" spans="2:31" ht="12.75" customHeight="1">
      <c r="B185" s="32">
        <v>6</v>
      </c>
      <c r="C185" s="236"/>
      <c r="D185" s="321">
        <v>2011</v>
      </c>
      <c r="E185" s="490" t="s">
        <v>103</v>
      </c>
      <c r="F185" s="321" t="s">
        <v>99</v>
      </c>
      <c r="G185" s="321"/>
      <c r="H185" s="321" t="s">
        <v>92</v>
      </c>
      <c r="I185" s="321" t="s">
        <v>104</v>
      </c>
      <c r="J185" s="505" t="s">
        <v>540</v>
      </c>
      <c r="K185" s="372"/>
      <c r="L185" s="86"/>
      <c r="M185" s="654"/>
      <c r="N185" s="654"/>
      <c r="O185" s="665"/>
      <c r="P185" s="665"/>
      <c r="Q185" s="667"/>
      <c r="R185" s="654"/>
      <c r="S185" s="654"/>
      <c r="T185" s="665"/>
      <c r="U185" s="665"/>
      <c r="V185" s="659"/>
      <c r="W185" s="654"/>
      <c r="X185" s="654"/>
      <c r="Y185" s="665"/>
      <c r="Z185" s="665"/>
      <c r="AA185" s="667"/>
      <c r="AB185" s="367"/>
      <c r="AC185" s="367"/>
      <c r="AD185" s="367"/>
      <c r="AE185" s="665"/>
    </row>
    <row r="186" spans="2:31" ht="12.75" customHeight="1">
      <c r="B186" s="32">
        <v>7</v>
      </c>
      <c r="C186" s="236"/>
      <c r="D186" s="321">
        <v>2011</v>
      </c>
      <c r="E186" s="490" t="s">
        <v>103</v>
      </c>
      <c r="F186" s="321" t="s">
        <v>99</v>
      </c>
      <c r="G186" s="321"/>
      <c r="H186" s="321" t="s">
        <v>92</v>
      </c>
      <c r="I186" s="321" t="s">
        <v>104</v>
      </c>
      <c r="J186" s="403" t="s">
        <v>567</v>
      </c>
      <c r="K186" s="372"/>
      <c r="L186" s="86"/>
      <c r="M186" s="654"/>
      <c r="N186" s="654"/>
      <c r="O186" s="665"/>
      <c r="P186" s="665"/>
      <c r="Q186" s="667"/>
      <c r="R186" s="654"/>
      <c r="S186" s="654"/>
      <c r="T186" s="665"/>
      <c r="U186" s="665"/>
      <c r="V186" s="659"/>
      <c r="W186" s="654"/>
      <c r="X186" s="654"/>
      <c r="Y186" s="665"/>
      <c r="Z186" s="665"/>
      <c r="AA186" s="667"/>
      <c r="AB186" s="654"/>
      <c r="AC186" s="654"/>
      <c r="AD186" s="665"/>
      <c r="AE186" s="665"/>
    </row>
    <row r="187" spans="2:31" ht="12.75" customHeight="1">
      <c r="B187" s="32">
        <v>8</v>
      </c>
      <c r="C187" s="236"/>
      <c r="D187" s="321"/>
      <c r="E187" s="321"/>
      <c r="F187" s="321"/>
      <c r="G187" s="321"/>
      <c r="H187" s="321"/>
      <c r="I187" s="321"/>
      <c r="J187" s="505"/>
      <c r="K187" s="372"/>
      <c r="L187" s="86"/>
      <c r="M187" s="654"/>
      <c r="N187" s="654"/>
      <c r="O187" s="665"/>
      <c r="P187" s="665"/>
      <c r="Q187" s="667"/>
      <c r="R187" s="654"/>
      <c r="S187" s="654"/>
      <c r="T187" s="665"/>
      <c r="U187" s="665"/>
      <c r="V187" s="659"/>
      <c r="W187" s="654"/>
      <c r="X187" s="654"/>
      <c r="Y187" s="665"/>
      <c r="Z187" s="665"/>
      <c r="AA187" s="667"/>
      <c r="AB187" s="654"/>
      <c r="AC187" s="654"/>
      <c r="AD187" s="665"/>
      <c r="AE187" s="665"/>
    </row>
    <row r="188" spans="2:31" ht="12.75" customHeight="1">
      <c r="B188" s="32">
        <v>9</v>
      </c>
      <c r="C188" s="236"/>
      <c r="D188" s="321"/>
      <c r="E188" s="321"/>
      <c r="F188" s="321"/>
      <c r="G188" s="321"/>
      <c r="H188" s="321"/>
      <c r="I188" s="321"/>
      <c r="J188" s="505"/>
      <c r="K188" s="372"/>
      <c r="L188" s="86"/>
      <c r="M188" s="654"/>
      <c r="N188" s="654"/>
      <c r="O188" s="665"/>
      <c r="P188" s="665"/>
      <c r="Q188" s="667"/>
      <c r="R188" s="654"/>
      <c r="S188" s="654"/>
      <c r="T188" s="665"/>
      <c r="U188" s="665"/>
      <c r="V188" s="659"/>
      <c r="W188" s="654"/>
      <c r="X188" s="654"/>
      <c r="Y188" s="665"/>
      <c r="Z188" s="665"/>
      <c r="AA188" s="667"/>
      <c r="AB188" s="654"/>
      <c r="AC188" s="654"/>
      <c r="AD188" s="665"/>
      <c r="AE188" s="665"/>
    </row>
    <row r="189" spans="2:31" ht="12.75" hidden="1" customHeight="1">
      <c r="B189" s="32">
        <v>8</v>
      </c>
      <c r="C189" s="606"/>
      <c r="D189" s="625"/>
      <c r="E189" s="625"/>
      <c r="F189" s="620"/>
      <c r="G189" s="620"/>
      <c r="H189" s="620"/>
      <c r="I189" s="625"/>
      <c r="J189" s="707"/>
      <c r="K189" s="624"/>
      <c r="L189" s="104"/>
      <c r="M189" s="685"/>
      <c r="N189" s="684"/>
      <c r="O189" s="663"/>
      <c r="P189" s="664"/>
      <c r="Q189" s="667"/>
      <c r="R189" s="685"/>
      <c r="S189" s="684"/>
      <c r="T189" s="663"/>
      <c r="U189" s="664"/>
      <c r="V189" s="668"/>
      <c r="W189" s="684"/>
      <c r="X189" s="684"/>
      <c r="Y189" s="663"/>
      <c r="Z189" s="664"/>
      <c r="AA189" s="662"/>
      <c r="AB189" s="685"/>
      <c r="AC189" s="686"/>
      <c r="AD189" s="663"/>
      <c r="AE189" s="664"/>
    </row>
    <row r="190" spans="2:31" ht="12.75" hidden="1" customHeight="1">
      <c r="B190" s="32">
        <v>9</v>
      </c>
      <c r="C190" s="85"/>
      <c r="D190" s="490"/>
      <c r="E190" s="490"/>
      <c r="F190" s="321"/>
      <c r="G190" s="321"/>
      <c r="H190" s="321"/>
      <c r="I190" s="490"/>
      <c r="J190" s="237"/>
      <c r="K190" s="624"/>
      <c r="L190" s="104"/>
      <c r="M190" s="685"/>
      <c r="N190" s="684"/>
      <c r="O190" s="663"/>
      <c r="P190" s="664"/>
      <c r="Q190" s="667"/>
      <c r="R190" s="685"/>
      <c r="S190" s="684"/>
      <c r="T190" s="663"/>
      <c r="U190" s="664"/>
      <c r="V190" s="668"/>
      <c r="W190" s="684"/>
      <c r="X190" s="684"/>
      <c r="Y190" s="663"/>
      <c r="Z190" s="664"/>
      <c r="AA190" s="662"/>
      <c r="AB190" s="685"/>
      <c r="AC190" s="686"/>
      <c r="AD190" s="663"/>
      <c r="AE190" s="664"/>
    </row>
    <row r="191" spans="2:31" ht="12.75" hidden="1" customHeight="1">
      <c r="B191" s="32">
        <v>10</v>
      </c>
      <c r="C191" s="85"/>
      <c r="D191" s="490"/>
      <c r="E191" s="490"/>
      <c r="F191" s="321"/>
      <c r="G191" s="321"/>
      <c r="H191" s="321"/>
      <c r="I191" s="490"/>
      <c r="J191" s="237"/>
      <c r="K191" s="624"/>
      <c r="L191" s="104"/>
      <c r="M191" s="685"/>
      <c r="N191" s="684"/>
      <c r="O191" s="663"/>
      <c r="P191" s="664"/>
      <c r="Q191" s="667"/>
      <c r="R191" s="685"/>
      <c r="S191" s="684"/>
      <c r="T191" s="663"/>
      <c r="U191" s="664"/>
      <c r="V191" s="668"/>
      <c r="W191" s="684"/>
      <c r="X191" s="684"/>
      <c r="Y191" s="663"/>
      <c r="Z191" s="664"/>
      <c r="AA191" s="662"/>
      <c r="AB191" s="685"/>
      <c r="AC191" s="686"/>
      <c r="AD191" s="663"/>
      <c r="AE191" s="664"/>
    </row>
    <row r="192" spans="2:31" ht="12.75" hidden="1" customHeight="1">
      <c r="B192" s="32">
        <v>11</v>
      </c>
      <c r="C192" s="85"/>
      <c r="D192" s="490"/>
      <c r="E192" s="490"/>
      <c r="F192" s="321"/>
      <c r="G192" s="321"/>
      <c r="H192" s="321"/>
      <c r="I192" s="490"/>
      <c r="J192" s="237"/>
      <c r="K192" s="624"/>
      <c r="L192" s="104"/>
      <c r="M192" s="685"/>
      <c r="N192" s="684"/>
      <c r="O192" s="663"/>
      <c r="P192" s="664"/>
      <c r="Q192" s="667"/>
      <c r="R192" s="685"/>
      <c r="S192" s="684"/>
      <c r="T192" s="663"/>
      <c r="U192" s="664"/>
      <c r="V192" s="668"/>
      <c r="W192" s="684"/>
      <c r="X192" s="684"/>
      <c r="Y192" s="663"/>
      <c r="Z192" s="664"/>
      <c r="AA192" s="662"/>
      <c r="AB192" s="685"/>
      <c r="AC192" s="686"/>
      <c r="AD192" s="663"/>
      <c r="AE192" s="664"/>
    </row>
    <row r="193" spans="2:31" ht="12.75" customHeight="1">
      <c r="C193" s="20"/>
      <c r="D193" s="287"/>
      <c r="E193" s="287"/>
      <c r="F193" s="287"/>
      <c r="G193" s="287"/>
      <c r="H193" s="287"/>
      <c r="I193" s="287"/>
      <c r="J193" s="203"/>
      <c r="K193" s="143"/>
      <c r="L193" s="86"/>
      <c r="M193" s="656"/>
      <c r="N193" s="656"/>
      <c r="O193" s="667"/>
      <c r="P193" s="667"/>
      <c r="Q193" s="696"/>
      <c r="R193" s="656"/>
      <c r="S193" s="656"/>
      <c r="T193" s="667"/>
      <c r="U193" s="667"/>
      <c r="V193" s="667"/>
      <c r="W193" s="656"/>
      <c r="X193" s="656"/>
      <c r="Y193" s="667"/>
      <c r="Z193" s="667"/>
      <c r="AA193" s="667"/>
      <c r="AB193" s="656"/>
      <c r="AC193" s="656"/>
      <c r="AD193" s="667"/>
      <c r="AE193" s="667"/>
    </row>
    <row r="194" spans="2:31" ht="12.75" customHeight="1">
      <c r="B194" s="32">
        <v>1</v>
      </c>
      <c r="C194" s="871" t="s">
        <v>10</v>
      </c>
      <c r="D194" s="372">
        <v>2012</v>
      </c>
      <c r="E194" s="490" t="s">
        <v>103</v>
      </c>
      <c r="F194" s="321" t="s">
        <v>159</v>
      </c>
      <c r="G194" s="372" t="s">
        <v>30</v>
      </c>
      <c r="H194" s="321" t="s">
        <v>92</v>
      </c>
      <c r="I194" s="321" t="s">
        <v>104</v>
      </c>
      <c r="J194" s="626" t="s">
        <v>199</v>
      </c>
      <c r="K194" s="478"/>
      <c r="L194" s="203"/>
      <c r="M194" s="325">
        <v>1</v>
      </c>
      <c r="N194" s="325" t="s">
        <v>38</v>
      </c>
      <c r="O194" s="417" t="s">
        <v>38</v>
      </c>
      <c r="P194" s="367"/>
      <c r="Q194" s="504"/>
      <c r="R194" s="239">
        <v>2</v>
      </c>
      <c r="S194" s="239"/>
      <c r="T194" s="783"/>
      <c r="U194" s="783"/>
      <c r="V194" s="503"/>
      <c r="W194" s="239">
        <v>4</v>
      </c>
      <c r="X194" s="239"/>
      <c r="Y194" s="783"/>
      <c r="Z194" s="783"/>
      <c r="AA194" s="504"/>
      <c r="AB194" s="453">
        <v>3</v>
      </c>
      <c r="AC194" s="453"/>
      <c r="AD194" s="453"/>
      <c r="AE194" s="239"/>
    </row>
    <row r="195" spans="2:31" ht="12.75" customHeight="1">
      <c r="B195" s="32">
        <v>2</v>
      </c>
      <c r="C195" s="236"/>
      <c r="D195" s="321">
        <v>2011</v>
      </c>
      <c r="E195" s="490" t="s">
        <v>103</v>
      </c>
      <c r="F195" s="321" t="s">
        <v>99</v>
      </c>
      <c r="G195" s="321" t="s">
        <v>30</v>
      </c>
      <c r="H195" s="321" t="s">
        <v>92</v>
      </c>
      <c r="I195" s="321" t="s">
        <v>104</v>
      </c>
      <c r="J195" s="478" t="s">
        <v>434</v>
      </c>
      <c r="K195" s="480"/>
      <c r="L195" s="203"/>
      <c r="M195" s="367"/>
      <c r="N195" s="367"/>
      <c r="O195" s="665"/>
      <c r="P195" s="665"/>
      <c r="Q195" s="667"/>
      <c r="R195" s="654"/>
      <c r="S195" s="654"/>
      <c r="T195" s="665"/>
      <c r="U195" s="665"/>
      <c r="V195" s="659"/>
      <c r="W195" s="654"/>
      <c r="X195" s="654"/>
      <c r="Y195" s="665"/>
      <c r="Z195" s="665"/>
      <c r="AA195" s="667"/>
      <c r="AB195" s="660"/>
      <c r="AC195" s="660"/>
      <c r="AD195" s="660"/>
      <c r="AE195" s="660"/>
    </row>
    <row r="196" spans="2:31" ht="12.75" customHeight="1">
      <c r="B196" s="32">
        <v>3</v>
      </c>
      <c r="C196" s="236"/>
      <c r="D196" s="321"/>
      <c r="E196" s="490"/>
      <c r="F196" s="321"/>
      <c r="G196" s="321"/>
      <c r="H196" s="321"/>
      <c r="I196" s="321"/>
      <c r="J196" s="478"/>
      <c r="K196" s="480"/>
      <c r="L196" s="203"/>
      <c r="M196" s="367"/>
      <c r="N196" s="367"/>
      <c r="O196" s="665"/>
      <c r="P196" s="665"/>
      <c r="Q196" s="667"/>
      <c r="R196" s="654"/>
      <c r="S196" s="654"/>
      <c r="T196" s="665"/>
      <c r="U196" s="665"/>
      <c r="V196" s="659"/>
      <c r="W196" s="654"/>
      <c r="X196" s="654"/>
      <c r="Y196" s="665"/>
      <c r="Z196" s="665"/>
      <c r="AA196" s="667"/>
      <c r="AB196" s="660"/>
      <c r="AC196" s="660"/>
      <c r="AD196" s="660"/>
      <c r="AE196" s="660"/>
    </row>
    <row r="197" spans="2:31" ht="12.75" customHeight="1">
      <c r="B197" s="32">
        <v>4</v>
      </c>
      <c r="C197" s="236"/>
      <c r="D197" s="372"/>
      <c r="E197" s="490"/>
      <c r="F197" s="321"/>
      <c r="G197" s="372"/>
      <c r="H197" s="321"/>
      <c r="I197" s="321"/>
      <c r="J197" s="626"/>
      <c r="K197" s="480"/>
      <c r="L197" s="203"/>
      <c r="M197" s="654"/>
      <c r="N197" s="654"/>
      <c r="O197" s="665"/>
      <c r="P197" s="665"/>
      <c r="Q197" s="667"/>
      <c r="R197" s="654"/>
      <c r="S197" s="654"/>
      <c r="T197" s="665"/>
      <c r="U197" s="665"/>
      <c r="V197" s="659"/>
      <c r="W197" s="654"/>
      <c r="X197" s="654"/>
      <c r="Y197" s="665"/>
      <c r="Z197" s="665"/>
      <c r="AA197" s="667"/>
      <c r="AB197" s="660"/>
      <c r="AC197" s="660"/>
      <c r="AD197" s="660"/>
      <c r="AE197" s="660"/>
    </row>
    <row r="198" spans="2:31" s="10" customFormat="1" ht="12.75" customHeight="1">
      <c r="B198" s="32"/>
      <c r="C198" s="20"/>
      <c r="D198" s="287"/>
      <c r="E198" s="287"/>
      <c r="F198" s="287"/>
      <c r="G198" s="287"/>
      <c r="H198" s="287"/>
      <c r="I198" s="287"/>
      <c r="J198" s="203"/>
      <c r="K198" s="143"/>
      <c r="L198" s="86"/>
      <c r="M198" s="120"/>
      <c r="N198" s="120"/>
      <c r="O198" s="119"/>
      <c r="P198" s="119"/>
      <c r="Q198" s="120"/>
      <c r="R198" s="120"/>
      <c r="S198" s="120"/>
      <c r="T198" s="119"/>
      <c r="U198" s="119"/>
      <c r="V198" s="119"/>
      <c r="W198" s="120"/>
      <c r="X198" s="120"/>
      <c r="Y198" s="119"/>
      <c r="Z198" s="119"/>
      <c r="AA198" s="119"/>
      <c r="AB198" s="120"/>
      <c r="AC198" s="120"/>
      <c r="AD198" s="119"/>
      <c r="AE198" s="122"/>
    </row>
    <row r="199" spans="2:31" ht="12.75" customHeight="1">
      <c r="B199" s="32">
        <v>1</v>
      </c>
      <c r="C199" s="871" t="s">
        <v>31</v>
      </c>
      <c r="D199" s="321">
        <v>2012</v>
      </c>
      <c r="E199" s="321" t="s">
        <v>103</v>
      </c>
      <c r="F199" s="321" t="s">
        <v>158</v>
      </c>
      <c r="G199" s="321"/>
      <c r="H199" s="372" t="s">
        <v>92</v>
      </c>
      <c r="I199" s="372" t="s">
        <v>104</v>
      </c>
      <c r="J199" s="403" t="s">
        <v>475</v>
      </c>
      <c r="K199" s="403"/>
      <c r="L199" s="86"/>
      <c r="M199" s="325">
        <v>1</v>
      </c>
      <c r="N199" s="325" t="s">
        <v>38</v>
      </c>
      <c r="O199" s="417" t="s">
        <v>38</v>
      </c>
      <c r="P199" s="783"/>
      <c r="Q199" s="504"/>
      <c r="R199" s="239">
        <v>4</v>
      </c>
      <c r="S199" s="239"/>
      <c r="T199" s="783"/>
      <c r="U199" s="783"/>
      <c r="V199" s="503"/>
      <c r="W199" s="453">
        <v>3</v>
      </c>
      <c r="X199" s="367"/>
      <c r="Y199" s="783"/>
      <c r="Z199" s="783"/>
      <c r="AA199" s="504"/>
      <c r="AB199" s="453">
        <v>2</v>
      </c>
      <c r="AC199" s="783"/>
      <c r="AD199" s="783"/>
      <c r="AE199" s="783"/>
    </row>
    <row r="200" spans="2:31" ht="12.75" customHeight="1">
      <c r="B200" s="32">
        <v>2</v>
      </c>
      <c r="C200" s="236"/>
      <c r="D200" s="321">
        <v>2011</v>
      </c>
      <c r="E200" s="321" t="s">
        <v>103</v>
      </c>
      <c r="F200" s="321" t="s">
        <v>92</v>
      </c>
      <c r="G200" s="372" t="s">
        <v>24</v>
      </c>
      <c r="H200" s="372" t="s">
        <v>90</v>
      </c>
      <c r="I200" s="321" t="s">
        <v>104</v>
      </c>
      <c r="J200" s="403" t="s">
        <v>446</v>
      </c>
      <c r="K200" s="478"/>
      <c r="L200" s="86"/>
      <c r="M200" s="325" t="s">
        <v>38</v>
      </c>
      <c r="N200" s="325" t="s">
        <v>38</v>
      </c>
      <c r="O200" s="498" t="s">
        <v>38</v>
      </c>
      <c r="P200" s="367"/>
      <c r="Q200" s="667"/>
      <c r="R200" s="654"/>
      <c r="S200" s="654"/>
      <c r="T200" s="665"/>
      <c r="U200" s="665"/>
      <c r="V200" s="659"/>
      <c r="W200" s="654"/>
      <c r="X200" s="654"/>
      <c r="Y200" s="665"/>
      <c r="Z200" s="665"/>
      <c r="AA200" s="667"/>
      <c r="AB200" s="654"/>
      <c r="AC200" s="654"/>
      <c r="AD200" s="665"/>
      <c r="AE200" s="665"/>
    </row>
    <row r="201" spans="2:31" ht="12.75" customHeight="1">
      <c r="B201" s="32">
        <v>3</v>
      </c>
      <c r="C201" s="236"/>
      <c r="D201" s="384">
        <v>2012</v>
      </c>
      <c r="E201" s="321" t="s">
        <v>103</v>
      </c>
      <c r="F201" s="321" t="s">
        <v>159</v>
      </c>
      <c r="G201" s="372" t="s">
        <v>24</v>
      </c>
      <c r="H201" s="372" t="s">
        <v>90</v>
      </c>
      <c r="I201" s="372" t="s">
        <v>104</v>
      </c>
      <c r="J201" s="480" t="s">
        <v>226</v>
      </c>
      <c r="K201" s="321" t="s">
        <v>481</v>
      </c>
      <c r="L201" s="86"/>
      <c r="M201" s="325" t="s">
        <v>38</v>
      </c>
      <c r="N201" s="325" t="s">
        <v>38</v>
      </c>
      <c r="O201" s="417" t="s">
        <v>38</v>
      </c>
      <c r="P201" s="367"/>
      <c r="Q201" s="667"/>
      <c r="R201" s="654"/>
      <c r="S201" s="654"/>
      <c r="T201" s="665"/>
      <c r="U201" s="665"/>
      <c r="V201" s="659"/>
      <c r="W201" s="654"/>
      <c r="X201" s="654"/>
      <c r="Y201" s="665"/>
      <c r="Z201" s="665"/>
      <c r="AA201" s="667"/>
      <c r="AB201" s="654"/>
      <c r="AC201" s="654"/>
      <c r="AD201" s="665"/>
      <c r="AE201" s="665"/>
    </row>
    <row r="202" spans="2:31" ht="12.75" customHeight="1">
      <c r="B202" s="32">
        <v>4</v>
      </c>
      <c r="C202" s="236"/>
      <c r="D202" s="321">
        <v>2013</v>
      </c>
      <c r="E202" s="321" t="s">
        <v>103</v>
      </c>
      <c r="F202" s="321" t="s">
        <v>99</v>
      </c>
      <c r="G202" s="321"/>
      <c r="H202" s="372" t="s">
        <v>92</v>
      </c>
      <c r="I202" s="372" t="s">
        <v>104</v>
      </c>
      <c r="J202" s="403" t="s">
        <v>476</v>
      </c>
      <c r="K202" s="403"/>
      <c r="L202" s="86"/>
      <c r="M202" s="654"/>
      <c r="N202" s="654"/>
      <c r="O202" s="654"/>
      <c r="P202" s="665"/>
      <c r="Q202" s="667"/>
      <c r="R202" s="654"/>
      <c r="S202" s="654"/>
      <c r="T202" s="665"/>
      <c r="U202" s="665"/>
      <c r="V202" s="659"/>
      <c r="W202" s="654"/>
      <c r="X202" s="654"/>
      <c r="Y202" s="665"/>
      <c r="Z202" s="665"/>
      <c r="AA202" s="667"/>
      <c r="AB202" s="654"/>
      <c r="AC202" s="654"/>
      <c r="AD202" s="665"/>
      <c r="AE202" s="665"/>
    </row>
    <row r="203" spans="2:31" ht="12.75" customHeight="1">
      <c r="B203" s="32">
        <v>5</v>
      </c>
      <c r="C203" s="236"/>
      <c r="D203" s="321">
        <v>2013</v>
      </c>
      <c r="E203" s="321" t="s">
        <v>103</v>
      </c>
      <c r="F203" s="321" t="s">
        <v>158</v>
      </c>
      <c r="G203" s="321"/>
      <c r="H203" s="372" t="s">
        <v>92</v>
      </c>
      <c r="I203" s="372" t="s">
        <v>104</v>
      </c>
      <c r="J203" s="403" t="s">
        <v>727</v>
      </c>
      <c r="K203" s="321" t="s">
        <v>481</v>
      </c>
      <c r="L203" s="86"/>
      <c r="M203" s="654"/>
      <c r="N203" s="367"/>
      <c r="O203" s="367"/>
      <c r="P203" s="665"/>
      <c r="Q203" s="667"/>
      <c r="R203" s="654"/>
      <c r="S203" s="654"/>
      <c r="T203" s="665"/>
      <c r="U203" s="665"/>
      <c r="V203" s="659"/>
      <c r="W203" s="654"/>
      <c r="X203" s="654"/>
      <c r="Y203" s="665"/>
      <c r="Z203" s="665"/>
      <c r="AA203" s="667"/>
      <c r="AB203" s="654"/>
      <c r="AC203" s="654"/>
      <c r="AD203" s="665"/>
      <c r="AE203" s="665"/>
    </row>
    <row r="204" spans="2:31" ht="12.75" customHeight="1">
      <c r="B204" s="32">
        <v>6</v>
      </c>
      <c r="C204" s="236"/>
      <c r="D204" s="384">
        <v>2011</v>
      </c>
      <c r="E204" s="321" t="s">
        <v>103</v>
      </c>
      <c r="F204" s="321" t="s">
        <v>92</v>
      </c>
      <c r="G204" s="321" t="s">
        <v>24</v>
      </c>
      <c r="H204" s="372" t="s">
        <v>90</v>
      </c>
      <c r="I204" s="321" t="s">
        <v>104</v>
      </c>
      <c r="J204" s="403" t="s">
        <v>445</v>
      </c>
      <c r="K204" s="478"/>
      <c r="L204" s="86"/>
      <c r="M204" s="325" t="s">
        <v>38</v>
      </c>
      <c r="N204" s="325" t="s">
        <v>38</v>
      </c>
      <c r="O204" s="498" t="s">
        <v>38</v>
      </c>
      <c r="P204" s="665"/>
      <c r="Q204" s="667"/>
      <c r="R204" s="654"/>
      <c r="S204" s="654"/>
      <c r="T204" s="665"/>
      <c r="U204" s="665"/>
      <c r="V204" s="659"/>
      <c r="W204" s="654"/>
      <c r="X204" s="654"/>
      <c r="Y204" s="665"/>
      <c r="Z204" s="665"/>
      <c r="AA204" s="667"/>
      <c r="AB204" s="654"/>
      <c r="AC204" s="654"/>
      <c r="AD204" s="665"/>
      <c r="AE204" s="665"/>
    </row>
    <row r="205" spans="2:31" ht="12.75" customHeight="1">
      <c r="B205" s="32">
        <v>7</v>
      </c>
      <c r="C205" s="236"/>
      <c r="D205" s="321">
        <v>2013</v>
      </c>
      <c r="E205" s="321" t="s">
        <v>103</v>
      </c>
      <c r="F205" s="321" t="s">
        <v>159</v>
      </c>
      <c r="G205" s="321" t="s">
        <v>24</v>
      </c>
      <c r="H205" s="372" t="s">
        <v>90</v>
      </c>
      <c r="I205" s="321" t="s">
        <v>104</v>
      </c>
      <c r="J205" s="610" t="s">
        <v>313</v>
      </c>
      <c r="K205" s="321" t="s">
        <v>481</v>
      </c>
      <c r="L205" s="86"/>
      <c r="M205" s="325" t="s">
        <v>38</v>
      </c>
      <c r="N205" s="325" t="s">
        <v>38</v>
      </c>
      <c r="O205" s="498" t="s">
        <v>38</v>
      </c>
      <c r="P205" s="665"/>
      <c r="Q205" s="667"/>
      <c r="R205" s="654"/>
      <c r="S205" s="654"/>
      <c r="T205" s="665"/>
      <c r="U205" s="665"/>
      <c r="V205" s="659"/>
      <c r="W205" s="654"/>
      <c r="X205" s="654"/>
      <c r="Y205" s="665"/>
      <c r="Z205" s="665"/>
      <c r="AA205" s="667"/>
      <c r="AB205" s="654"/>
      <c r="AC205" s="654"/>
      <c r="AD205" s="665"/>
      <c r="AE205" s="665"/>
    </row>
    <row r="206" spans="2:31" ht="12.75" customHeight="1">
      <c r="B206" s="32">
        <v>8</v>
      </c>
      <c r="C206" s="236"/>
      <c r="D206" s="321">
        <v>2012</v>
      </c>
      <c r="E206" s="321" t="s">
        <v>103</v>
      </c>
      <c r="F206" s="321" t="s">
        <v>99</v>
      </c>
      <c r="G206" s="321"/>
      <c r="H206" s="372" t="s">
        <v>92</v>
      </c>
      <c r="I206" s="372" t="s">
        <v>103</v>
      </c>
      <c r="J206" s="403" t="s">
        <v>474</v>
      </c>
      <c r="K206" s="610"/>
      <c r="L206" s="86"/>
      <c r="M206" s="654"/>
      <c r="N206" s="367"/>
      <c r="O206" s="367"/>
      <c r="P206" s="367"/>
      <c r="Q206" s="667"/>
      <c r="R206" s="654"/>
      <c r="S206" s="654"/>
      <c r="T206" s="665"/>
      <c r="U206" s="665"/>
      <c r="V206" s="659"/>
      <c r="W206" s="654"/>
      <c r="X206" s="654"/>
      <c r="Y206" s="665"/>
      <c r="Z206" s="665"/>
      <c r="AA206" s="667"/>
      <c r="AB206" s="654"/>
      <c r="AC206" s="654"/>
      <c r="AD206" s="665"/>
      <c r="AE206" s="665"/>
    </row>
    <row r="207" spans="2:31" ht="12.75" customHeight="1">
      <c r="B207" s="32">
        <v>9</v>
      </c>
      <c r="C207" s="236"/>
      <c r="D207" s="372">
        <v>2012</v>
      </c>
      <c r="E207" s="497" t="s">
        <v>104</v>
      </c>
      <c r="F207" s="321" t="s">
        <v>92</v>
      </c>
      <c r="G207" s="372" t="s">
        <v>24</v>
      </c>
      <c r="H207" s="372" t="s">
        <v>92</v>
      </c>
      <c r="I207" s="372" t="s">
        <v>103</v>
      </c>
      <c r="J207" s="478" t="s">
        <v>425</v>
      </c>
      <c r="K207" s="610"/>
      <c r="L207" s="86"/>
      <c r="M207" s="325" t="s">
        <v>38</v>
      </c>
      <c r="N207" s="325" t="s">
        <v>38</v>
      </c>
      <c r="O207" s="498" t="s">
        <v>38</v>
      </c>
      <c r="P207" s="665"/>
      <c r="Q207" s="667"/>
      <c r="R207" s="654"/>
      <c r="S207" s="654"/>
      <c r="T207" s="665"/>
      <c r="U207" s="665"/>
      <c r="V207" s="659"/>
      <c r="W207" s="654"/>
      <c r="X207" s="654"/>
      <c r="Y207" s="665"/>
      <c r="Z207" s="665"/>
      <c r="AA207" s="667"/>
      <c r="AB207" s="654"/>
      <c r="AC207" s="654"/>
      <c r="AD207" s="665"/>
      <c r="AE207" s="665"/>
    </row>
    <row r="208" spans="2:31" ht="12.75" customHeight="1">
      <c r="B208" s="32">
        <v>10</v>
      </c>
      <c r="C208" s="236"/>
      <c r="D208" s="321"/>
      <c r="E208" s="321"/>
      <c r="F208" s="321"/>
      <c r="G208" s="321"/>
      <c r="H208" s="372"/>
      <c r="I208" s="372"/>
      <c r="J208" s="403"/>
      <c r="K208" s="478"/>
      <c r="L208" s="86"/>
      <c r="M208" s="654"/>
      <c r="N208" s="654"/>
      <c r="O208" s="665"/>
      <c r="P208" s="665"/>
      <c r="Q208" s="667"/>
      <c r="R208" s="654"/>
      <c r="S208" s="654"/>
      <c r="T208" s="665"/>
      <c r="U208" s="665"/>
      <c r="V208" s="659"/>
      <c r="W208" s="654"/>
      <c r="X208" s="654"/>
      <c r="Y208" s="665"/>
      <c r="Z208" s="665"/>
      <c r="AA208" s="667"/>
      <c r="AB208" s="654"/>
      <c r="AC208" s="654"/>
      <c r="AD208" s="665"/>
      <c r="AE208" s="665"/>
    </row>
    <row r="209" spans="2:32" ht="12.75" hidden="1" customHeight="1">
      <c r="B209" s="32">
        <v>12</v>
      </c>
      <c r="C209" s="606"/>
      <c r="D209" s="708"/>
      <c r="E209" s="625"/>
      <c r="F209" s="620"/>
      <c r="G209" s="620"/>
      <c r="H209" s="620"/>
      <c r="I209" s="625"/>
      <c r="J209" s="707"/>
      <c r="K209" s="624"/>
      <c r="L209" s="104"/>
      <c r="M209" s="94"/>
      <c r="N209" s="266"/>
      <c r="O209" s="88"/>
      <c r="P209" s="89"/>
      <c r="Q209" s="119"/>
      <c r="R209" s="94"/>
      <c r="S209" s="266"/>
      <c r="T209" s="88"/>
      <c r="U209" s="89"/>
      <c r="V209" s="104"/>
      <c r="W209" s="102"/>
      <c r="X209" s="102"/>
      <c r="Y209" s="88"/>
      <c r="Z209" s="89"/>
      <c r="AA209" s="90"/>
      <c r="AB209" s="94"/>
      <c r="AC209" s="91"/>
      <c r="AD209" s="88"/>
      <c r="AE209" s="89"/>
    </row>
    <row r="210" spans="2:32" ht="12.75" hidden="1" customHeight="1">
      <c r="B210" s="32">
        <v>13</v>
      </c>
      <c r="C210" s="85"/>
      <c r="D210" s="321"/>
      <c r="E210" s="321"/>
      <c r="F210" s="321"/>
      <c r="G210" s="321"/>
      <c r="H210" s="321"/>
      <c r="I210" s="321"/>
      <c r="J210" s="371"/>
      <c r="K210" s="617"/>
      <c r="L210" s="104"/>
      <c r="M210" s="113"/>
      <c r="N210" s="87"/>
      <c r="O210" s="95"/>
      <c r="P210" s="97"/>
      <c r="Q210" s="119"/>
      <c r="R210" s="113"/>
      <c r="S210" s="87"/>
      <c r="T210" s="95"/>
      <c r="U210" s="97"/>
      <c r="V210" s="104"/>
      <c r="W210" s="101"/>
      <c r="X210" s="101"/>
      <c r="Y210" s="95"/>
      <c r="Z210" s="97"/>
      <c r="AA210" s="90"/>
      <c r="AB210" s="96"/>
      <c r="AC210" s="116"/>
      <c r="AD210" s="95"/>
      <c r="AE210" s="97"/>
    </row>
    <row r="211" spans="2:32" s="10" customFormat="1" ht="12.75" customHeight="1">
      <c r="B211" s="32"/>
      <c r="C211" s="20"/>
      <c r="D211" s="287"/>
      <c r="E211" s="287"/>
      <c r="F211" s="287"/>
      <c r="G211" s="287"/>
      <c r="H211" s="287"/>
      <c r="I211" s="287"/>
      <c r="J211" s="203"/>
      <c r="K211" s="143"/>
      <c r="L211" s="86"/>
      <c r="M211" s="120"/>
      <c r="N211" s="120"/>
      <c r="O211" s="119"/>
      <c r="P211" s="119"/>
      <c r="Q211" s="120"/>
      <c r="R211" s="120"/>
      <c r="S211" s="120"/>
      <c r="T211" s="119"/>
      <c r="U211" s="119"/>
      <c r="V211" s="119"/>
      <c r="W211" s="120"/>
      <c r="X211" s="120"/>
      <c r="Y211" s="119"/>
      <c r="Z211" s="119"/>
      <c r="AA211" s="119"/>
      <c r="AB211" s="120"/>
      <c r="AC211" s="120"/>
      <c r="AD211" s="119"/>
      <c r="AE211" s="122"/>
    </row>
    <row r="212" spans="2:32" s="10" customFormat="1">
      <c r="B212" s="32">
        <v>1</v>
      </c>
      <c r="C212" s="871" t="s">
        <v>35</v>
      </c>
      <c r="D212" s="372">
        <v>2012</v>
      </c>
      <c r="E212" s="372" t="s">
        <v>103</v>
      </c>
      <c r="F212" s="372" t="s">
        <v>158</v>
      </c>
      <c r="G212" s="372"/>
      <c r="H212" s="372" t="s">
        <v>92</v>
      </c>
      <c r="I212" s="372" t="s">
        <v>104</v>
      </c>
      <c r="J212" s="478" t="s">
        <v>205</v>
      </c>
      <c r="K212" s="372" t="s">
        <v>481</v>
      </c>
      <c r="L212" s="86"/>
      <c r="M212" s="239">
        <v>3</v>
      </c>
      <c r="N212" s="239"/>
      <c r="O212" s="783"/>
      <c r="P212" s="783"/>
      <c r="Q212" s="504"/>
      <c r="R212" s="239">
        <v>4</v>
      </c>
      <c r="S212" s="239"/>
      <c r="T212" s="783"/>
      <c r="U212" s="783"/>
      <c r="V212" s="503"/>
      <c r="W212" s="239">
        <v>2</v>
      </c>
      <c r="X212" s="325" t="s">
        <v>38</v>
      </c>
      <c r="Y212" s="498" t="s">
        <v>38</v>
      </c>
      <c r="Z212" s="783"/>
      <c r="AA212" s="504"/>
      <c r="AB212" s="325">
        <v>1</v>
      </c>
      <c r="AC212" s="325" t="s">
        <v>38</v>
      </c>
      <c r="AD212" s="417" t="s">
        <v>38</v>
      </c>
      <c r="AE212" s="783"/>
      <c r="AF212" s="659"/>
    </row>
    <row r="213" spans="2:32" s="10" customFormat="1">
      <c r="B213" s="32">
        <v>2</v>
      </c>
      <c r="C213" s="236"/>
      <c r="D213" s="372">
        <v>2012</v>
      </c>
      <c r="E213" s="372" t="s">
        <v>103</v>
      </c>
      <c r="F213" s="372" t="s">
        <v>99</v>
      </c>
      <c r="G213" s="372"/>
      <c r="H213" s="372" t="s">
        <v>92</v>
      </c>
      <c r="I213" s="372" t="s">
        <v>104</v>
      </c>
      <c r="J213" s="478" t="s">
        <v>188</v>
      </c>
      <c r="K213" s="372"/>
      <c r="L213" s="86"/>
      <c r="M213" s="101"/>
      <c r="N213" s="101"/>
      <c r="O213" s="95"/>
      <c r="P213" s="95"/>
      <c r="Q213" s="119"/>
      <c r="R213" s="101"/>
      <c r="S213" s="101"/>
      <c r="T213" s="95"/>
      <c r="U213" s="95"/>
      <c r="V213" s="86"/>
      <c r="W213" s="101"/>
      <c r="X213" s="87"/>
      <c r="Y213" s="95"/>
      <c r="Z213" s="95"/>
      <c r="AA213" s="119"/>
      <c r="AB213" s="325" t="s">
        <v>38</v>
      </c>
      <c r="AC213" s="325" t="s">
        <v>38</v>
      </c>
      <c r="AD213" s="325" t="s">
        <v>38</v>
      </c>
      <c r="AE213" s="498" t="s">
        <v>38</v>
      </c>
    </row>
    <row r="214" spans="2:32" s="10" customFormat="1">
      <c r="B214" s="32">
        <v>3</v>
      </c>
      <c r="C214" s="236"/>
      <c r="D214" s="372">
        <v>2012</v>
      </c>
      <c r="E214" s="372" t="s">
        <v>103</v>
      </c>
      <c r="F214" s="372" t="s">
        <v>159</v>
      </c>
      <c r="G214" s="372"/>
      <c r="H214" s="372" t="s">
        <v>92</v>
      </c>
      <c r="I214" s="372" t="s">
        <v>103</v>
      </c>
      <c r="J214" s="478" t="s">
        <v>639</v>
      </c>
      <c r="K214" s="372"/>
      <c r="L214" s="86"/>
      <c r="M214" s="101"/>
      <c r="N214" s="101"/>
      <c r="O214" s="95"/>
      <c r="P214" s="95"/>
      <c r="Q214" s="119"/>
      <c r="R214" s="101"/>
      <c r="S214" s="101"/>
      <c r="T214" s="95"/>
      <c r="U214" s="95"/>
      <c r="V214" s="86"/>
      <c r="W214" s="101"/>
      <c r="X214" s="87"/>
      <c r="Y214" s="95"/>
      <c r="Z214" s="95"/>
      <c r="AA214" s="119"/>
      <c r="AB214" s="101"/>
      <c r="AC214" s="101"/>
      <c r="AD214" s="95"/>
      <c r="AE214" s="95"/>
    </row>
    <row r="215" spans="2:32" s="10" customFormat="1">
      <c r="B215" s="32">
        <v>4</v>
      </c>
      <c r="C215" s="236"/>
      <c r="D215" s="372">
        <v>2011</v>
      </c>
      <c r="E215" s="372" t="s">
        <v>103</v>
      </c>
      <c r="F215" s="372" t="s">
        <v>92</v>
      </c>
      <c r="G215" s="372"/>
      <c r="H215" s="321" t="s">
        <v>94</v>
      </c>
      <c r="I215" s="321" t="s">
        <v>104</v>
      </c>
      <c r="J215" s="478" t="s">
        <v>186</v>
      </c>
      <c r="K215" s="372" t="s">
        <v>481</v>
      </c>
      <c r="L215" s="86"/>
      <c r="M215" s="101"/>
      <c r="N215" s="101"/>
      <c r="O215" s="95"/>
      <c r="P215" s="95"/>
      <c r="Q215" s="119"/>
      <c r="R215" s="101"/>
      <c r="S215" s="101"/>
      <c r="T215" s="95"/>
      <c r="U215" s="95"/>
      <c r="V215" s="86"/>
      <c r="W215" s="101"/>
      <c r="X215" s="87"/>
      <c r="Y215" s="95"/>
      <c r="Z215" s="95"/>
      <c r="AA215" s="119"/>
      <c r="AB215" s="325" t="s">
        <v>38</v>
      </c>
      <c r="AC215" s="325" t="s">
        <v>38</v>
      </c>
      <c r="AD215" s="325" t="s">
        <v>38</v>
      </c>
      <c r="AE215" s="498" t="s">
        <v>38</v>
      </c>
    </row>
    <row r="216" spans="2:32" s="10" customFormat="1">
      <c r="B216" s="32">
        <v>5</v>
      </c>
      <c r="C216" s="236"/>
      <c r="D216" s="372">
        <v>2011</v>
      </c>
      <c r="E216" s="372" t="s">
        <v>103</v>
      </c>
      <c r="F216" s="372" t="s">
        <v>99</v>
      </c>
      <c r="G216" s="372"/>
      <c r="H216" s="372" t="s">
        <v>92</v>
      </c>
      <c r="I216" s="372" t="s">
        <v>104</v>
      </c>
      <c r="J216" s="478" t="s">
        <v>218</v>
      </c>
      <c r="K216" s="372"/>
      <c r="L216" s="86"/>
      <c r="M216" s="101"/>
      <c r="N216" s="101"/>
      <c r="O216" s="95"/>
      <c r="P216" s="95"/>
      <c r="Q216" s="119"/>
      <c r="R216" s="101"/>
      <c r="S216" s="101"/>
      <c r="T216" s="95"/>
      <c r="U216" s="95"/>
      <c r="V216" s="86"/>
      <c r="W216" s="367"/>
      <c r="X216" s="367"/>
      <c r="Y216" s="367"/>
      <c r="Z216" s="367"/>
      <c r="AA216" s="119"/>
      <c r="AB216" s="325" t="s">
        <v>38</v>
      </c>
      <c r="AC216" s="325" t="s">
        <v>38</v>
      </c>
      <c r="AD216" s="325" t="s">
        <v>38</v>
      </c>
      <c r="AE216" s="325" t="s">
        <v>38</v>
      </c>
    </row>
    <row r="217" spans="2:32" s="10" customFormat="1">
      <c r="B217" s="32">
        <v>6</v>
      </c>
      <c r="C217" s="236"/>
      <c r="D217" s="372">
        <v>2013</v>
      </c>
      <c r="E217" s="372" t="s">
        <v>103</v>
      </c>
      <c r="F217" s="372" t="s">
        <v>99</v>
      </c>
      <c r="G217" s="372"/>
      <c r="H217" s="321" t="s">
        <v>90</v>
      </c>
      <c r="I217" s="372" t="s">
        <v>104</v>
      </c>
      <c r="J217" s="478" t="s">
        <v>577</v>
      </c>
      <c r="K217" s="372"/>
      <c r="L217" s="86"/>
      <c r="M217" s="101"/>
      <c r="N217" s="101"/>
      <c r="O217" s="95"/>
      <c r="P217" s="95"/>
      <c r="Q217" s="119"/>
      <c r="R217" s="101"/>
      <c r="S217" s="101"/>
      <c r="T217" s="95"/>
      <c r="U217" s="95"/>
      <c r="V217" s="86"/>
      <c r="W217" s="101"/>
      <c r="X217" s="87"/>
      <c r="Y217" s="95"/>
      <c r="Z217" s="95"/>
      <c r="AA217" s="119"/>
      <c r="AB217" s="101"/>
      <c r="AC217" s="101"/>
      <c r="AD217" s="417" t="s">
        <v>38</v>
      </c>
      <c r="AE217" s="95"/>
    </row>
    <row r="218" spans="2:32" s="10" customFormat="1">
      <c r="B218" s="32">
        <v>7</v>
      </c>
      <c r="C218" s="236"/>
      <c r="D218" s="372">
        <v>2011</v>
      </c>
      <c r="E218" s="372" t="s">
        <v>103</v>
      </c>
      <c r="F218" s="372" t="s">
        <v>92</v>
      </c>
      <c r="G218" s="372"/>
      <c r="H218" s="372" t="s">
        <v>92</v>
      </c>
      <c r="I218" s="372" t="s">
        <v>104</v>
      </c>
      <c r="J218" s="478" t="s">
        <v>206</v>
      </c>
      <c r="K218" s="372" t="s">
        <v>481</v>
      </c>
      <c r="L218" s="86"/>
      <c r="M218" s="101"/>
      <c r="N218" s="101"/>
      <c r="O218" s="95"/>
      <c r="P218" s="95"/>
      <c r="Q218" s="119"/>
      <c r="R218" s="101"/>
      <c r="S218" s="101"/>
      <c r="T218" s="95"/>
      <c r="U218" s="95"/>
      <c r="V218" s="86"/>
      <c r="W218" s="101"/>
      <c r="X218" s="87"/>
      <c r="Y218" s="95"/>
      <c r="Z218" s="95"/>
      <c r="AA218" s="119"/>
      <c r="AB218" s="325" t="s">
        <v>38</v>
      </c>
      <c r="AC218" s="325" t="s">
        <v>38</v>
      </c>
      <c r="AD218" s="325" t="s">
        <v>38</v>
      </c>
      <c r="AE218" s="498" t="s">
        <v>38</v>
      </c>
    </row>
    <row r="219" spans="2:32" s="10" customFormat="1">
      <c r="B219" s="32">
        <v>8</v>
      </c>
      <c r="C219" s="236"/>
      <c r="D219" s="372"/>
      <c r="E219" s="372"/>
      <c r="F219" s="372"/>
      <c r="G219" s="372"/>
      <c r="H219" s="321"/>
      <c r="I219" s="321"/>
      <c r="J219" s="478"/>
      <c r="K219" s="372"/>
      <c r="L219" s="86"/>
      <c r="M219" s="101"/>
      <c r="N219" s="101"/>
      <c r="O219" s="95"/>
      <c r="P219" s="95"/>
      <c r="Q219" s="119"/>
      <c r="R219" s="101"/>
      <c r="S219" s="101"/>
      <c r="T219" s="95"/>
      <c r="U219" s="95"/>
      <c r="V219" s="86"/>
      <c r="W219" s="101"/>
      <c r="X219" s="87"/>
      <c r="Y219" s="95"/>
      <c r="Z219" s="95"/>
      <c r="AA219" s="119"/>
      <c r="AB219" s="101"/>
      <c r="AC219" s="101"/>
      <c r="AD219" s="95"/>
      <c r="AE219" s="95"/>
    </row>
    <row r="220" spans="2:32" s="10" customFormat="1">
      <c r="B220" s="32">
        <v>9</v>
      </c>
      <c r="C220" s="236"/>
      <c r="D220" s="372"/>
      <c r="E220" s="372"/>
      <c r="F220" s="372"/>
      <c r="G220" s="372"/>
      <c r="H220" s="321"/>
      <c r="I220" s="321"/>
      <c r="J220" s="478"/>
      <c r="K220" s="372"/>
      <c r="L220" s="86"/>
      <c r="M220" s="101"/>
      <c r="N220" s="101"/>
      <c r="O220" s="95"/>
      <c r="P220" s="95"/>
      <c r="Q220" s="119"/>
      <c r="R220" s="101"/>
      <c r="S220" s="101"/>
      <c r="T220" s="95"/>
      <c r="U220" s="95"/>
      <c r="V220" s="86"/>
      <c r="W220" s="101"/>
      <c r="X220" s="87"/>
      <c r="Y220" s="95"/>
      <c r="Z220" s="95"/>
      <c r="AA220" s="119"/>
      <c r="AB220" s="101"/>
      <c r="AC220" s="101"/>
      <c r="AD220" s="95"/>
      <c r="AE220" s="95"/>
    </row>
    <row r="221" spans="2:32" s="10" customFormat="1" ht="13.5" customHeight="1">
      <c r="B221" s="32"/>
      <c r="C221" s="20"/>
      <c r="D221" s="535"/>
      <c r="E221" s="535"/>
      <c r="F221" s="535"/>
      <c r="G221" s="535"/>
      <c r="H221" s="535"/>
      <c r="I221" s="535"/>
      <c r="J221" s="402"/>
      <c r="K221" s="401"/>
      <c r="L221" s="86"/>
      <c r="M221" s="103"/>
      <c r="N221" s="103"/>
      <c r="O221" s="119"/>
      <c r="P221" s="119"/>
      <c r="Q221" s="120"/>
      <c r="R221" s="103"/>
      <c r="S221" s="103"/>
      <c r="T221" s="119"/>
      <c r="U221" s="119"/>
      <c r="V221" s="119"/>
      <c r="W221" s="103"/>
      <c r="X221" s="103"/>
      <c r="Y221" s="119"/>
      <c r="Z221" s="119"/>
      <c r="AA221" s="119"/>
      <c r="AB221" s="103"/>
      <c r="AC221" s="103"/>
      <c r="AD221" s="119"/>
      <c r="AE221" s="119"/>
    </row>
    <row r="222" spans="2:32" s="10" customFormat="1" ht="13.5" hidden="1" customHeight="1">
      <c r="B222" s="32">
        <v>16</v>
      </c>
      <c r="C222" s="181" t="s">
        <v>60</v>
      </c>
      <c r="D222" s="372"/>
      <c r="E222" s="372"/>
      <c r="F222" s="372"/>
      <c r="G222" s="372"/>
      <c r="H222" s="372"/>
      <c r="I222" s="372"/>
      <c r="J222" s="373"/>
      <c r="K222" s="401"/>
      <c r="L222" s="86"/>
      <c r="M222" s="96"/>
      <c r="N222" s="101"/>
      <c r="O222" s="95"/>
      <c r="P222" s="97"/>
      <c r="Q222" s="119"/>
      <c r="R222" s="96"/>
      <c r="S222" s="101"/>
      <c r="T222" s="95"/>
      <c r="U222" s="97"/>
      <c r="V222" s="104"/>
      <c r="W222" s="114"/>
      <c r="X222" s="87"/>
      <c r="Y222" s="95"/>
      <c r="Z222" s="97"/>
      <c r="AA222" s="90"/>
      <c r="AB222" s="114"/>
      <c r="AC222" s="114"/>
      <c r="AD222" s="95"/>
      <c r="AE222" s="97"/>
    </row>
    <row r="223" spans="2:32" s="10" customFormat="1" ht="13.5" hidden="1" customHeight="1">
      <c r="B223" s="32">
        <v>17</v>
      </c>
      <c r="C223" s="85"/>
      <c r="D223" s="221"/>
      <c r="E223" s="221"/>
      <c r="F223" s="372"/>
      <c r="G223" s="372"/>
      <c r="H223" s="372"/>
      <c r="I223" s="221"/>
      <c r="J223" s="223"/>
      <c r="K223" s="143"/>
      <c r="L223" s="86"/>
      <c r="M223" s="96"/>
      <c r="N223" s="101"/>
      <c r="O223" s="95"/>
      <c r="P223" s="97"/>
      <c r="Q223" s="119"/>
      <c r="R223" s="96"/>
      <c r="S223" s="101"/>
      <c r="T223" s="95"/>
      <c r="U223" s="97"/>
      <c r="V223" s="104"/>
      <c r="W223" s="101"/>
      <c r="X223" s="101"/>
      <c r="Y223" s="95"/>
      <c r="Z223" s="97"/>
      <c r="AA223" s="90"/>
      <c r="AB223" s="114"/>
      <c r="AC223" s="114"/>
      <c r="AD223" s="95"/>
      <c r="AE223" s="97"/>
    </row>
    <row r="224" spans="2:32" s="10" customFormat="1" ht="13.5" hidden="1" customHeight="1">
      <c r="B224" s="32">
        <v>18</v>
      </c>
      <c r="C224" s="20"/>
      <c r="D224" s="397"/>
      <c r="E224" s="397"/>
      <c r="F224" s="397"/>
      <c r="G224" s="397"/>
      <c r="H224" s="397"/>
      <c r="I224" s="397"/>
      <c r="J224" s="143"/>
      <c r="K224" s="143"/>
      <c r="L224" s="86"/>
      <c r="M224" s="119"/>
      <c r="N224" s="119"/>
      <c r="O224" s="119"/>
      <c r="P224" s="119"/>
      <c r="Q224" s="119"/>
      <c r="R224" s="119"/>
      <c r="S224" s="119"/>
      <c r="T224" s="119"/>
      <c r="U224" s="119"/>
      <c r="V224" s="119"/>
      <c r="W224" s="119"/>
      <c r="X224" s="119"/>
      <c r="Y224" s="119"/>
      <c r="Z224" s="119"/>
      <c r="AA224" s="119"/>
      <c r="AB224" s="119"/>
      <c r="AC224" s="119"/>
      <c r="AD224" s="119"/>
      <c r="AE224" s="119"/>
    </row>
    <row r="225" spans="2:31" s="10" customFormat="1" ht="13.5" hidden="1" customHeight="1">
      <c r="B225" s="32">
        <v>19</v>
      </c>
      <c r="C225" s="181" t="s">
        <v>37</v>
      </c>
      <c r="D225" s="372"/>
      <c r="E225" s="372"/>
      <c r="F225" s="372"/>
      <c r="G225" s="372"/>
      <c r="H225" s="372"/>
      <c r="I225" s="372"/>
      <c r="J225" s="373"/>
      <c r="K225" s="401"/>
      <c r="L225" s="86"/>
      <c r="M225" s="114"/>
      <c r="N225" s="87"/>
      <c r="O225" s="95"/>
      <c r="P225" s="97"/>
      <c r="Q225" s="119"/>
      <c r="R225" s="114"/>
      <c r="S225" s="87"/>
      <c r="T225" s="95"/>
      <c r="U225" s="97"/>
      <c r="V225" s="104"/>
      <c r="W225" s="114"/>
      <c r="X225" s="87"/>
      <c r="Y225" s="95"/>
      <c r="Z225" s="97"/>
      <c r="AA225" s="90"/>
      <c r="AB225" s="96"/>
      <c r="AC225" s="96"/>
      <c r="AD225" s="95"/>
      <c r="AE225" s="97"/>
    </row>
    <row r="226" spans="2:31" s="10" customFormat="1" ht="13.5" hidden="1" customHeight="1">
      <c r="B226" s="32">
        <v>20</v>
      </c>
      <c r="C226" s="85"/>
      <c r="D226" s="372"/>
      <c r="E226" s="372"/>
      <c r="F226" s="372"/>
      <c r="G226" s="372"/>
      <c r="H226" s="372"/>
      <c r="I226" s="372"/>
      <c r="J226" s="373"/>
      <c r="K226" s="401"/>
      <c r="L226" s="86"/>
      <c r="M226" s="114"/>
      <c r="N226" s="87"/>
      <c r="O226" s="95"/>
      <c r="P226" s="97"/>
      <c r="Q226" s="119"/>
      <c r="R226" s="114"/>
      <c r="S226" s="87"/>
      <c r="T226" s="95"/>
      <c r="U226" s="97"/>
      <c r="V226" s="104"/>
      <c r="W226" s="114"/>
      <c r="X226" s="87"/>
      <c r="Y226" s="95"/>
      <c r="Z226" s="97"/>
      <c r="AA226" s="90"/>
      <c r="AB226" s="96"/>
      <c r="AC226" s="96"/>
      <c r="AD226" s="95"/>
      <c r="AE226" s="97"/>
    </row>
    <row r="227" spans="2:31" s="10" customFormat="1" ht="13.5" hidden="1" customHeight="1">
      <c r="B227" s="32"/>
      <c r="D227" s="397"/>
      <c r="E227" s="397"/>
      <c r="F227" s="397"/>
      <c r="G227" s="397"/>
      <c r="H227" s="397"/>
      <c r="I227" s="397"/>
      <c r="J227" s="143"/>
      <c r="K227" s="143"/>
      <c r="L227" s="86"/>
      <c r="M227" s="119"/>
      <c r="N227" s="119"/>
      <c r="O227" s="119"/>
      <c r="P227" s="119"/>
      <c r="Q227" s="119"/>
      <c r="R227" s="119"/>
      <c r="S227" s="119"/>
      <c r="T227" s="119"/>
      <c r="U227" s="119"/>
      <c r="V227" s="119"/>
      <c r="W227" s="119"/>
      <c r="X227" s="119"/>
      <c r="Y227" s="119"/>
      <c r="Z227" s="119"/>
      <c r="AA227" s="119"/>
      <c r="AB227" s="119"/>
      <c r="AC227" s="119"/>
      <c r="AD227" s="119"/>
      <c r="AE227" s="119"/>
    </row>
    <row r="228" spans="2:31" s="10" customFormat="1" ht="13.5" customHeight="1">
      <c r="B228" s="32">
        <v>1</v>
      </c>
      <c r="C228" s="871" t="s">
        <v>69</v>
      </c>
      <c r="D228" s="321">
        <v>2011</v>
      </c>
      <c r="E228" s="321" t="s">
        <v>103</v>
      </c>
      <c r="F228" s="321" t="s">
        <v>92</v>
      </c>
      <c r="G228" s="321" t="s">
        <v>69</v>
      </c>
      <c r="H228" s="321" t="s">
        <v>92</v>
      </c>
      <c r="I228" s="321" t="s">
        <v>104</v>
      </c>
      <c r="J228" s="610" t="s">
        <v>348</v>
      </c>
      <c r="K228" s="610"/>
      <c r="L228" s="86"/>
      <c r="M228" s="87"/>
      <c r="N228" s="87"/>
      <c r="O228" s="95"/>
      <c r="P228" s="95"/>
      <c r="Q228" s="119"/>
      <c r="R228" s="87"/>
      <c r="S228" s="87"/>
      <c r="T228" s="95"/>
      <c r="U228" s="95"/>
      <c r="V228" s="86"/>
      <c r="W228" s="101"/>
      <c r="X228" s="101"/>
      <c r="Y228" s="95"/>
      <c r="Z228" s="95"/>
      <c r="AA228" s="119"/>
      <c r="AB228" s="325" t="s">
        <v>38</v>
      </c>
      <c r="AC228" s="325" t="s">
        <v>38</v>
      </c>
      <c r="AD228" s="417" t="s">
        <v>38</v>
      </c>
      <c r="AE228" s="95"/>
    </row>
    <row r="229" spans="2:31" s="10" customFormat="1" ht="13.5" customHeight="1">
      <c r="B229" s="32">
        <v>2</v>
      </c>
      <c r="C229" s="236"/>
      <c r="D229" s="321">
        <v>2012</v>
      </c>
      <c r="E229" s="321" t="s">
        <v>103</v>
      </c>
      <c r="F229" s="321" t="s">
        <v>99</v>
      </c>
      <c r="G229" s="321" t="s">
        <v>69</v>
      </c>
      <c r="H229" s="321" t="s">
        <v>92</v>
      </c>
      <c r="I229" s="321" t="s">
        <v>104</v>
      </c>
      <c r="J229" s="626" t="s">
        <v>349</v>
      </c>
      <c r="K229" s="321" t="s">
        <v>481</v>
      </c>
      <c r="L229" s="86"/>
      <c r="M229" s="87"/>
      <c r="N229" s="87"/>
      <c r="O229" s="95"/>
      <c r="P229" s="95"/>
      <c r="Q229" s="119"/>
      <c r="R229" s="87"/>
      <c r="S229" s="87"/>
      <c r="T229" s="95"/>
      <c r="U229" s="95"/>
      <c r="V229" s="86"/>
      <c r="W229" s="101"/>
      <c r="X229" s="101"/>
      <c r="Y229" s="95"/>
      <c r="Z229" s="95"/>
      <c r="AA229" s="119"/>
      <c r="AB229" s="325" t="s">
        <v>38</v>
      </c>
      <c r="AC229" s="325" t="s">
        <v>38</v>
      </c>
      <c r="AD229" s="325" t="s">
        <v>38</v>
      </c>
      <c r="AE229" s="325" t="s">
        <v>38</v>
      </c>
    </row>
    <row r="230" spans="2:31" s="10" customFormat="1" ht="13.5" customHeight="1">
      <c r="B230" s="32">
        <v>3</v>
      </c>
      <c r="C230" s="236"/>
      <c r="D230" s="321">
        <v>2011</v>
      </c>
      <c r="E230" s="321" t="s">
        <v>103</v>
      </c>
      <c r="F230" s="321" t="s">
        <v>92</v>
      </c>
      <c r="G230" s="321" t="s">
        <v>69</v>
      </c>
      <c r="H230" s="321" t="s">
        <v>92</v>
      </c>
      <c r="I230" s="321" t="s">
        <v>104</v>
      </c>
      <c r="J230" s="610" t="s">
        <v>333</v>
      </c>
      <c r="K230" s="610"/>
      <c r="L230" s="86"/>
      <c r="M230" s="87"/>
      <c r="N230" s="87"/>
      <c r="O230" s="95"/>
      <c r="P230" s="95"/>
      <c r="Q230" s="119"/>
      <c r="R230" s="87"/>
      <c r="S230" s="87"/>
      <c r="T230" s="95"/>
      <c r="U230" s="95"/>
      <c r="V230" s="86"/>
      <c r="W230" s="101"/>
      <c r="X230" s="101"/>
      <c r="Y230" s="95"/>
      <c r="Z230" s="95"/>
      <c r="AA230" s="119"/>
      <c r="AB230" s="325" t="s">
        <v>38</v>
      </c>
      <c r="AC230" s="325" t="s">
        <v>38</v>
      </c>
      <c r="AD230" s="417" t="s">
        <v>38</v>
      </c>
      <c r="AE230" s="95"/>
    </row>
    <row r="231" spans="2:31" s="10" customFormat="1" ht="13.5" customHeight="1">
      <c r="B231" s="32">
        <v>4</v>
      </c>
      <c r="C231" s="236"/>
      <c r="D231" s="490">
        <v>2011</v>
      </c>
      <c r="E231" s="321" t="s">
        <v>103</v>
      </c>
      <c r="F231" s="321" t="s">
        <v>92</v>
      </c>
      <c r="G231" s="321" t="s">
        <v>383</v>
      </c>
      <c r="H231" s="321" t="s">
        <v>90</v>
      </c>
      <c r="I231" s="321" t="s">
        <v>104</v>
      </c>
      <c r="J231" s="610" t="s">
        <v>500</v>
      </c>
      <c r="K231" s="626"/>
      <c r="L231" s="342"/>
      <c r="M231" s="429"/>
      <c r="N231" s="429"/>
      <c r="O231" s="376"/>
      <c r="P231" s="376"/>
      <c r="Q231" s="210"/>
      <c r="R231" s="429"/>
      <c r="S231" s="429"/>
      <c r="T231" s="376"/>
      <c r="U231" s="376"/>
      <c r="V231" s="342"/>
      <c r="W231" s="429"/>
      <c r="X231" s="367"/>
      <c r="Y231" s="376"/>
      <c r="Z231" s="376"/>
      <c r="AA231" s="210"/>
      <c r="AB231" s="325" t="s">
        <v>38</v>
      </c>
      <c r="AC231" s="325" t="s">
        <v>38</v>
      </c>
      <c r="AD231" s="95"/>
      <c r="AE231" s="95"/>
    </row>
    <row r="232" spans="2:31" s="10" customFormat="1" ht="13.5" customHeight="1">
      <c r="B232" s="32">
        <v>5</v>
      </c>
      <c r="C232" s="236"/>
      <c r="D232" s="321">
        <v>2011</v>
      </c>
      <c r="E232" s="321" t="s">
        <v>103</v>
      </c>
      <c r="F232" s="321" t="s">
        <v>99</v>
      </c>
      <c r="G232" s="321" t="s">
        <v>69</v>
      </c>
      <c r="H232" s="321" t="s">
        <v>92</v>
      </c>
      <c r="I232" s="321" t="s">
        <v>104</v>
      </c>
      <c r="J232" s="610" t="s">
        <v>419</v>
      </c>
      <c r="K232" s="626"/>
      <c r="L232" s="86"/>
      <c r="M232" s="87"/>
      <c r="N232" s="87"/>
      <c r="O232" s="95"/>
      <c r="P232" s="95"/>
      <c r="Q232" s="119"/>
      <c r="R232" s="87"/>
      <c r="S232" s="87"/>
      <c r="T232" s="95"/>
      <c r="U232" s="95"/>
      <c r="V232" s="86"/>
      <c r="W232" s="101"/>
      <c r="X232" s="101"/>
      <c r="Y232" s="95"/>
      <c r="Z232" s="95"/>
      <c r="AA232" s="119"/>
      <c r="AB232" s="101"/>
      <c r="AC232" s="101"/>
      <c r="AD232" s="95"/>
      <c r="AE232" s="95"/>
    </row>
    <row r="233" spans="2:31" s="10" customFormat="1" ht="13.5" customHeight="1">
      <c r="B233" s="32">
        <v>6</v>
      </c>
      <c r="C233" s="236"/>
      <c r="D233" s="321">
        <v>2011</v>
      </c>
      <c r="E233" s="321" t="s">
        <v>103</v>
      </c>
      <c r="F233" s="321" t="s">
        <v>92</v>
      </c>
      <c r="G233" s="321" t="s">
        <v>69</v>
      </c>
      <c r="H233" s="321" t="s">
        <v>92</v>
      </c>
      <c r="I233" s="321" t="s">
        <v>104</v>
      </c>
      <c r="J233" s="626" t="s">
        <v>281</v>
      </c>
      <c r="K233" s="626"/>
      <c r="L233" s="86"/>
      <c r="M233" s="325" t="s">
        <v>38</v>
      </c>
      <c r="N233" s="325" t="s">
        <v>38</v>
      </c>
      <c r="O233" s="417" t="s">
        <v>38</v>
      </c>
      <c r="P233" s="95"/>
      <c r="Q233" s="119"/>
      <c r="R233" s="87"/>
      <c r="S233" s="87"/>
      <c r="T233" s="95"/>
      <c r="U233" s="95"/>
      <c r="V233" s="86"/>
      <c r="W233" s="325" t="s">
        <v>38</v>
      </c>
      <c r="X233" s="417" t="s">
        <v>38</v>
      </c>
      <c r="Y233" s="95"/>
      <c r="Z233" s="95"/>
      <c r="AA233" s="119"/>
      <c r="AB233" s="101"/>
      <c r="AC233" s="101"/>
      <c r="AD233" s="376"/>
      <c r="AE233" s="367"/>
    </row>
    <row r="234" spans="2:31" s="10" customFormat="1" ht="13.5" customHeight="1">
      <c r="B234" s="32">
        <v>7</v>
      </c>
      <c r="C234" s="236"/>
      <c r="D234" s="321">
        <v>2011</v>
      </c>
      <c r="E234" s="321" t="s">
        <v>103</v>
      </c>
      <c r="F234" s="321" t="s">
        <v>92</v>
      </c>
      <c r="G234" s="321" t="s">
        <v>383</v>
      </c>
      <c r="H234" s="321" t="s">
        <v>90</v>
      </c>
      <c r="I234" s="321" t="s">
        <v>104</v>
      </c>
      <c r="J234" s="610" t="s">
        <v>382</v>
      </c>
      <c r="K234" s="610"/>
      <c r="L234" s="342"/>
      <c r="M234" s="429"/>
      <c r="N234" s="429"/>
      <c r="O234" s="376"/>
      <c r="P234" s="376"/>
      <c r="Q234" s="210"/>
      <c r="R234" s="429"/>
      <c r="S234" s="429"/>
      <c r="T234" s="376"/>
      <c r="U234" s="376"/>
      <c r="V234" s="342"/>
      <c r="W234" s="429"/>
      <c r="X234" s="367"/>
      <c r="Y234" s="376"/>
      <c r="Z234" s="376"/>
      <c r="AA234" s="210"/>
      <c r="AB234" s="325" t="s">
        <v>38</v>
      </c>
      <c r="AC234" s="417" t="s">
        <v>38</v>
      </c>
      <c r="AD234" s="376"/>
      <c r="AE234" s="367"/>
    </row>
    <row r="235" spans="2:31" s="10" customFormat="1">
      <c r="B235" s="32"/>
      <c r="D235" s="534"/>
      <c r="E235" s="534"/>
      <c r="F235" s="109"/>
      <c r="G235" s="109"/>
      <c r="H235" s="534"/>
      <c r="I235" s="534"/>
      <c r="J235" s="111"/>
      <c r="K235" s="111"/>
      <c r="M235" s="86"/>
      <c r="N235" s="86"/>
      <c r="Q235" s="86"/>
      <c r="R235" s="86"/>
      <c r="S235" s="86"/>
    </row>
    <row r="236" spans="2:31" s="10" customFormat="1">
      <c r="B236" s="32"/>
      <c r="M236" s="86"/>
      <c r="N236" s="86"/>
      <c r="Q236" s="86"/>
      <c r="R236" s="86"/>
      <c r="S236" s="86"/>
    </row>
    <row r="237" spans="2:31" s="10" customFormat="1">
      <c r="B237" s="32"/>
      <c r="D237" s="537"/>
      <c r="E237" s="537"/>
      <c r="F237" s="538"/>
      <c r="G237" s="538"/>
      <c r="H237" s="537"/>
      <c r="I237" s="537"/>
      <c r="J237" s="112"/>
      <c r="K237" s="112"/>
      <c r="M237" s="86"/>
      <c r="N237" s="86"/>
      <c r="Q237" s="86"/>
      <c r="R237" s="86"/>
      <c r="S237" s="86"/>
    </row>
    <row r="238" spans="2:31" s="10" customFormat="1">
      <c r="B238" s="32"/>
      <c r="D238" s="534"/>
      <c r="E238" s="534"/>
      <c r="F238" s="109"/>
      <c r="G238" s="109"/>
      <c r="H238" s="534"/>
      <c r="I238" s="534"/>
      <c r="J238" s="111"/>
      <c r="K238" s="111"/>
      <c r="M238" s="86"/>
      <c r="N238" s="86"/>
      <c r="Q238" s="86"/>
      <c r="R238" s="86"/>
      <c r="S238" s="86"/>
    </row>
    <row r="239" spans="2:31" s="10" customFormat="1">
      <c r="B239" s="32"/>
      <c r="D239" s="537"/>
      <c r="E239" s="537"/>
      <c r="F239" s="538"/>
      <c r="G239" s="538"/>
      <c r="H239" s="537"/>
      <c r="I239" s="537"/>
      <c r="J239" s="112"/>
      <c r="K239" s="112"/>
      <c r="M239" s="86"/>
      <c r="N239" s="86"/>
      <c r="Q239" s="86"/>
      <c r="R239" s="86"/>
      <c r="S239" s="86"/>
    </row>
    <row r="240" spans="2:31" s="10" customFormat="1">
      <c r="B240" s="32"/>
      <c r="D240" s="534"/>
      <c r="E240" s="534"/>
      <c r="F240" s="534"/>
      <c r="G240" s="534"/>
      <c r="H240" s="534"/>
      <c r="I240" s="534"/>
      <c r="J240" s="111"/>
      <c r="K240" s="111"/>
      <c r="M240" s="86"/>
      <c r="N240" s="86"/>
      <c r="Q240" s="86"/>
      <c r="R240" s="86"/>
      <c r="S240" s="86"/>
    </row>
    <row r="241" spans="2:31" s="10" customFormat="1">
      <c r="B241" s="32"/>
      <c r="D241" s="534"/>
      <c r="E241" s="534"/>
      <c r="F241" s="111"/>
      <c r="G241" s="111"/>
      <c r="H241" s="111"/>
      <c r="I241" s="534"/>
      <c r="J241" s="111"/>
      <c r="K241" s="111"/>
      <c r="M241" s="86"/>
      <c r="N241" s="86"/>
      <c r="Q241" s="86"/>
      <c r="R241" s="86"/>
      <c r="S241" s="86"/>
    </row>
    <row r="242" spans="2:31" s="10" customFormat="1">
      <c r="B242" s="32"/>
      <c r="D242" s="534"/>
      <c r="E242" s="534"/>
      <c r="F242" s="111"/>
      <c r="G242" s="111"/>
      <c r="H242" s="111"/>
      <c r="I242" s="534"/>
      <c r="J242" s="111"/>
      <c r="K242" s="111"/>
      <c r="M242" s="86"/>
      <c r="N242" s="86"/>
      <c r="Q242" s="86"/>
      <c r="R242" s="86"/>
      <c r="S242" s="86"/>
    </row>
    <row r="243" spans="2:31" s="10" customFormat="1">
      <c r="B243" s="32"/>
      <c r="D243" s="534"/>
      <c r="E243" s="534"/>
      <c r="F243" s="111"/>
      <c r="G243" s="111"/>
      <c r="H243" s="111"/>
      <c r="I243" s="534"/>
      <c r="J243" s="111"/>
      <c r="K243" s="111"/>
      <c r="M243" s="86"/>
      <c r="N243" s="86"/>
      <c r="Q243" s="86"/>
      <c r="R243" s="86"/>
      <c r="S243" s="86"/>
    </row>
    <row r="244" spans="2:31">
      <c r="D244" s="534"/>
      <c r="E244" s="534"/>
      <c r="F244" s="111"/>
      <c r="G244" s="111"/>
      <c r="H244" s="111"/>
      <c r="I244" s="534"/>
      <c r="J244" s="111"/>
      <c r="K244" s="111"/>
      <c r="M244" s="86"/>
      <c r="N244" s="86"/>
      <c r="O244" s="10"/>
      <c r="P244" s="10"/>
      <c r="Q244" s="86"/>
      <c r="R244" s="86"/>
      <c r="S244" s="86"/>
      <c r="T244" s="10"/>
      <c r="U244" s="10"/>
      <c r="V244" s="10"/>
      <c r="W244" s="10"/>
      <c r="X244" s="10"/>
      <c r="Y244" s="10"/>
      <c r="Z244" s="10"/>
      <c r="AA244" s="10"/>
      <c r="AB244" s="10"/>
      <c r="AC244" s="10"/>
      <c r="AD244" s="10"/>
      <c r="AE244" s="10"/>
    </row>
    <row r="245" spans="2:31">
      <c r="D245" s="534"/>
      <c r="E245" s="534"/>
      <c r="F245" s="111"/>
      <c r="G245" s="111"/>
      <c r="H245" s="111"/>
      <c r="I245" s="534"/>
      <c r="J245" s="111"/>
      <c r="K245" s="111"/>
      <c r="M245" s="10"/>
      <c r="N245" s="10"/>
      <c r="O245" s="10"/>
      <c r="P245" s="10"/>
      <c r="Q245" s="10"/>
      <c r="R245" s="10"/>
      <c r="S245" s="10"/>
      <c r="T245" s="10"/>
      <c r="U245" s="10"/>
      <c r="V245" s="10"/>
      <c r="W245" s="10"/>
      <c r="X245" s="10"/>
      <c r="Y245" s="10"/>
      <c r="Z245" s="10"/>
      <c r="AA245" s="10"/>
      <c r="AB245" s="10"/>
      <c r="AC245" s="10"/>
      <c r="AD245" s="10"/>
      <c r="AE245" s="10"/>
    </row>
    <row r="246" spans="2:31">
      <c r="D246" s="534"/>
      <c r="E246" s="534"/>
      <c r="F246" s="111"/>
      <c r="G246" s="111"/>
      <c r="H246" s="111"/>
      <c r="I246" s="534"/>
      <c r="J246" s="111"/>
      <c r="K246" s="111"/>
      <c r="M246" s="10"/>
      <c r="N246" s="10"/>
      <c r="O246" s="10"/>
      <c r="P246" s="10"/>
      <c r="Q246" s="10"/>
      <c r="R246" s="10"/>
      <c r="S246" s="10"/>
      <c r="T246" s="10"/>
      <c r="U246" s="10"/>
      <c r="V246" s="10"/>
      <c r="W246" s="10"/>
      <c r="X246" s="10"/>
      <c r="Y246" s="10"/>
      <c r="Z246" s="10"/>
      <c r="AA246" s="10"/>
      <c r="AB246" s="10"/>
      <c r="AC246" s="10"/>
      <c r="AD246" s="10"/>
      <c r="AE246" s="10"/>
    </row>
    <row r="247" spans="2:31">
      <c r="D247" s="534"/>
      <c r="E247" s="534"/>
      <c r="F247" s="534"/>
      <c r="G247" s="534"/>
      <c r="H247" s="111"/>
      <c r="I247" s="534"/>
      <c r="J247" s="111"/>
      <c r="K247" s="111"/>
      <c r="M247" s="10"/>
      <c r="N247" s="10"/>
      <c r="O247" s="10"/>
      <c r="P247" s="10"/>
      <c r="Q247" s="10"/>
      <c r="R247" s="10"/>
      <c r="S247" s="10"/>
      <c r="T247" s="10"/>
      <c r="U247" s="10"/>
      <c r="V247" s="10"/>
      <c r="W247" s="10"/>
      <c r="X247" s="10"/>
      <c r="Y247" s="10"/>
      <c r="Z247" s="10"/>
      <c r="AA247" s="10"/>
      <c r="AB247" s="10"/>
      <c r="AC247" s="10"/>
      <c r="AD247" s="10"/>
      <c r="AE247" s="10"/>
    </row>
    <row r="248" spans="2:31">
      <c r="D248" s="534"/>
      <c r="E248" s="534"/>
      <c r="F248" s="111"/>
      <c r="G248" s="111"/>
      <c r="H248" s="111"/>
      <c r="I248" s="534"/>
      <c r="J248" s="111"/>
      <c r="K248" s="111"/>
      <c r="M248" s="10"/>
      <c r="N248" s="10"/>
      <c r="O248" s="10"/>
      <c r="P248" s="10"/>
      <c r="Q248" s="10"/>
      <c r="R248" s="10"/>
      <c r="S248" s="10"/>
      <c r="T248" s="10"/>
      <c r="U248" s="10"/>
      <c r="V248" s="10"/>
      <c r="W248" s="10"/>
      <c r="X248" s="10"/>
      <c r="Y248" s="10"/>
      <c r="Z248" s="10"/>
      <c r="AA248" s="10"/>
      <c r="AB248" s="10"/>
      <c r="AC248" s="10"/>
      <c r="AD248" s="10"/>
      <c r="AE248" s="10"/>
    </row>
    <row r="249" spans="2:31">
      <c r="D249" s="534"/>
      <c r="E249" s="534"/>
      <c r="F249" s="111"/>
      <c r="G249" s="111"/>
      <c r="H249" s="111"/>
      <c r="I249" s="534"/>
      <c r="J249" s="111"/>
      <c r="K249" s="111"/>
      <c r="M249" s="10"/>
      <c r="N249" s="10"/>
      <c r="O249" s="10"/>
      <c r="P249" s="10"/>
      <c r="Q249" s="10"/>
      <c r="R249" s="10"/>
      <c r="S249" s="10"/>
      <c r="T249" s="10"/>
      <c r="U249" s="10"/>
      <c r="V249" s="10"/>
      <c r="W249" s="10"/>
      <c r="X249" s="10"/>
      <c r="Y249" s="10"/>
      <c r="Z249" s="10"/>
      <c r="AA249" s="10"/>
      <c r="AB249" s="10"/>
      <c r="AC249" s="10"/>
      <c r="AD249" s="10"/>
      <c r="AE249" s="10"/>
    </row>
    <row r="250" spans="2:31">
      <c r="D250" s="534"/>
      <c r="E250" s="534"/>
      <c r="F250" s="111"/>
      <c r="G250" s="111"/>
      <c r="H250" s="111"/>
      <c r="I250" s="534"/>
      <c r="J250" s="111"/>
      <c r="K250" s="111"/>
      <c r="M250" s="10"/>
      <c r="N250" s="10"/>
      <c r="O250" s="10"/>
      <c r="P250" s="10"/>
      <c r="Q250" s="10"/>
      <c r="R250" s="10"/>
      <c r="S250" s="10"/>
      <c r="T250" s="10"/>
      <c r="U250" s="10"/>
      <c r="V250" s="10"/>
      <c r="W250" s="10"/>
      <c r="X250" s="10"/>
      <c r="Y250" s="10"/>
      <c r="Z250" s="10"/>
      <c r="AA250" s="10"/>
      <c r="AB250" s="10"/>
      <c r="AC250" s="10"/>
      <c r="AD250" s="10"/>
      <c r="AE250" s="10"/>
    </row>
    <row r="251" spans="2:31">
      <c r="D251" s="534"/>
      <c r="E251" s="534"/>
      <c r="F251" s="111"/>
      <c r="G251" s="111"/>
      <c r="H251" s="111"/>
      <c r="I251" s="534"/>
      <c r="J251" s="111"/>
      <c r="K251" s="111"/>
      <c r="M251" s="10"/>
      <c r="N251" s="10"/>
      <c r="O251" s="10"/>
      <c r="P251" s="10"/>
      <c r="Q251" s="10"/>
      <c r="R251" s="10"/>
      <c r="S251" s="10"/>
      <c r="T251" s="10"/>
      <c r="U251" s="10"/>
      <c r="V251" s="10"/>
      <c r="W251" s="10"/>
      <c r="X251" s="10"/>
      <c r="Y251" s="10"/>
      <c r="Z251" s="10"/>
      <c r="AA251" s="10"/>
      <c r="AB251" s="10"/>
      <c r="AC251" s="10"/>
      <c r="AD251" s="10"/>
      <c r="AE251" s="10"/>
    </row>
    <row r="252" spans="2:31">
      <c r="D252" s="534"/>
      <c r="E252" s="534"/>
      <c r="F252" s="111"/>
      <c r="G252" s="111"/>
      <c r="H252" s="111"/>
      <c r="I252" s="534"/>
      <c r="J252" s="111"/>
      <c r="K252" s="111"/>
      <c r="M252" s="10"/>
      <c r="N252" s="10"/>
      <c r="O252" s="10"/>
      <c r="P252" s="10"/>
      <c r="Q252" s="10"/>
      <c r="R252" s="10"/>
      <c r="S252" s="10"/>
      <c r="T252" s="10"/>
      <c r="U252" s="10"/>
      <c r="V252" s="10"/>
      <c r="W252" s="10"/>
      <c r="X252" s="10"/>
      <c r="Y252" s="10"/>
      <c r="Z252" s="10"/>
      <c r="AA252" s="10"/>
      <c r="AB252" s="10"/>
      <c r="AC252" s="10"/>
      <c r="AD252" s="10"/>
      <c r="AE252" s="10"/>
    </row>
    <row r="253" spans="2:31">
      <c r="D253" s="534"/>
      <c r="E253" s="534"/>
      <c r="F253" s="111"/>
      <c r="G253" s="111"/>
      <c r="H253" s="111"/>
      <c r="I253" s="534"/>
      <c r="J253" s="111"/>
      <c r="K253" s="111"/>
      <c r="M253" s="10"/>
      <c r="N253" s="10"/>
      <c r="O253" s="10"/>
      <c r="P253" s="10"/>
      <c r="Q253" s="10"/>
      <c r="R253" s="10"/>
      <c r="S253" s="10"/>
      <c r="T253" s="10"/>
      <c r="U253" s="10"/>
      <c r="V253" s="10"/>
      <c r="W253" s="10"/>
      <c r="X253" s="10"/>
      <c r="Y253" s="10"/>
      <c r="Z253" s="10"/>
      <c r="AA253" s="10"/>
      <c r="AB253" s="10"/>
      <c r="AC253" s="10"/>
      <c r="AD253" s="10"/>
      <c r="AE253" s="10"/>
    </row>
    <row r="254" spans="2:31">
      <c r="D254" s="534"/>
      <c r="E254" s="534"/>
      <c r="F254" s="534"/>
      <c r="G254" s="534"/>
      <c r="H254" s="534"/>
      <c r="I254" s="534"/>
      <c r="J254" s="111"/>
      <c r="K254" s="111"/>
      <c r="M254" s="10"/>
      <c r="N254" s="10"/>
      <c r="O254" s="10"/>
      <c r="P254" s="10"/>
      <c r="Q254" s="10"/>
      <c r="R254" s="10"/>
      <c r="S254" s="10"/>
      <c r="T254" s="10"/>
      <c r="U254" s="10"/>
      <c r="V254" s="10"/>
      <c r="W254" s="10"/>
      <c r="X254" s="10"/>
      <c r="Y254" s="10"/>
      <c r="Z254" s="10"/>
      <c r="AA254" s="10"/>
      <c r="AB254" s="10"/>
      <c r="AC254" s="10"/>
      <c r="AD254" s="10"/>
      <c r="AE254" s="10"/>
    </row>
    <row r="255" spans="2:31">
      <c r="D255" s="534"/>
      <c r="E255" s="534"/>
      <c r="F255" s="534"/>
      <c r="G255" s="534"/>
      <c r="H255" s="534"/>
      <c r="I255" s="534"/>
      <c r="J255" s="111"/>
      <c r="K255" s="111"/>
      <c r="M255" s="10"/>
      <c r="N255" s="10"/>
      <c r="O255" s="10"/>
      <c r="P255" s="10"/>
      <c r="Q255" s="10"/>
      <c r="R255" s="10"/>
      <c r="S255" s="10"/>
      <c r="T255" s="10"/>
      <c r="U255" s="10"/>
      <c r="V255" s="10"/>
      <c r="W255" s="10"/>
      <c r="X255" s="10"/>
      <c r="Y255" s="10"/>
      <c r="Z255" s="10"/>
      <c r="AA255" s="10"/>
      <c r="AB255" s="10"/>
      <c r="AC255" s="10"/>
      <c r="AD255" s="10"/>
      <c r="AE255" s="10"/>
    </row>
    <row r="256" spans="2:31">
      <c r="D256" s="534"/>
      <c r="E256" s="534"/>
      <c r="F256" s="534"/>
      <c r="G256" s="534"/>
      <c r="H256" s="534"/>
      <c r="I256" s="534"/>
      <c r="J256" s="111"/>
      <c r="K256" s="111"/>
      <c r="M256" s="10"/>
      <c r="N256" s="10"/>
      <c r="O256" s="10"/>
      <c r="P256" s="10"/>
      <c r="Q256" s="10"/>
      <c r="R256" s="10"/>
      <c r="S256" s="10"/>
      <c r="T256" s="10"/>
      <c r="U256" s="10"/>
      <c r="V256" s="10"/>
      <c r="W256" s="10"/>
      <c r="X256" s="10"/>
      <c r="Y256" s="10"/>
      <c r="Z256" s="10"/>
      <c r="AA256" s="10"/>
      <c r="AB256" s="10"/>
      <c r="AC256" s="10"/>
      <c r="AD256" s="10"/>
      <c r="AE256" s="10"/>
    </row>
    <row r="257" spans="4:31">
      <c r="D257" s="534"/>
      <c r="E257" s="534"/>
      <c r="F257" s="534"/>
      <c r="G257" s="534"/>
      <c r="H257" s="534"/>
      <c r="I257" s="534"/>
      <c r="J257" s="111"/>
      <c r="K257" s="111"/>
      <c r="M257" s="10"/>
      <c r="N257" s="10"/>
      <c r="O257" s="10"/>
      <c r="P257" s="10"/>
      <c r="Q257" s="10"/>
      <c r="R257" s="10"/>
      <c r="S257" s="10"/>
      <c r="T257" s="10"/>
      <c r="U257" s="10"/>
      <c r="V257" s="10"/>
      <c r="W257" s="10"/>
      <c r="X257" s="10"/>
      <c r="Y257" s="10"/>
      <c r="Z257" s="10"/>
      <c r="AA257" s="10"/>
      <c r="AB257" s="10"/>
      <c r="AC257" s="10"/>
      <c r="AD257" s="10"/>
      <c r="AE257" s="10"/>
    </row>
    <row r="258" spans="4:31">
      <c r="D258" s="534"/>
      <c r="E258" s="534"/>
      <c r="F258" s="534"/>
      <c r="G258" s="534"/>
      <c r="H258" s="534"/>
      <c r="I258" s="534"/>
      <c r="J258" s="111"/>
      <c r="K258" s="111"/>
      <c r="M258" s="10"/>
      <c r="N258" s="10"/>
      <c r="O258" s="10"/>
      <c r="P258" s="10"/>
      <c r="Q258" s="10"/>
      <c r="R258" s="10"/>
      <c r="S258" s="10"/>
      <c r="T258" s="10"/>
      <c r="U258" s="10"/>
      <c r="V258" s="10"/>
      <c r="W258" s="10"/>
      <c r="X258" s="10"/>
      <c r="Y258" s="10"/>
      <c r="Z258" s="10"/>
      <c r="AA258" s="10"/>
      <c r="AB258" s="10"/>
      <c r="AC258" s="10"/>
      <c r="AD258" s="10"/>
      <c r="AE258" s="10"/>
    </row>
    <row r="259" spans="4:31">
      <c r="D259" s="534"/>
      <c r="E259" s="534"/>
      <c r="F259" s="534"/>
      <c r="G259" s="534"/>
      <c r="H259" s="534"/>
      <c r="I259" s="534"/>
      <c r="J259" s="111"/>
      <c r="K259" s="111"/>
      <c r="M259" s="10"/>
      <c r="N259" s="10"/>
      <c r="O259" s="10"/>
      <c r="P259" s="10"/>
      <c r="Q259" s="10"/>
      <c r="R259" s="10"/>
      <c r="S259" s="10"/>
      <c r="T259" s="10"/>
      <c r="U259" s="10"/>
      <c r="V259" s="10"/>
      <c r="W259" s="10"/>
      <c r="X259" s="10"/>
      <c r="Y259" s="10"/>
      <c r="Z259" s="10"/>
      <c r="AA259" s="10"/>
      <c r="AB259" s="10"/>
      <c r="AC259" s="10"/>
      <c r="AD259" s="10"/>
      <c r="AE259" s="10"/>
    </row>
    <row r="260" spans="4:31">
      <c r="D260" s="534"/>
      <c r="E260" s="534"/>
      <c r="F260" s="111"/>
      <c r="G260" s="111"/>
      <c r="H260" s="111"/>
      <c r="I260" s="534"/>
      <c r="J260" s="111"/>
      <c r="K260" s="111"/>
      <c r="M260" s="10"/>
      <c r="N260" s="10"/>
      <c r="O260" s="10"/>
      <c r="P260" s="10"/>
      <c r="Q260" s="10"/>
      <c r="R260" s="10"/>
      <c r="S260" s="10"/>
      <c r="T260" s="10"/>
      <c r="U260" s="10"/>
      <c r="V260" s="10"/>
      <c r="W260" s="10"/>
      <c r="X260" s="10"/>
      <c r="Y260" s="10"/>
      <c r="Z260" s="10"/>
      <c r="AA260" s="10"/>
      <c r="AB260" s="10"/>
      <c r="AC260" s="10"/>
      <c r="AD260" s="10"/>
      <c r="AE260" s="10"/>
    </row>
    <row r="261" spans="4:31">
      <c r="D261" s="534"/>
      <c r="E261" s="534"/>
      <c r="F261" s="534"/>
      <c r="G261" s="534"/>
      <c r="H261" s="534"/>
      <c r="I261" s="534"/>
      <c r="J261" s="111"/>
      <c r="K261" s="111"/>
    </row>
    <row r="262" spans="4:31">
      <c r="D262" s="534"/>
      <c r="E262" s="534"/>
      <c r="F262" s="534"/>
      <c r="G262" s="534"/>
      <c r="H262" s="534"/>
      <c r="I262" s="534"/>
      <c r="J262" s="111"/>
      <c r="K262" s="111"/>
    </row>
    <row r="263" spans="4:31">
      <c r="D263" s="534"/>
      <c r="E263" s="534"/>
      <c r="F263" s="534"/>
      <c r="G263" s="534"/>
      <c r="H263" s="534"/>
      <c r="I263" s="534"/>
      <c r="J263" s="111"/>
      <c r="K263" s="111"/>
    </row>
    <row r="264" spans="4:31">
      <c r="D264" s="534"/>
      <c r="E264" s="534"/>
      <c r="F264" s="534"/>
      <c r="G264" s="534"/>
      <c r="H264" s="534"/>
      <c r="I264" s="534"/>
      <c r="J264" s="111"/>
      <c r="K264" s="111"/>
    </row>
    <row r="265" spans="4:31">
      <c r="D265" s="534"/>
      <c r="E265" s="534"/>
      <c r="F265" s="534"/>
      <c r="G265" s="534"/>
      <c r="H265" s="534"/>
      <c r="I265" s="534"/>
      <c r="J265" s="111"/>
      <c r="K265" s="111"/>
    </row>
    <row r="266" spans="4:31">
      <c r="D266" s="534"/>
      <c r="E266" s="534"/>
      <c r="F266" s="534"/>
      <c r="G266" s="534"/>
      <c r="H266" s="534"/>
      <c r="I266" s="534"/>
      <c r="J266" s="111"/>
      <c r="K266" s="111"/>
    </row>
    <row r="267" spans="4:31">
      <c r="D267" s="534"/>
      <c r="E267" s="534"/>
      <c r="F267" s="111"/>
      <c r="G267" s="111"/>
      <c r="H267" s="111"/>
      <c r="I267" s="534"/>
      <c r="J267" s="111"/>
      <c r="K267" s="111"/>
    </row>
    <row r="268" spans="4:31">
      <c r="D268" s="534"/>
      <c r="E268" s="534"/>
      <c r="F268" s="111"/>
      <c r="G268" s="111"/>
      <c r="H268" s="111"/>
      <c r="I268" s="534"/>
      <c r="J268" s="111"/>
      <c r="K268" s="111"/>
    </row>
    <row r="269" spans="4:31">
      <c r="D269" s="534"/>
      <c r="E269" s="534"/>
      <c r="F269" s="111"/>
      <c r="G269" s="111"/>
      <c r="H269" s="111"/>
      <c r="I269" s="534"/>
      <c r="J269" s="111"/>
      <c r="K269" s="111"/>
    </row>
    <row r="270" spans="4:31">
      <c r="D270" s="534"/>
      <c r="E270" s="534"/>
      <c r="F270" s="111"/>
      <c r="G270" s="111"/>
      <c r="H270" s="111"/>
      <c r="I270" s="534"/>
      <c r="J270" s="111"/>
      <c r="K270" s="111"/>
    </row>
    <row r="271" spans="4:31">
      <c r="D271" s="534"/>
      <c r="E271" s="534"/>
      <c r="F271" s="111"/>
      <c r="G271" s="111"/>
      <c r="H271" s="111"/>
      <c r="I271" s="534"/>
      <c r="J271" s="111"/>
      <c r="K271" s="111"/>
    </row>
    <row r="272" spans="4:31">
      <c r="D272" s="534"/>
      <c r="E272" s="534"/>
      <c r="F272" s="111"/>
      <c r="G272" s="111"/>
      <c r="H272" s="111"/>
      <c r="I272" s="534"/>
      <c r="J272" s="111"/>
      <c r="K272" s="111"/>
    </row>
    <row r="273" spans="4:11">
      <c r="D273" s="534"/>
      <c r="E273" s="534"/>
      <c r="F273" s="111"/>
      <c r="G273" s="111"/>
      <c r="H273" s="111"/>
      <c r="I273" s="534"/>
      <c r="J273" s="111"/>
      <c r="K273" s="111"/>
    </row>
    <row r="274" spans="4:11">
      <c r="D274" s="534"/>
      <c r="E274" s="534"/>
      <c r="F274" s="111"/>
      <c r="G274" s="111"/>
      <c r="H274" s="111"/>
      <c r="I274" s="534"/>
      <c r="J274" s="111"/>
      <c r="K274" s="111"/>
    </row>
    <row r="275" spans="4:11">
      <c r="D275" s="534"/>
      <c r="E275" s="534"/>
      <c r="F275" s="111"/>
      <c r="G275" s="111"/>
      <c r="H275" s="111"/>
      <c r="I275" s="534"/>
      <c r="J275" s="111"/>
      <c r="K275" s="111"/>
    </row>
    <row r="276" spans="4:11">
      <c r="D276" s="534"/>
      <c r="E276" s="534"/>
      <c r="F276" s="111"/>
      <c r="G276" s="111"/>
      <c r="H276" s="111"/>
      <c r="I276" s="534"/>
      <c r="J276" s="111"/>
      <c r="K276" s="111"/>
    </row>
    <row r="277" spans="4:11">
      <c r="D277" s="534"/>
      <c r="E277" s="534"/>
      <c r="F277" s="111"/>
      <c r="G277" s="111"/>
      <c r="H277" s="111"/>
      <c r="I277" s="534"/>
      <c r="J277" s="111"/>
      <c r="K277" s="111"/>
    </row>
    <row r="278" spans="4:11">
      <c r="D278" s="534"/>
      <c r="E278" s="534"/>
      <c r="F278" s="534"/>
      <c r="G278" s="534"/>
      <c r="H278" s="534"/>
      <c r="I278" s="534"/>
      <c r="J278" s="111"/>
      <c r="K278" s="111"/>
    </row>
    <row r="279" spans="4:11">
      <c r="D279" s="534"/>
      <c r="E279" s="534"/>
      <c r="F279" s="534"/>
      <c r="G279" s="534"/>
      <c r="H279" s="534"/>
      <c r="I279" s="534"/>
      <c r="J279" s="111"/>
      <c r="K279" s="111"/>
    </row>
    <row r="280" spans="4:11">
      <c r="D280" s="534"/>
      <c r="E280" s="534"/>
      <c r="F280" s="534"/>
      <c r="G280" s="534"/>
      <c r="H280" s="534"/>
      <c r="I280" s="534"/>
      <c r="J280" s="111"/>
      <c r="K280" s="111"/>
    </row>
    <row r="281" spans="4:11">
      <c r="D281" s="534"/>
      <c r="E281" s="534"/>
      <c r="F281" s="534"/>
      <c r="G281" s="534"/>
      <c r="H281" s="534"/>
      <c r="I281" s="534"/>
      <c r="J281" s="111"/>
      <c r="K281" s="111"/>
    </row>
    <row r="282" spans="4:11">
      <c r="D282" s="534"/>
      <c r="E282" s="534"/>
      <c r="F282" s="534"/>
      <c r="G282" s="534"/>
      <c r="H282" s="534"/>
      <c r="I282" s="534"/>
      <c r="J282" s="111"/>
      <c r="K282" s="111"/>
    </row>
    <row r="283" spans="4:11">
      <c r="D283" s="534"/>
      <c r="E283" s="534"/>
      <c r="F283" s="534"/>
      <c r="G283" s="534"/>
      <c r="H283" s="534"/>
      <c r="I283" s="534"/>
      <c r="J283" s="111"/>
      <c r="K283" s="111"/>
    </row>
    <row r="284" spans="4:11">
      <c r="D284" s="534"/>
      <c r="E284" s="534"/>
      <c r="F284" s="534"/>
      <c r="G284" s="534"/>
      <c r="H284" s="534"/>
      <c r="I284" s="534"/>
      <c r="J284" s="111"/>
      <c r="K284" s="111"/>
    </row>
    <row r="285" spans="4:11">
      <c r="D285" s="534"/>
      <c r="E285" s="534"/>
      <c r="F285" s="534"/>
      <c r="G285" s="534"/>
      <c r="H285" s="534"/>
      <c r="I285" s="534"/>
      <c r="J285" s="111"/>
      <c r="K285" s="111"/>
    </row>
    <row r="286" spans="4:11">
      <c r="D286" s="534"/>
      <c r="E286" s="534"/>
      <c r="F286" s="534"/>
      <c r="G286" s="534"/>
      <c r="H286" s="534"/>
      <c r="I286" s="534"/>
      <c r="J286" s="111"/>
      <c r="K286" s="111"/>
    </row>
    <row r="287" spans="4:11">
      <c r="D287" s="534"/>
      <c r="E287" s="534"/>
      <c r="F287" s="534"/>
      <c r="G287" s="534"/>
      <c r="H287" s="534"/>
      <c r="I287" s="534"/>
      <c r="J287" s="111"/>
      <c r="K287" s="111"/>
    </row>
    <row r="288" spans="4:11">
      <c r="D288" s="534"/>
      <c r="E288" s="534"/>
      <c r="F288" s="111"/>
      <c r="G288" s="111"/>
      <c r="H288" s="111"/>
      <c r="I288" s="534"/>
      <c r="J288" s="111"/>
      <c r="K288" s="111"/>
    </row>
    <row r="289" spans="4:11">
      <c r="D289" s="534"/>
      <c r="E289" s="534"/>
      <c r="F289" s="111"/>
      <c r="G289" s="111"/>
      <c r="H289" s="111"/>
      <c r="I289" s="534"/>
      <c r="J289" s="111"/>
      <c r="K289" s="111"/>
    </row>
    <row r="290" spans="4:11">
      <c r="D290" s="534"/>
      <c r="E290" s="534"/>
      <c r="F290" s="111"/>
      <c r="G290" s="111"/>
      <c r="H290" s="111"/>
      <c r="I290" s="534"/>
      <c r="J290" s="111"/>
      <c r="K290" s="111"/>
    </row>
    <row r="291" spans="4:11">
      <c r="D291" s="534"/>
      <c r="E291" s="534"/>
      <c r="F291" s="111"/>
      <c r="G291" s="111"/>
      <c r="H291" s="111"/>
      <c r="I291" s="534"/>
      <c r="J291" s="111"/>
      <c r="K291" s="111"/>
    </row>
    <row r="292" spans="4:11">
      <c r="D292" s="534"/>
      <c r="E292" s="534"/>
      <c r="F292" s="111"/>
      <c r="G292" s="111"/>
      <c r="H292" s="111"/>
      <c r="I292" s="534"/>
      <c r="J292" s="111"/>
      <c r="K292" s="111"/>
    </row>
    <row r="293" spans="4:11">
      <c r="D293" s="534"/>
      <c r="E293" s="534"/>
      <c r="F293" s="111"/>
      <c r="G293" s="111"/>
      <c r="H293" s="111"/>
      <c r="I293" s="534"/>
      <c r="J293" s="111"/>
      <c r="K293" s="111"/>
    </row>
    <row r="294" spans="4:11">
      <c r="D294" s="534"/>
      <c r="E294" s="534"/>
      <c r="F294" s="111"/>
      <c r="G294" s="111"/>
      <c r="H294" s="111"/>
      <c r="I294" s="534"/>
      <c r="J294" s="111"/>
      <c r="K294" s="111"/>
    </row>
    <row r="295" spans="4:11">
      <c r="D295" s="534"/>
      <c r="E295" s="534"/>
      <c r="F295" s="111"/>
      <c r="G295" s="111"/>
      <c r="H295" s="111"/>
      <c r="I295" s="534"/>
      <c r="J295" s="111"/>
      <c r="K295" s="111"/>
    </row>
    <row r="296" spans="4:11">
      <c r="D296" s="534"/>
      <c r="E296" s="534"/>
      <c r="F296" s="111"/>
      <c r="G296" s="111"/>
      <c r="H296" s="111"/>
      <c r="I296" s="534"/>
      <c r="J296" s="111"/>
      <c r="K296" s="111"/>
    </row>
    <row r="297" spans="4:11">
      <c r="D297" s="534"/>
      <c r="E297" s="534"/>
      <c r="F297" s="111"/>
      <c r="G297" s="111"/>
      <c r="H297" s="111"/>
      <c r="I297" s="534"/>
      <c r="J297" s="111"/>
      <c r="K297" s="111"/>
    </row>
    <row r="298" spans="4:11">
      <c r="D298" s="534"/>
      <c r="E298" s="534"/>
      <c r="F298" s="111"/>
      <c r="G298" s="111"/>
      <c r="H298" s="111"/>
      <c r="I298" s="534"/>
      <c r="J298" s="111"/>
      <c r="K298" s="111"/>
    </row>
    <row r="299" spans="4:11">
      <c r="D299" s="534"/>
      <c r="E299" s="534"/>
      <c r="F299" s="111"/>
      <c r="G299" s="111"/>
      <c r="H299" s="111"/>
      <c r="I299" s="534"/>
      <c r="J299" s="111"/>
      <c r="K299" s="111"/>
    </row>
    <row r="300" spans="4:11">
      <c r="D300" s="534"/>
      <c r="E300" s="534"/>
      <c r="F300" s="111"/>
      <c r="G300" s="111"/>
      <c r="H300" s="111"/>
      <c r="I300" s="534"/>
      <c r="J300" s="111"/>
      <c r="K300" s="111"/>
    </row>
    <row r="301" spans="4:11">
      <c r="D301" s="534"/>
      <c r="E301" s="534"/>
      <c r="F301" s="111"/>
      <c r="G301" s="111"/>
      <c r="H301" s="111"/>
      <c r="I301" s="534"/>
      <c r="J301" s="111"/>
      <c r="K301" s="111"/>
    </row>
    <row r="302" spans="4:11">
      <c r="D302" s="534"/>
      <c r="E302" s="534"/>
      <c r="F302" s="111"/>
      <c r="G302" s="111"/>
      <c r="H302" s="111"/>
      <c r="I302" s="534"/>
      <c r="J302" s="111"/>
      <c r="K302" s="111"/>
    </row>
    <row r="303" spans="4:11">
      <c r="D303" s="534"/>
      <c r="E303" s="534"/>
      <c r="F303" s="111"/>
      <c r="G303" s="111"/>
      <c r="H303" s="111"/>
      <c r="I303" s="534"/>
      <c r="J303" s="111"/>
      <c r="K303" s="111"/>
    </row>
    <row r="304" spans="4:11">
      <c r="D304" s="534"/>
      <c r="E304" s="534"/>
      <c r="F304" s="111"/>
      <c r="G304" s="111"/>
      <c r="H304" s="111"/>
      <c r="I304" s="534"/>
      <c r="J304" s="111"/>
      <c r="K304" s="111"/>
    </row>
    <row r="305" spans="4:11">
      <c r="D305" s="534"/>
      <c r="E305" s="534"/>
      <c r="F305" s="111"/>
      <c r="G305" s="111"/>
      <c r="H305" s="111"/>
      <c r="I305" s="534"/>
      <c r="J305" s="111"/>
      <c r="K305" s="111"/>
    </row>
    <row r="306" spans="4:11">
      <c r="D306" s="31"/>
      <c r="E306" s="31"/>
      <c r="F306" s="13"/>
      <c r="G306" s="13"/>
      <c r="H306" s="13"/>
      <c r="I306" s="31"/>
      <c r="J306" s="13"/>
      <c r="K306" s="13"/>
    </row>
    <row r="307" spans="4:11">
      <c r="D307" s="31"/>
      <c r="E307" s="31"/>
      <c r="F307" s="13"/>
      <c r="G307" s="13"/>
      <c r="H307" s="13"/>
      <c r="I307" s="31"/>
      <c r="J307" s="13"/>
      <c r="K307" s="13"/>
    </row>
    <row r="308" spans="4:11">
      <c r="D308" s="31"/>
      <c r="E308" s="31"/>
      <c r="F308" s="13"/>
      <c r="G308" s="13"/>
      <c r="H308" s="13"/>
      <c r="I308" s="31"/>
      <c r="J308" s="13"/>
      <c r="K308" s="13"/>
    </row>
    <row r="309" spans="4:11">
      <c r="D309" s="31"/>
      <c r="E309" s="31"/>
      <c r="F309" s="13"/>
      <c r="G309" s="13"/>
      <c r="H309" s="13"/>
      <c r="I309" s="31"/>
      <c r="J309" s="13"/>
      <c r="K309" s="13"/>
    </row>
    <row r="310" spans="4:11">
      <c r="D310" s="31"/>
      <c r="E310" s="31"/>
      <c r="F310" s="13"/>
      <c r="G310" s="13"/>
      <c r="H310" s="13"/>
      <c r="I310" s="31"/>
      <c r="J310" s="13"/>
      <c r="K310" s="13"/>
    </row>
    <row r="311" spans="4:11">
      <c r="D311" s="65"/>
      <c r="E311" s="65"/>
      <c r="F311" s="65"/>
      <c r="G311" s="65"/>
      <c r="H311" s="66"/>
      <c r="I311" s="65"/>
      <c r="J311" s="66"/>
      <c r="K311" s="66"/>
    </row>
    <row r="312" spans="4:11">
      <c r="D312" s="32"/>
      <c r="E312" s="32"/>
      <c r="F312" s="32"/>
      <c r="G312" s="32"/>
      <c r="H312" s="32"/>
      <c r="I312" s="32"/>
      <c r="J312" s="44"/>
      <c r="K312" s="44"/>
    </row>
    <row r="313" spans="4:11">
      <c r="D313" s="31"/>
      <c r="E313" s="31"/>
      <c r="F313" s="13"/>
      <c r="G313" s="13"/>
      <c r="H313" s="13"/>
      <c r="I313" s="31"/>
      <c r="J313" s="13"/>
      <c r="K313" s="13"/>
    </row>
    <row r="314" spans="4:11">
      <c r="D314" s="31"/>
      <c r="E314" s="31"/>
      <c r="F314" s="13"/>
      <c r="G314" s="13"/>
      <c r="H314" s="13"/>
      <c r="I314" s="31"/>
      <c r="J314" s="13"/>
      <c r="K314" s="13"/>
    </row>
    <row r="315" spans="4:11">
      <c r="D315" s="31"/>
      <c r="E315" s="31"/>
      <c r="F315" s="13"/>
      <c r="G315" s="13"/>
      <c r="H315" s="13"/>
      <c r="I315" s="31"/>
      <c r="J315" s="13"/>
      <c r="K315" s="13"/>
    </row>
    <row r="316" spans="4:11">
      <c r="D316" s="31"/>
      <c r="E316" s="31"/>
      <c r="F316" s="13"/>
      <c r="G316" s="13"/>
      <c r="H316" s="13"/>
      <c r="I316" s="31"/>
      <c r="J316" s="13"/>
      <c r="K316" s="13"/>
    </row>
    <row r="317" spans="4:11">
      <c r="D317" s="32"/>
      <c r="E317" s="32"/>
      <c r="F317" s="32"/>
      <c r="G317" s="32"/>
      <c r="H317" s="32"/>
      <c r="I317" s="32"/>
      <c r="J317" s="44"/>
      <c r="K317" s="44"/>
    </row>
    <row r="318" spans="4:11">
      <c r="D318" s="32"/>
      <c r="E318" s="32"/>
      <c r="F318" s="32"/>
      <c r="G318" s="32"/>
      <c r="H318" s="32"/>
      <c r="I318" s="32"/>
      <c r="J318" s="44"/>
      <c r="K318" s="44"/>
    </row>
    <row r="319" spans="4:11">
      <c r="D319" s="32"/>
      <c r="E319" s="32"/>
      <c r="F319" s="32"/>
      <c r="G319" s="32"/>
      <c r="H319" s="32"/>
      <c r="I319" s="32"/>
      <c r="J319" s="44"/>
      <c r="K319" s="44"/>
    </row>
    <row r="320" spans="4:11">
      <c r="D320" s="32"/>
      <c r="E320" s="32"/>
      <c r="F320" s="32"/>
      <c r="G320" s="32"/>
      <c r="H320" s="32"/>
      <c r="I320" s="32"/>
      <c r="J320" s="44"/>
      <c r="K320" s="44"/>
    </row>
    <row r="321" spans="4:11">
      <c r="D321" s="32"/>
      <c r="E321" s="32"/>
      <c r="F321" s="32"/>
      <c r="G321" s="32"/>
      <c r="H321" s="32"/>
      <c r="I321" s="32"/>
      <c r="J321" s="44"/>
      <c r="K321" s="44"/>
    </row>
    <row r="322" spans="4:11">
      <c r="D322" s="32"/>
      <c r="E322" s="32"/>
      <c r="F322" s="32"/>
      <c r="G322" s="32"/>
      <c r="H322" s="32"/>
      <c r="I322" s="32"/>
      <c r="J322" s="44"/>
      <c r="K322" s="44"/>
    </row>
    <row r="323" spans="4:11">
      <c r="D323" s="32"/>
      <c r="E323" s="32"/>
      <c r="F323" s="44"/>
      <c r="G323" s="44"/>
      <c r="H323" s="44"/>
      <c r="I323" s="32"/>
      <c r="J323" s="64"/>
      <c r="K323" s="64"/>
    </row>
    <row r="324" spans="4:11">
      <c r="D324" s="31"/>
      <c r="E324" s="31"/>
      <c r="F324" s="13"/>
      <c r="G324" s="13"/>
      <c r="H324" s="13"/>
      <c r="I324" s="31"/>
      <c r="J324" s="13"/>
      <c r="K324" s="13"/>
    </row>
    <row r="325" spans="4:11">
      <c r="D325" s="31"/>
      <c r="E325" s="31"/>
      <c r="F325" s="13"/>
      <c r="G325" s="13"/>
      <c r="H325" s="13"/>
      <c r="I325" s="31"/>
      <c r="J325" s="13"/>
      <c r="K325" s="13"/>
    </row>
    <row r="326" spans="4:11">
      <c r="D326" s="32"/>
      <c r="E326" s="32"/>
      <c r="F326" s="44"/>
      <c r="G326" s="44"/>
      <c r="H326" s="44"/>
      <c r="I326" s="32"/>
      <c r="J326" s="44"/>
      <c r="K326" s="44"/>
    </row>
    <row r="327" spans="4:11">
      <c r="D327" s="32"/>
      <c r="E327" s="32"/>
      <c r="F327" s="32"/>
      <c r="G327" s="32"/>
      <c r="H327" s="32"/>
      <c r="I327" s="32"/>
      <c r="J327" s="44"/>
      <c r="K327" s="44"/>
    </row>
    <row r="328" spans="4:11">
      <c r="D328" s="32"/>
      <c r="E328" s="32"/>
      <c r="F328" s="32"/>
      <c r="G328" s="32"/>
      <c r="H328" s="32"/>
      <c r="I328" s="32"/>
      <c r="J328" s="44"/>
      <c r="K328" s="44"/>
    </row>
    <row r="329" spans="4:11">
      <c r="D329" s="59"/>
      <c r="E329" s="59"/>
      <c r="F329" s="59"/>
      <c r="G329" s="59"/>
      <c r="H329" s="59"/>
      <c r="I329" s="59"/>
      <c r="J329" s="54"/>
      <c r="K329" s="54"/>
    </row>
    <row r="330" spans="4:11">
      <c r="D330" s="59"/>
      <c r="E330" s="59"/>
      <c r="F330" s="59"/>
      <c r="G330" s="59"/>
      <c r="H330" s="59"/>
      <c r="I330" s="59"/>
      <c r="J330" s="54"/>
      <c r="K330" s="54"/>
    </row>
    <row r="331" spans="4:11">
      <c r="D331" s="32"/>
      <c r="E331" s="32"/>
      <c r="F331" s="32"/>
      <c r="G331" s="32"/>
      <c r="H331" s="32"/>
      <c r="I331" s="32"/>
      <c r="J331" s="44"/>
      <c r="K331" s="44"/>
    </row>
    <row r="332" spans="4:11">
      <c r="D332" s="32"/>
      <c r="E332" s="32"/>
      <c r="F332" s="32"/>
      <c r="G332" s="32"/>
      <c r="H332" s="32"/>
      <c r="I332" s="32"/>
      <c r="J332" s="44"/>
      <c r="K332" s="44"/>
    </row>
    <row r="333" spans="4:11">
      <c r="D333" s="32"/>
      <c r="E333" s="32"/>
      <c r="F333" s="32"/>
      <c r="G333" s="32"/>
      <c r="H333" s="32"/>
      <c r="I333" s="32"/>
      <c r="J333" s="44"/>
      <c r="K333" s="44"/>
    </row>
    <row r="334" spans="4:11">
      <c r="D334" s="32"/>
      <c r="E334" s="32"/>
      <c r="F334" s="32"/>
      <c r="G334" s="32"/>
      <c r="H334" s="32"/>
      <c r="I334" s="32"/>
      <c r="J334" s="44"/>
      <c r="K334" s="44"/>
    </row>
    <row r="335" spans="4:11">
      <c r="D335" s="32"/>
      <c r="E335" s="32"/>
      <c r="F335" s="32"/>
      <c r="G335" s="32"/>
      <c r="H335" s="32"/>
      <c r="I335" s="32"/>
      <c r="J335" s="44"/>
      <c r="K335" s="44"/>
    </row>
    <row r="336" spans="4:11">
      <c r="D336" s="32"/>
      <c r="E336" s="32"/>
      <c r="F336" s="32"/>
      <c r="G336" s="32"/>
      <c r="H336" s="32"/>
      <c r="I336" s="32"/>
      <c r="J336" s="44"/>
      <c r="K336" s="44"/>
    </row>
    <row r="337" spans="4:11">
      <c r="D337" s="32"/>
      <c r="E337" s="32"/>
      <c r="F337" s="32"/>
      <c r="G337" s="32"/>
      <c r="H337" s="32"/>
      <c r="I337" s="32"/>
      <c r="J337" s="44"/>
      <c r="K337" s="44"/>
    </row>
    <row r="338" spans="4:11">
      <c r="D338" s="32"/>
      <c r="E338" s="32"/>
      <c r="F338" s="32"/>
      <c r="G338" s="32"/>
      <c r="H338" s="32"/>
      <c r="I338" s="32"/>
      <c r="J338" s="44"/>
      <c r="K338" s="44"/>
    </row>
    <row r="339" spans="4:11">
      <c r="D339" s="32"/>
      <c r="E339" s="32"/>
      <c r="F339" s="32"/>
      <c r="G339" s="32"/>
      <c r="H339" s="32"/>
      <c r="I339" s="32"/>
      <c r="J339" s="44"/>
      <c r="K339" s="44"/>
    </row>
    <row r="340" spans="4:11">
      <c r="D340" s="32"/>
      <c r="E340" s="32"/>
      <c r="F340" s="32"/>
      <c r="G340" s="32"/>
      <c r="H340" s="32"/>
      <c r="I340" s="32"/>
      <c r="J340" s="44"/>
      <c r="K340" s="44"/>
    </row>
    <row r="341" spans="4:11">
      <c r="D341" s="32"/>
      <c r="E341" s="32"/>
      <c r="F341" s="32"/>
      <c r="G341" s="32"/>
      <c r="H341" s="32"/>
      <c r="I341" s="32"/>
      <c r="J341" s="44"/>
      <c r="K341" s="44"/>
    </row>
    <row r="342" spans="4:11">
      <c r="D342" s="32"/>
      <c r="E342" s="32"/>
      <c r="F342" s="32"/>
      <c r="G342" s="32"/>
      <c r="H342" s="32"/>
      <c r="I342" s="32"/>
      <c r="J342" s="44"/>
      <c r="K342" s="44"/>
    </row>
    <row r="343" spans="4:11">
      <c r="D343" s="32"/>
      <c r="E343" s="32"/>
      <c r="F343" s="32"/>
      <c r="G343" s="32"/>
      <c r="H343" s="32"/>
      <c r="I343" s="32"/>
      <c r="J343" s="44"/>
      <c r="K343" s="44"/>
    </row>
    <row r="344" spans="4:11">
      <c r="D344" s="32"/>
      <c r="E344" s="32"/>
      <c r="F344" s="32"/>
      <c r="G344" s="32"/>
      <c r="H344" s="32"/>
      <c r="I344" s="32"/>
      <c r="J344" s="44"/>
      <c r="K344" s="44"/>
    </row>
    <row r="345" spans="4:11">
      <c r="D345" s="32"/>
      <c r="E345" s="32"/>
      <c r="F345" s="32"/>
      <c r="G345" s="32"/>
      <c r="H345" s="32"/>
      <c r="I345" s="32"/>
      <c r="J345" s="44"/>
      <c r="K345" s="44"/>
    </row>
    <row r="346" spans="4:11">
      <c r="D346" s="32"/>
      <c r="E346" s="32"/>
      <c r="F346" s="32"/>
      <c r="G346" s="32"/>
      <c r="H346" s="32"/>
      <c r="I346" s="32"/>
      <c r="J346" s="44"/>
      <c r="K346" s="44"/>
    </row>
    <row r="347" spans="4:11">
      <c r="D347" s="32"/>
      <c r="E347" s="32"/>
      <c r="F347" s="32"/>
      <c r="G347" s="32"/>
      <c r="H347" s="32"/>
      <c r="I347" s="32"/>
      <c r="J347" s="44"/>
      <c r="K347" s="44"/>
    </row>
    <row r="348" spans="4:11">
      <c r="D348" s="32"/>
      <c r="E348" s="32"/>
      <c r="F348" s="32"/>
      <c r="G348" s="32"/>
      <c r="H348" s="32"/>
      <c r="I348" s="32"/>
      <c r="J348" s="44"/>
      <c r="K348" s="44"/>
    </row>
    <row r="349" spans="4:11">
      <c r="D349" s="32"/>
      <c r="E349" s="32"/>
      <c r="F349" s="32"/>
      <c r="G349" s="32"/>
      <c r="H349" s="32"/>
      <c r="I349" s="32"/>
      <c r="J349" s="44"/>
      <c r="K349" s="44"/>
    </row>
    <row r="350" spans="4:11">
      <c r="D350" s="32"/>
      <c r="E350" s="32"/>
      <c r="F350" s="32"/>
      <c r="G350" s="32"/>
      <c r="H350" s="32"/>
      <c r="I350" s="32"/>
      <c r="J350" s="44"/>
      <c r="K350" s="44"/>
    </row>
    <row r="351" spans="4:11">
      <c r="D351" s="32"/>
      <c r="E351" s="32"/>
      <c r="F351" s="14"/>
      <c r="G351" s="14"/>
      <c r="H351" s="60"/>
      <c r="I351" s="32"/>
      <c r="J351" s="44"/>
      <c r="K351" s="44"/>
    </row>
    <row r="352" spans="4:11">
      <c r="D352" s="32"/>
      <c r="E352" s="32"/>
      <c r="F352" s="14"/>
      <c r="G352" s="14"/>
      <c r="H352" s="60"/>
      <c r="I352" s="32"/>
      <c r="J352" s="44"/>
      <c r="K352" s="44"/>
    </row>
    <row r="353" spans="4:11">
      <c r="D353" s="32"/>
      <c r="E353" s="32"/>
      <c r="F353" s="14"/>
      <c r="G353" s="14"/>
      <c r="H353" s="60"/>
      <c r="I353" s="32"/>
      <c r="J353" s="44"/>
      <c r="K353" s="44"/>
    </row>
    <row r="354" spans="4:11">
      <c r="D354" s="32"/>
      <c r="E354" s="32"/>
      <c r="F354" s="14"/>
      <c r="G354" s="14"/>
      <c r="H354" s="60"/>
      <c r="I354" s="31"/>
      <c r="J354" s="44"/>
      <c r="K354" s="44"/>
    </row>
    <row r="355" spans="4:11">
      <c r="D355" s="32"/>
      <c r="E355" s="32"/>
      <c r="F355" s="14"/>
      <c r="G355" s="14"/>
      <c r="H355" s="60"/>
      <c r="I355" s="32"/>
      <c r="J355" s="44"/>
      <c r="K355" s="44"/>
    </row>
    <row r="356" spans="4:11">
      <c r="D356" s="31"/>
      <c r="E356" s="31"/>
      <c r="F356" s="60"/>
      <c r="G356" s="60"/>
      <c r="H356" s="60"/>
      <c r="I356" s="31"/>
      <c r="J356" s="13"/>
      <c r="K356" s="13"/>
    </row>
    <row r="357" spans="4:11">
      <c r="D357" s="31"/>
      <c r="E357" s="31"/>
      <c r="F357" s="14"/>
      <c r="G357" s="14"/>
      <c r="H357" s="60"/>
      <c r="I357" s="31"/>
      <c r="J357" s="44"/>
      <c r="K357" s="44"/>
    </row>
    <row r="358" spans="4:11">
      <c r="D358" s="31"/>
      <c r="E358" s="31"/>
      <c r="F358" s="14"/>
      <c r="G358" s="14"/>
      <c r="H358" s="60"/>
      <c r="I358" s="31"/>
      <c r="J358" s="44"/>
      <c r="K358" s="44"/>
    </row>
    <row r="359" spans="4:11">
      <c r="D359" s="31"/>
      <c r="E359" s="31"/>
      <c r="F359" s="14"/>
      <c r="G359" s="14"/>
      <c r="H359" s="60"/>
      <c r="I359" s="31"/>
      <c r="J359" s="44"/>
      <c r="K359" s="44"/>
    </row>
    <row r="360" spans="4:11">
      <c r="D360" s="32"/>
      <c r="E360" s="32"/>
      <c r="F360" s="14"/>
      <c r="G360" s="14"/>
      <c r="H360" s="14"/>
      <c r="I360" s="32"/>
      <c r="J360" s="44"/>
      <c r="K360" s="44"/>
    </row>
    <row r="361" spans="4:11">
      <c r="D361" s="31"/>
      <c r="E361" s="31"/>
      <c r="F361" s="60"/>
      <c r="G361" s="60"/>
      <c r="H361" s="60"/>
      <c r="I361" s="31"/>
      <c r="J361" s="44"/>
      <c r="K361" s="44"/>
    </row>
    <row r="362" spans="4:11">
      <c r="D362" s="59"/>
      <c r="E362" s="59"/>
      <c r="F362" s="61"/>
      <c r="G362" s="61"/>
      <c r="H362" s="61"/>
      <c r="I362" s="59"/>
      <c r="J362" s="54"/>
      <c r="K362" s="54"/>
    </row>
    <row r="363" spans="4:11">
      <c r="D363" s="32"/>
      <c r="E363" s="32"/>
      <c r="F363" s="32"/>
      <c r="G363" s="32"/>
      <c r="H363" s="32"/>
      <c r="I363" s="32"/>
      <c r="J363" s="44"/>
      <c r="K363" s="44"/>
    </row>
    <row r="364" spans="4:11">
      <c r="D364" s="31"/>
      <c r="E364" s="31"/>
      <c r="F364" s="13"/>
      <c r="G364" s="13"/>
      <c r="H364" s="13"/>
      <c r="I364" s="31"/>
      <c r="J364" s="13"/>
      <c r="K364" s="13"/>
    </row>
    <row r="365" spans="4:11">
      <c r="D365" s="52"/>
      <c r="E365" s="52"/>
      <c r="F365" s="64"/>
      <c r="G365" s="64"/>
      <c r="H365" s="64"/>
      <c r="I365" s="52"/>
      <c r="J365" s="64"/>
      <c r="K365" s="64"/>
    </row>
    <row r="366" spans="4:11">
      <c r="D366" s="52"/>
      <c r="E366" s="52"/>
      <c r="F366" s="64"/>
      <c r="G366" s="64"/>
      <c r="H366" s="64"/>
      <c r="I366" s="52"/>
      <c r="J366" s="64"/>
      <c r="K366" s="64"/>
    </row>
    <row r="367" spans="4:11">
      <c r="D367" s="31"/>
      <c r="E367" s="31"/>
      <c r="F367" s="13"/>
      <c r="G367" s="13"/>
      <c r="H367" s="13"/>
      <c r="I367" s="31"/>
      <c r="J367" s="13"/>
      <c r="K367" s="13"/>
    </row>
    <row r="368" spans="4:11">
      <c r="D368" s="52"/>
      <c r="E368" s="52"/>
      <c r="F368" s="64"/>
      <c r="G368" s="64"/>
      <c r="H368" s="64"/>
      <c r="I368" s="52"/>
      <c r="J368" s="64"/>
      <c r="K368" s="64"/>
    </row>
    <row r="369" spans="4:11">
      <c r="D369" s="31"/>
      <c r="E369" s="31"/>
      <c r="F369" s="13"/>
      <c r="G369" s="13"/>
      <c r="H369" s="64"/>
      <c r="I369" s="31"/>
      <c r="J369" s="13"/>
      <c r="K369" s="13"/>
    </row>
    <row r="370" spans="4:11">
      <c r="D370" s="31"/>
      <c r="E370" s="31"/>
      <c r="F370" s="13"/>
      <c r="G370" s="13"/>
      <c r="H370" s="13"/>
      <c r="I370" s="31"/>
      <c r="J370" s="64"/>
      <c r="K370" s="64"/>
    </row>
    <row r="371" spans="4:11">
      <c r="D371" s="31"/>
      <c r="E371" s="31"/>
      <c r="F371" s="13"/>
      <c r="G371" s="13"/>
      <c r="H371" s="13"/>
      <c r="I371" s="31"/>
      <c r="J371" s="13"/>
      <c r="K371" s="13"/>
    </row>
    <row r="372" spans="4:11">
      <c r="D372" s="52"/>
      <c r="E372" s="52"/>
      <c r="F372" s="64"/>
      <c r="G372" s="64"/>
      <c r="H372" s="64"/>
      <c r="I372" s="52"/>
      <c r="J372" s="64"/>
      <c r="K372" s="64"/>
    </row>
    <row r="373" spans="4:11">
      <c r="D373" s="59"/>
      <c r="E373" s="59"/>
      <c r="F373" s="54"/>
      <c r="G373" s="54"/>
      <c r="H373" s="54"/>
      <c r="I373" s="59"/>
      <c r="J373" s="54"/>
      <c r="K373" s="54"/>
    </row>
    <row r="374" spans="4:11">
      <c r="D374" s="32"/>
      <c r="E374" s="32"/>
      <c r="F374" s="32"/>
      <c r="G374" s="32"/>
      <c r="H374" s="32"/>
      <c r="I374" s="32"/>
      <c r="J374" s="44"/>
      <c r="K374" s="44"/>
    </row>
    <row r="375" spans="4:11">
      <c r="D375" s="31"/>
      <c r="E375" s="31"/>
      <c r="F375" s="60"/>
      <c r="G375" s="60"/>
      <c r="H375" s="60"/>
      <c r="I375" s="31"/>
      <c r="J375" s="13"/>
      <c r="K375" s="13"/>
    </row>
    <row r="376" spans="4:11">
      <c r="D376" s="31"/>
      <c r="E376" s="31"/>
      <c r="F376" s="60"/>
      <c r="G376" s="60"/>
      <c r="H376" s="60"/>
      <c r="I376" s="31"/>
      <c r="J376" s="13"/>
      <c r="K376" s="13"/>
    </row>
    <row r="377" spans="4:11">
      <c r="D377" s="31"/>
      <c r="E377" s="31"/>
      <c r="F377" s="60"/>
      <c r="G377" s="60"/>
      <c r="H377" s="60"/>
      <c r="I377" s="31"/>
      <c r="J377" s="13"/>
      <c r="K377" s="13"/>
    </row>
    <row r="378" spans="4:11">
      <c r="D378" s="31"/>
      <c r="E378" s="31"/>
      <c r="F378" s="60"/>
      <c r="G378" s="60"/>
      <c r="H378" s="60"/>
      <c r="I378" s="31"/>
      <c r="J378" s="13"/>
      <c r="K378" s="13"/>
    </row>
    <row r="379" spans="4:11">
      <c r="D379" s="32"/>
      <c r="E379" s="32"/>
      <c r="F379" s="14"/>
      <c r="G379" s="14"/>
      <c r="H379" s="14"/>
      <c r="I379" s="32"/>
      <c r="J379" s="44"/>
      <c r="K379" s="44"/>
    </row>
    <row r="380" spans="4:11">
      <c r="D380" s="32"/>
      <c r="E380" s="32"/>
      <c r="F380" s="14"/>
      <c r="G380" s="14"/>
      <c r="H380" s="14"/>
      <c r="I380" s="32"/>
      <c r="J380" s="44"/>
      <c r="K380" s="44"/>
    </row>
    <row r="381" spans="4:11">
      <c r="D381" s="32"/>
      <c r="E381" s="32"/>
      <c r="F381" s="14"/>
      <c r="G381" s="14"/>
      <c r="H381" s="14"/>
      <c r="I381" s="32"/>
      <c r="J381" s="44"/>
      <c r="K381" s="44"/>
    </row>
    <row r="382" spans="4:11">
      <c r="D382" s="32"/>
      <c r="E382" s="32"/>
      <c r="F382" s="14"/>
      <c r="G382" s="14"/>
      <c r="H382" s="14"/>
      <c r="I382" s="32"/>
      <c r="J382" s="44"/>
      <c r="K382" s="44"/>
    </row>
    <row r="383" spans="4:11">
      <c r="D383" s="32"/>
      <c r="E383" s="32"/>
      <c r="F383" s="32"/>
      <c r="G383" s="32"/>
      <c r="H383" s="32"/>
      <c r="I383" s="32"/>
      <c r="J383" s="44"/>
      <c r="K383" s="44"/>
    </row>
    <row r="384" spans="4:11">
      <c r="D384" s="32"/>
      <c r="E384" s="32"/>
      <c r="F384" s="32"/>
      <c r="G384" s="32"/>
      <c r="H384" s="32"/>
      <c r="I384" s="32"/>
      <c r="J384" s="44"/>
      <c r="K384" s="44"/>
    </row>
    <row r="385" spans="4:11">
      <c r="D385" s="32"/>
      <c r="E385" s="32"/>
      <c r="F385" s="32"/>
      <c r="G385" s="32"/>
      <c r="H385" s="32"/>
      <c r="I385" s="32"/>
      <c r="J385" s="44"/>
      <c r="K385" s="44"/>
    </row>
    <row r="386" spans="4:11">
      <c r="D386" s="32"/>
      <c r="E386" s="32"/>
      <c r="F386" s="32"/>
      <c r="G386" s="32"/>
      <c r="H386" s="32"/>
      <c r="I386" s="32"/>
      <c r="J386" s="44"/>
      <c r="K386" s="44"/>
    </row>
    <row r="387" spans="4:11">
      <c r="D387" s="32"/>
      <c r="E387" s="32"/>
      <c r="F387" s="32"/>
      <c r="G387" s="32"/>
      <c r="H387" s="32"/>
      <c r="I387" s="32"/>
      <c r="J387" s="44"/>
      <c r="K387" s="44"/>
    </row>
    <row r="388" spans="4:11">
      <c r="D388" s="31"/>
      <c r="E388" s="31"/>
      <c r="F388" s="60"/>
      <c r="G388" s="60"/>
      <c r="H388" s="60"/>
      <c r="I388" s="31"/>
      <c r="J388" s="13"/>
      <c r="K388" s="13"/>
    </row>
    <row r="389" spans="4:11">
      <c r="D389" s="32"/>
      <c r="E389" s="32"/>
      <c r="F389" s="14"/>
      <c r="G389" s="14"/>
      <c r="H389" s="14"/>
      <c r="I389" s="32"/>
      <c r="J389" s="44"/>
      <c r="K389" s="44"/>
    </row>
    <row r="390" spans="4:11">
      <c r="D390" s="31"/>
      <c r="E390" s="31"/>
      <c r="F390" s="60"/>
      <c r="G390" s="60"/>
      <c r="H390" s="60"/>
      <c r="I390" s="31"/>
      <c r="J390" s="13"/>
      <c r="K390" s="13"/>
    </row>
    <row r="391" spans="4:11">
      <c r="D391" s="31"/>
      <c r="E391" s="31"/>
      <c r="F391" s="60"/>
      <c r="G391" s="60"/>
      <c r="H391" s="60"/>
      <c r="I391" s="31"/>
      <c r="J391" s="13"/>
      <c r="K391" s="13"/>
    </row>
    <row r="392" spans="4:11">
      <c r="D392" s="31"/>
      <c r="E392" s="31"/>
      <c r="F392" s="60"/>
      <c r="G392" s="60"/>
      <c r="H392" s="60"/>
      <c r="I392" s="31"/>
      <c r="J392" s="13"/>
      <c r="K392" s="13"/>
    </row>
    <row r="393" spans="4:11">
      <c r="D393" s="31"/>
      <c r="E393" s="31"/>
      <c r="F393" s="60"/>
      <c r="G393" s="60"/>
      <c r="H393" s="60"/>
      <c r="I393" s="31"/>
      <c r="J393" s="13"/>
      <c r="K393" s="13"/>
    </row>
    <row r="394" spans="4:11">
      <c r="D394" s="32"/>
      <c r="E394" s="32"/>
      <c r="F394" s="32"/>
      <c r="G394" s="32"/>
      <c r="H394" s="14"/>
      <c r="I394" s="32"/>
      <c r="J394" s="44"/>
      <c r="K394" s="44"/>
    </row>
    <row r="395" spans="4:11">
      <c r="D395" s="31"/>
      <c r="E395" s="31"/>
      <c r="F395" s="60"/>
      <c r="G395" s="60"/>
      <c r="H395" s="60"/>
      <c r="I395" s="31"/>
      <c r="J395" s="13"/>
      <c r="K395" s="13"/>
    </row>
    <row r="396" spans="4:11">
      <c r="D396" s="32"/>
      <c r="E396" s="32"/>
      <c r="F396" s="60"/>
      <c r="G396" s="60"/>
      <c r="H396" s="14"/>
      <c r="I396" s="32"/>
      <c r="J396" s="44"/>
      <c r="K396" s="44"/>
    </row>
    <row r="397" spans="4:11">
      <c r="D397" s="52"/>
      <c r="E397" s="52"/>
      <c r="F397" s="60"/>
      <c r="G397" s="60"/>
      <c r="H397" s="51"/>
      <c r="I397" s="52"/>
      <c r="J397" s="64"/>
      <c r="K397" s="64"/>
    </row>
    <row r="398" spans="4:11">
      <c r="D398" s="32"/>
      <c r="E398" s="32"/>
      <c r="F398" s="14"/>
      <c r="G398" s="14"/>
      <c r="H398" s="14"/>
      <c r="I398" s="32"/>
      <c r="J398" s="44"/>
      <c r="K398" s="44"/>
    </row>
    <row r="399" spans="4:11">
      <c r="D399" s="32"/>
      <c r="E399" s="32"/>
      <c r="F399" s="14"/>
      <c r="G399" s="14"/>
      <c r="H399" s="14"/>
      <c r="I399" s="32"/>
      <c r="J399" s="44"/>
      <c r="K399" s="44"/>
    </row>
    <row r="400" spans="4:11">
      <c r="D400" s="32"/>
      <c r="E400" s="32"/>
      <c r="F400" s="14"/>
      <c r="G400" s="14"/>
      <c r="H400" s="14"/>
      <c r="I400" s="32"/>
      <c r="J400" s="44"/>
      <c r="K400" s="44"/>
    </row>
    <row r="401" spans="4:11">
      <c r="D401" s="32"/>
      <c r="E401" s="32"/>
      <c r="F401" s="32"/>
      <c r="G401" s="32"/>
      <c r="H401" s="32"/>
      <c r="I401" s="32"/>
      <c r="J401" s="44"/>
      <c r="K401" s="44"/>
    </row>
    <row r="402" spans="4:11">
      <c r="D402" s="31"/>
      <c r="E402" s="31"/>
      <c r="F402" s="13"/>
      <c r="G402" s="13"/>
      <c r="H402" s="13"/>
      <c r="I402" s="31"/>
      <c r="J402" s="13"/>
      <c r="K402" s="13"/>
    </row>
    <row r="403" spans="4:11">
      <c r="D403" s="31"/>
      <c r="E403" s="31"/>
      <c r="F403" s="13"/>
      <c r="G403" s="13"/>
      <c r="H403" s="13"/>
      <c r="I403" s="31"/>
      <c r="J403" s="13"/>
      <c r="K403" s="13"/>
    </row>
    <row r="404" spans="4:11">
      <c r="D404" s="31"/>
      <c r="E404" s="31"/>
      <c r="F404" s="13"/>
      <c r="G404" s="13"/>
      <c r="H404" s="13"/>
      <c r="I404" s="31"/>
      <c r="J404" s="13"/>
      <c r="K404" s="13"/>
    </row>
    <row r="405" spans="4:11">
      <c r="D405" s="31"/>
      <c r="E405" s="31"/>
      <c r="F405" s="13"/>
      <c r="G405" s="13"/>
      <c r="H405" s="13"/>
      <c r="I405" s="31"/>
      <c r="J405" s="13"/>
      <c r="K405" s="13"/>
    </row>
    <row r="406" spans="4:11">
      <c r="D406" s="31"/>
      <c r="E406" s="31"/>
      <c r="F406" s="13"/>
      <c r="G406" s="13"/>
      <c r="H406" s="13"/>
      <c r="I406" s="31"/>
      <c r="J406" s="13"/>
      <c r="K406" s="13"/>
    </row>
    <row r="407" spans="4:11">
      <c r="D407" s="31"/>
      <c r="E407" s="31"/>
      <c r="F407" s="13"/>
      <c r="G407" s="13"/>
      <c r="H407" s="13"/>
      <c r="I407" s="31"/>
      <c r="J407" s="13"/>
      <c r="K407" s="13"/>
    </row>
    <row r="408" spans="4:11">
      <c r="D408" s="31"/>
      <c r="E408" s="31"/>
      <c r="F408" s="13"/>
      <c r="G408" s="13"/>
      <c r="H408" s="13"/>
      <c r="I408" s="31"/>
      <c r="J408" s="13"/>
      <c r="K408" s="13"/>
    </row>
    <row r="409" spans="4:11">
      <c r="D409" s="31"/>
      <c r="E409" s="31"/>
      <c r="F409" s="13"/>
      <c r="G409" s="13"/>
      <c r="H409" s="13"/>
      <c r="I409" s="31"/>
      <c r="J409" s="13"/>
      <c r="K409" s="13"/>
    </row>
    <row r="410" spans="4:11">
      <c r="D410" s="31"/>
      <c r="E410" s="31"/>
      <c r="F410" s="13"/>
      <c r="G410" s="13"/>
      <c r="H410" s="13"/>
      <c r="I410" s="31"/>
      <c r="J410" s="13"/>
      <c r="K410" s="13"/>
    </row>
    <row r="411" spans="4:11">
      <c r="D411" s="31"/>
      <c r="E411" s="31"/>
      <c r="F411" s="13"/>
      <c r="G411" s="13"/>
      <c r="H411" s="13"/>
      <c r="I411" s="31"/>
      <c r="J411" s="13"/>
      <c r="K411" s="13"/>
    </row>
    <row r="412" spans="4:11">
      <c r="D412" s="31"/>
      <c r="E412" s="31"/>
      <c r="F412" s="13"/>
      <c r="G412" s="13"/>
      <c r="H412" s="13"/>
      <c r="I412" s="31"/>
      <c r="J412" s="13"/>
      <c r="K412" s="13"/>
    </row>
    <row r="413" spans="4:11">
      <c r="D413" s="31"/>
      <c r="E413" s="31"/>
      <c r="F413" s="13"/>
      <c r="G413" s="13"/>
      <c r="H413" s="13"/>
      <c r="I413" s="31"/>
      <c r="J413" s="13"/>
      <c r="K413" s="13"/>
    </row>
    <row r="414" spans="4:11">
      <c r="D414" s="31"/>
      <c r="E414" s="31"/>
      <c r="F414" s="13"/>
      <c r="G414" s="13"/>
      <c r="H414" s="13"/>
      <c r="I414" s="31"/>
      <c r="J414" s="13"/>
      <c r="K414" s="13"/>
    </row>
    <row r="415" spans="4:11">
      <c r="D415" s="31"/>
      <c r="E415" s="31"/>
      <c r="F415" s="13"/>
      <c r="G415" s="13"/>
      <c r="H415" s="13"/>
      <c r="I415" s="31"/>
      <c r="J415" s="13"/>
      <c r="K415" s="13"/>
    </row>
    <row r="416" spans="4:11">
      <c r="D416" s="31"/>
      <c r="E416" s="31"/>
      <c r="F416" s="13"/>
      <c r="G416" s="13"/>
      <c r="H416" s="13"/>
      <c r="I416" s="31"/>
      <c r="J416" s="13"/>
      <c r="K416" s="13"/>
    </row>
    <row r="417" spans="4:11">
      <c r="D417" s="31"/>
      <c r="E417" s="31"/>
      <c r="F417" s="13"/>
      <c r="G417" s="13"/>
      <c r="H417" s="13"/>
      <c r="I417" s="31"/>
      <c r="J417" s="13"/>
      <c r="K417" s="13"/>
    </row>
    <row r="418" spans="4:11">
      <c r="D418" s="31"/>
      <c r="E418" s="31"/>
      <c r="F418" s="13"/>
      <c r="G418" s="13"/>
      <c r="H418" s="13"/>
      <c r="I418" s="31"/>
      <c r="J418" s="13"/>
      <c r="K418" s="13"/>
    </row>
    <row r="419" spans="4:11">
      <c r="D419" s="31"/>
      <c r="E419" s="31"/>
      <c r="F419" s="13"/>
      <c r="G419" s="13"/>
      <c r="H419" s="13"/>
      <c r="I419" s="31"/>
      <c r="J419" s="13"/>
      <c r="K419" s="13"/>
    </row>
    <row r="420" spans="4:11">
      <c r="D420" s="52"/>
      <c r="E420" s="52"/>
      <c r="F420" s="52"/>
      <c r="G420" s="52"/>
      <c r="H420" s="13"/>
      <c r="I420" s="52"/>
      <c r="J420" s="64"/>
      <c r="K420" s="64"/>
    </row>
    <row r="421" spans="4:11">
      <c r="D421" s="31"/>
      <c r="E421" s="31"/>
      <c r="F421" s="13"/>
      <c r="G421" s="13"/>
      <c r="H421" s="13"/>
      <c r="I421" s="31"/>
      <c r="J421" s="13"/>
      <c r="K421" s="13"/>
    </row>
    <row r="422" spans="4:11">
      <c r="D422" s="31"/>
      <c r="E422" s="31"/>
      <c r="F422" s="13"/>
      <c r="G422" s="13"/>
      <c r="H422" s="13"/>
      <c r="I422" s="31"/>
      <c r="J422" s="13"/>
      <c r="K422" s="13"/>
    </row>
    <row r="423" spans="4:11">
      <c r="D423" s="31"/>
      <c r="E423" s="31"/>
      <c r="F423" s="13"/>
      <c r="G423" s="13"/>
      <c r="H423" s="13"/>
      <c r="I423" s="31"/>
      <c r="J423" s="13"/>
      <c r="K423" s="13"/>
    </row>
    <row r="424" spans="4:11">
      <c r="D424" s="31"/>
      <c r="E424" s="31"/>
      <c r="F424" s="13"/>
      <c r="G424" s="13"/>
      <c r="H424" s="13"/>
      <c r="I424" s="31"/>
      <c r="J424" s="13"/>
      <c r="K424" s="13"/>
    </row>
    <row r="425" spans="4:11">
      <c r="D425" s="31"/>
      <c r="E425" s="31"/>
      <c r="F425" s="13"/>
      <c r="G425" s="13"/>
      <c r="H425" s="13"/>
      <c r="I425" s="31"/>
      <c r="J425" s="13"/>
      <c r="K425" s="13"/>
    </row>
    <row r="426" spans="4:11">
      <c r="D426" s="31"/>
      <c r="E426" s="31"/>
      <c r="F426" s="13"/>
      <c r="G426" s="13"/>
      <c r="H426" s="13"/>
      <c r="I426" s="31"/>
      <c r="J426" s="13"/>
      <c r="K426" s="13"/>
    </row>
    <row r="427" spans="4:11">
      <c r="D427" s="31"/>
      <c r="E427" s="31"/>
      <c r="F427" s="13"/>
      <c r="G427" s="13"/>
      <c r="H427" s="13"/>
      <c r="I427" s="31"/>
      <c r="J427" s="13"/>
      <c r="K427" s="13"/>
    </row>
    <row r="428" spans="4:11">
      <c r="D428" s="31"/>
      <c r="E428" s="31"/>
      <c r="F428" s="13"/>
      <c r="G428" s="13"/>
      <c r="H428" s="13"/>
      <c r="I428" s="31"/>
      <c r="J428" s="13"/>
      <c r="K428" s="13"/>
    </row>
    <row r="429" spans="4:11">
      <c r="D429" s="32"/>
      <c r="E429" s="32"/>
      <c r="F429" s="32"/>
      <c r="G429" s="32"/>
      <c r="H429" s="32"/>
      <c r="I429" s="32"/>
      <c r="J429" s="44"/>
      <c r="K429" s="44"/>
    </row>
    <row r="430" spans="4:11">
      <c r="D430" s="31"/>
      <c r="E430" s="31"/>
      <c r="F430" s="13"/>
      <c r="G430" s="13"/>
      <c r="H430" s="13"/>
      <c r="I430" s="31"/>
      <c r="J430" s="13"/>
      <c r="K430" s="13"/>
    </row>
    <row r="431" spans="4:11">
      <c r="D431" s="59"/>
      <c r="E431" s="59"/>
      <c r="F431" s="59"/>
      <c r="G431" s="59"/>
      <c r="H431" s="59"/>
      <c r="I431" s="59"/>
      <c r="J431" s="54"/>
      <c r="K431" s="54"/>
    </row>
    <row r="432" spans="4:11">
      <c r="D432" s="59"/>
      <c r="E432" s="59"/>
      <c r="F432" s="59"/>
      <c r="G432" s="59"/>
      <c r="H432" s="59"/>
      <c r="I432" s="59"/>
      <c r="J432" s="54"/>
      <c r="K432" s="54"/>
    </row>
    <row r="433" spans="4:11">
      <c r="D433" s="32"/>
      <c r="E433" s="32"/>
      <c r="F433" s="32"/>
      <c r="G433" s="32"/>
      <c r="H433" s="32"/>
      <c r="I433" s="32"/>
      <c r="J433" s="44"/>
      <c r="K433" s="44"/>
    </row>
    <row r="434" spans="4:11">
      <c r="D434" s="32"/>
      <c r="E434" s="32"/>
      <c r="F434" s="32"/>
      <c r="G434" s="32"/>
      <c r="H434" s="32"/>
      <c r="I434" s="32"/>
      <c r="J434" s="44"/>
      <c r="K434" s="44"/>
    </row>
    <row r="435" spans="4:11">
      <c r="D435" s="59"/>
      <c r="E435" s="59"/>
      <c r="F435" s="59"/>
      <c r="G435" s="59"/>
      <c r="H435" s="59"/>
      <c r="I435" s="59"/>
      <c r="J435" s="54"/>
      <c r="K435" s="54"/>
    </row>
    <row r="436" spans="4:11">
      <c r="D436" s="32"/>
      <c r="E436" s="32"/>
      <c r="F436" s="32"/>
      <c r="G436" s="32"/>
      <c r="H436" s="32"/>
      <c r="I436" s="32"/>
      <c r="J436" s="44"/>
      <c r="K436" s="44"/>
    </row>
    <row r="437" spans="4:11">
      <c r="D437" s="32"/>
      <c r="E437" s="32"/>
      <c r="F437" s="32"/>
      <c r="G437" s="32"/>
      <c r="H437" s="32"/>
      <c r="I437" s="32"/>
      <c r="J437" s="44"/>
      <c r="K437" s="44"/>
    </row>
    <row r="438" spans="4:11">
      <c r="D438" s="32"/>
      <c r="E438" s="32"/>
      <c r="F438" s="32"/>
      <c r="G438" s="32"/>
      <c r="H438" s="32"/>
      <c r="I438" s="32"/>
      <c r="J438" s="44"/>
      <c r="K438" s="44"/>
    </row>
    <row r="439" spans="4:11">
      <c r="D439" s="32"/>
      <c r="E439" s="32"/>
      <c r="F439" s="32"/>
      <c r="G439" s="32"/>
      <c r="H439" s="32"/>
      <c r="I439" s="32"/>
      <c r="J439" s="44"/>
      <c r="K439" s="44"/>
    </row>
    <row r="440" spans="4:11">
      <c r="D440" s="32"/>
      <c r="E440" s="32"/>
      <c r="F440" s="32"/>
      <c r="G440" s="32"/>
      <c r="H440" s="32"/>
      <c r="I440" s="32"/>
      <c r="J440" s="44"/>
      <c r="K440" s="44"/>
    </row>
    <row r="441" spans="4:11">
      <c r="D441" s="32"/>
      <c r="E441" s="32"/>
      <c r="F441" s="32"/>
      <c r="G441" s="32"/>
      <c r="H441" s="32"/>
      <c r="I441" s="32"/>
      <c r="J441" s="44"/>
      <c r="K441" s="44"/>
    </row>
    <row r="442" spans="4:11">
      <c r="D442" s="32"/>
      <c r="E442" s="32"/>
      <c r="F442" s="32"/>
      <c r="G442" s="32"/>
      <c r="H442" s="32"/>
      <c r="I442" s="32"/>
      <c r="J442" s="44"/>
      <c r="K442" s="44"/>
    </row>
    <row r="443" spans="4:11">
      <c r="D443" s="32"/>
      <c r="E443" s="32"/>
      <c r="F443" s="32"/>
      <c r="G443" s="32"/>
      <c r="H443" s="32"/>
      <c r="I443" s="32"/>
      <c r="J443" s="44"/>
      <c r="K443" s="44"/>
    </row>
    <row r="444" spans="4:11">
      <c r="D444" s="32"/>
      <c r="E444" s="32"/>
      <c r="F444" s="32"/>
      <c r="G444" s="32"/>
      <c r="H444" s="32"/>
      <c r="I444" s="32"/>
      <c r="J444" s="44"/>
      <c r="K444" s="44"/>
    </row>
    <row r="445" spans="4:11">
      <c r="D445" s="32"/>
      <c r="E445" s="32"/>
      <c r="F445" s="32"/>
      <c r="G445" s="32"/>
      <c r="H445" s="32"/>
      <c r="I445" s="32"/>
      <c r="J445" s="44"/>
      <c r="K445" s="44"/>
    </row>
    <row r="446" spans="4:11">
      <c r="D446" s="32"/>
      <c r="E446" s="32"/>
      <c r="F446" s="32"/>
      <c r="G446" s="32"/>
      <c r="H446" s="32"/>
      <c r="I446" s="32"/>
      <c r="J446" s="44"/>
      <c r="K446" s="44"/>
    </row>
    <row r="447" spans="4:11">
      <c r="D447" s="33"/>
      <c r="E447" s="33"/>
      <c r="F447" s="33"/>
      <c r="G447" s="33"/>
      <c r="H447" s="33"/>
      <c r="I447" s="11"/>
      <c r="J447" s="34"/>
      <c r="K447" s="34"/>
    </row>
    <row r="448" spans="4:11">
      <c r="D448" s="10"/>
      <c r="E448" s="11"/>
      <c r="F448" s="10"/>
      <c r="G448" s="10"/>
      <c r="H448" s="10"/>
      <c r="I448" s="10"/>
      <c r="J448" s="10"/>
      <c r="K448" s="10"/>
    </row>
    <row r="449" spans="4:11">
      <c r="D449" s="10"/>
      <c r="E449" s="11"/>
      <c r="F449" s="10"/>
      <c r="G449" s="10"/>
      <c r="H449" s="10"/>
      <c r="I449" s="10"/>
      <c r="J449" s="10"/>
      <c r="K449" s="10"/>
    </row>
    <row r="450" spans="4:11">
      <c r="D450" s="10"/>
      <c r="E450" s="11"/>
      <c r="F450" s="10"/>
      <c r="G450" s="10"/>
      <c r="H450" s="10"/>
      <c r="I450" s="10"/>
      <c r="J450" s="10"/>
      <c r="K450" s="10"/>
    </row>
    <row r="451" spans="4:11">
      <c r="D451" s="10"/>
      <c r="E451" s="11"/>
      <c r="F451" s="10"/>
      <c r="G451" s="10"/>
      <c r="H451" s="10"/>
      <c r="I451" s="10"/>
      <c r="J451" s="10"/>
      <c r="K451" s="10"/>
    </row>
    <row r="452" spans="4:11">
      <c r="D452" s="10"/>
      <c r="E452" s="11"/>
      <c r="F452" s="10"/>
      <c r="G452" s="10"/>
      <c r="H452" s="10"/>
      <c r="I452" s="10"/>
      <c r="J452" s="10"/>
      <c r="K452" s="10"/>
    </row>
    <row r="453" spans="4:11">
      <c r="D453" s="10"/>
      <c r="E453" s="11"/>
      <c r="F453" s="10"/>
      <c r="G453" s="10"/>
      <c r="H453" s="10"/>
      <c r="I453" s="10"/>
      <c r="J453" s="10"/>
      <c r="K453" s="10"/>
    </row>
    <row r="454" spans="4:11">
      <c r="D454" s="10"/>
      <c r="E454" s="11"/>
      <c r="F454" s="10"/>
      <c r="G454" s="10"/>
      <c r="H454" s="10"/>
      <c r="I454" s="10"/>
      <c r="J454" s="10"/>
      <c r="K454" s="10"/>
    </row>
    <row r="455" spans="4:11">
      <c r="D455" s="10"/>
      <c r="E455" s="11"/>
      <c r="F455" s="10"/>
      <c r="G455" s="10"/>
      <c r="H455" s="10"/>
      <c r="I455" s="10"/>
      <c r="J455" s="10"/>
      <c r="K455" s="10"/>
    </row>
    <row r="456" spans="4:11">
      <c r="D456" s="10"/>
      <c r="E456" s="11"/>
      <c r="F456" s="10"/>
      <c r="G456" s="10"/>
      <c r="H456" s="10"/>
      <c r="I456" s="10"/>
      <c r="J456" s="10"/>
      <c r="K456" s="10"/>
    </row>
    <row r="457" spans="4:11">
      <c r="D457" s="10"/>
      <c r="E457" s="11"/>
      <c r="F457" s="10"/>
      <c r="G457" s="10"/>
      <c r="H457" s="10"/>
      <c r="I457" s="10"/>
      <c r="J457" s="10"/>
      <c r="K457" s="10"/>
    </row>
    <row r="458" spans="4:11">
      <c r="D458" s="10"/>
      <c r="E458" s="11"/>
      <c r="F458" s="10"/>
      <c r="G458" s="10"/>
      <c r="H458" s="10"/>
      <c r="I458" s="10"/>
      <c r="J458" s="10"/>
      <c r="K458" s="10"/>
    </row>
    <row r="459" spans="4:11">
      <c r="D459" s="10"/>
      <c r="E459" s="11"/>
      <c r="F459" s="10"/>
      <c r="G459" s="10"/>
      <c r="H459" s="10"/>
      <c r="I459" s="10"/>
      <c r="J459" s="10"/>
      <c r="K459" s="10"/>
    </row>
    <row r="460" spans="4:11">
      <c r="D460" s="10"/>
      <c r="E460" s="11"/>
      <c r="F460" s="10"/>
      <c r="G460" s="10"/>
      <c r="H460" s="10"/>
      <c r="I460" s="10"/>
      <c r="J460" s="10"/>
      <c r="K460" s="10"/>
    </row>
    <row r="461" spans="4:11">
      <c r="D461" s="10"/>
      <c r="E461" s="11"/>
      <c r="F461" s="10"/>
      <c r="G461" s="10"/>
      <c r="H461" s="10"/>
      <c r="I461" s="10"/>
      <c r="J461" s="10"/>
      <c r="K461" s="10"/>
    </row>
    <row r="462" spans="4:11">
      <c r="D462" s="10"/>
      <c r="E462" s="11"/>
      <c r="F462" s="10"/>
      <c r="G462" s="10"/>
      <c r="H462" s="10"/>
      <c r="I462" s="10"/>
      <c r="J462" s="10"/>
      <c r="K462" s="10"/>
    </row>
    <row r="463" spans="4:11">
      <c r="D463" s="10"/>
      <c r="E463" s="11"/>
      <c r="F463" s="10"/>
      <c r="G463" s="10"/>
      <c r="H463" s="10"/>
      <c r="I463" s="10"/>
      <c r="J463" s="10"/>
      <c r="K463" s="10"/>
    </row>
    <row r="464" spans="4:11">
      <c r="D464" s="10"/>
      <c r="E464" s="11"/>
      <c r="F464" s="10"/>
      <c r="G464" s="10"/>
      <c r="H464" s="10"/>
      <c r="I464" s="10"/>
      <c r="J464" s="10"/>
      <c r="K464" s="10"/>
    </row>
    <row r="465" spans="4:11">
      <c r="D465" s="10"/>
      <c r="E465" s="11"/>
      <c r="F465" s="10"/>
      <c r="G465" s="10"/>
      <c r="H465" s="10"/>
      <c r="I465" s="10"/>
      <c r="J465" s="10"/>
      <c r="K465" s="10"/>
    </row>
    <row r="466" spans="4:11">
      <c r="D466" s="10"/>
      <c r="E466" s="11"/>
      <c r="F466" s="10"/>
      <c r="G466" s="10"/>
      <c r="H466" s="10"/>
      <c r="I466" s="10"/>
      <c r="J466" s="10"/>
      <c r="K466" s="10"/>
    </row>
    <row r="467" spans="4:11">
      <c r="D467" s="10"/>
      <c r="E467" s="11"/>
      <c r="F467" s="10"/>
      <c r="G467" s="10"/>
      <c r="H467" s="10"/>
      <c r="I467" s="10"/>
      <c r="J467" s="10"/>
      <c r="K467" s="10"/>
    </row>
    <row r="468" spans="4:11">
      <c r="D468" s="10"/>
      <c r="E468" s="11"/>
      <c r="F468" s="10"/>
      <c r="G468" s="10"/>
      <c r="H468" s="10"/>
      <c r="I468" s="10"/>
      <c r="J468" s="10"/>
      <c r="K468" s="10"/>
    </row>
    <row r="469" spans="4:11">
      <c r="D469" s="10"/>
      <c r="E469" s="11"/>
      <c r="F469" s="10"/>
      <c r="G469" s="10"/>
      <c r="H469" s="10"/>
      <c r="I469" s="10"/>
      <c r="J469" s="10"/>
      <c r="K469" s="10"/>
    </row>
    <row r="470" spans="4:11">
      <c r="D470" s="10"/>
      <c r="E470" s="11"/>
      <c r="F470" s="10"/>
      <c r="G470" s="10"/>
      <c r="H470" s="10"/>
      <c r="I470" s="10"/>
      <c r="J470" s="10"/>
      <c r="K470" s="10"/>
    </row>
    <row r="471" spans="4:11">
      <c r="D471" s="10"/>
      <c r="E471" s="11"/>
      <c r="F471" s="10"/>
      <c r="G471" s="10"/>
      <c r="H471" s="10"/>
      <c r="I471" s="10"/>
      <c r="J471" s="10"/>
      <c r="K471" s="10"/>
    </row>
    <row r="472" spans="4:11">
      <c r="D472" s="10"/>
      <c r="E472" s="11"/>
      <c r="F472" s="10"/>
      <c r="G472" s="10"/>
      <c r="H472" s="10"/>
      <c r="I472" s="10"/>
      <c r="J472" s="10"/>
      <c r="K472" s="10"/>
    </row>
    <row r="473" spans="4:11">
      <c r="D473" s="10"/>
      <c r="E473" s="11"/>
      <c r="F473" s="10"/>
      <c r="G473" s="10"/>
      <c r="H473" s="10"/>
      <c r="I473" s="10"/>
      <c r="J473" s="10"/>
      <c r="K473" s="10"/>
    </row>
    <row r="474" spans="4:11">
      <c r="D474" s="10"/>
      <c r="E474" s="11"/>
      <c r="F474" s="10"/>
      <c r="G474" s="10"/>
      <c r="H474" s="10"/>
      <c r="I474" s="10"/>
      <c r="J474" s="10"/>
      <c r="K474" s="10"/>
    </row>
    <row r="475" spans="4:11">
      <c r="D475" s="10"/>
      <c r="E475" s="11"/>
      <c r="F475" s="10"/>
      <c r="G475" s="10"/>
      <c r="H475" s="10"/>
      <c r="I475" s="10"/>
      <c r="J475" s="10"/>
      <c r="K475" s="10"/>
    </row>
    <row r="476" spans="4:11">
      <c r="D476" s="10"/>
      <c r="E476" s="11"/>
      <c r="F476" s="10"/>
      <c r="G476" s="10"/>
      <c r="H476" s="10"/>
      <c r="I476" s="10"/>
      <c r="J476" s="10"/>
      <c r="K476" s="10"/>
    </row>
    <row r="477" spans="4:11">
      <c r="D477" s="10"/>
      <c r="E477" s="11"/>
      <c r="F477" s="10"/>
      <c r="G477" s="10"/>
      <c r="H477" s="10"/>
      <c r="I477" s="10"/>
      <c r="J477" s="10"/>
      <c r="K477" s="10"/>
    </row>
    <row r="478" spans="4:11">
      <c r="E478" s="11"/>
      <c r="F478" s="10"/>
      <c r="G478" s="10"/>
      <c r="H478" s="10"/>
      <c r="I478" s="10"/>
      <c r="J478" s="10"/>
      <c r="K478" s="10"/>
    </row>
    <row r="479" spans="4:11">
      <c r="E479" s="11"/>
      <c r="F479" s="10"/>
      <c r="G479" s="10"/>
      <c r="H479" s="10"/>
      <c r="I479" s="10"/>
      <c r="J479" s="10"/>
      <c r="K479" s="10"/>
    </row>
    <row r="480" spans="4:11">
      <c r="E480" s="11"/>
      <c r="F480" s="10"/>
      <c r="G480" s="10"/>
      <c r="H480" s="10"/>
      <c r="I480" s="10"/>
      <c r="J480" s="10"/>
      <c r="K480" s="10"/>
    </row>
    <row r="481" spans="5:11">
      <c r="E481" s="11"/>
      <c r="F481" s="10"/>
      <c r="G481" s="10"/>
      <c r="H481" s="10"/>
      <c r="I481" s="10"/>
      <c r="J481" s="10"/>
      <c r="K481" s="10"/>
    </row>
    <row r="482" spans="5:11">
      <c r="E482" s="11"/>
      <c r="F482" s="10"/>
      <c r="G482" s="10"/>
      <c r="H482" s="10"/>
      <c r="I482" s="10"/>
      <c r="J482" s="10"/>
      <c r="K482" s="10"/>
    </row>
    <row r="483" spans="5:11">
      <c r="E483" s="11"/>
      <c r="F483" s="10"/>
      <c r="G483" s="10"/>
      <c r="H483" s="10"/>
      <c r="I483" s="10"/>
      <c r="J483" s="10"/>
      <c r="K483" s="10"/>
    </row>
    <row r="484" spans="5:11">
      <c r="E484" s="11"/>
      <c r="F484" s="10"/>
      <c r="G484" s="10"/>
      <c r="H484" s="10"/>
      <c r="I484" s="10"/>
      <c r="J484" s="10"/>
      <c r="K484" s="10"/>
    </row>
    <row r="485" spans="5:11">
      <c r="E485" s="11"/>
      <c r="F485" s="10"/>
      <c r="G485" s="10"/>
      <c r="H485" s="10"/>
      <c r="I485" s="10"/>
      <c r="J485" s="10"/>
      <c r="K485" s="10"/>
    </row>
    <row r="486" spans="5:11">
      <c r="E486" s="11"/>
      <c r="F486" s="10"/>
      <c r="G486" s="10"/>
      <c r="H486" s="10"/>
      <c r="I486" s="10"/>
      <c r="J486" s="10"/>
      <c r="K486" s="10"/>
    </row>
    <row r="487" spans="5:11">
      <c r="E487" s="11"/>
      <c r="F487" s="10"/>
      <c r="G487" s="10"/>
      <c r="H487" s="10"/>
      <c r="I487" s="10"/>
      <c r="J487" s="10"/>
      <c r="K487" s="10"/>
    </row>
    <row r="488" spans="5:11">
      <c r="E488" s="11"/>
      <c r="F488" s="10"/>
      <c r="G488" s="10"/>
      <c r="H488" s="10"/>
      <c r="I488" s="10"/>
      <c r="J488" s="10"/>
      <c r="K488" s="10"/>
    </row>
    <row r="489" spans="5:11">
      <c r="E489" s="11"/>
      <c r="F489" s="10"/>
      <c r="G489" s="10"/>
      <c r="H489" s="10"/>
      <c r="I489" s="10"/>
      <c r="J489" s="10"/>
      <c r="K489" s="10"/>
    </row>
    <row r="490" spans="5:11">
      <c r="E490" s="11"/>
      <c r="F490" s="10"/>
      <c r="G490" s="10"/>
      <c r="H490" s="10"/>
      <c r="I490" s="10"/>
      <c r="J490" s="10"/>
      <c r="K490" s="10"/>
    </row>
    <row r="491" spans="5:11">
      <c r="E491" s="11"/>
      <c r="F491" s="10"/>
      <c r="G491" s="10"/>
      <c r="H491" s="10"/>
      <c r="I491" s="10"/>
      <c r="J491" s="10"/>
      <c r="K491" s="10"/>
    </row>
    <row r="492" spans="5:11">
      <c r="E492" s="11"/>
      <c r="F492" s="10"/>
      <c r="G492" s="10"/>
      <c r="H492" s="10"/>
      <c r="I492" s="10"/>
      <c r="J492" s="10"/>
      <c r="K492" s="10"/>
    </row>
    <row r="493" spans="5:11">
      <c r="E493" s="11"/>
      <c r="F493" s="10"/>
      <c r="G493" s="10"/>
      <c r="H493" s="10"/>
      <c r="I493" s="10"/>
      <c r="J493" s="10"/>
      <c r="K493" s="10"/>
    </row>
    <row r="494" spans="5:11">
      <c r="E494" s="11"/>
      <c r="F494" s="10"/>
      <c r="G494" s="10"/>
      <c r="H494" s="10"/>
      <c r="I494" s="10"/>
      <c r="J494" s="10"/>
      <c r="K494" s="10"/>
    </row>
    <row r="495" spans="5:11">
      <c r="E495" s="11"/>
      <c r="F495" s="10"/>
      <c r="G495" s="10"/>
      <c r="H495" s="10"/>
      <c r="I495" s="10"/>
      <c r="J495" s="10"/>
      <c r="K495" s="10"/>
    </row>
    <row r="496" spans="5:11">
      <c r="E496" s="11"/>
      <c r="F496" s="10"/>
      <c r="G496" s="10"/>
      <c r="H496" s="10"/>
      <c r="I496" s="10"/>
      <c r="J496" s="10"/>
      <c r="K496" s="10"/>
    </row>
    <row r="497" spans="5:11">
      <c r="E497" s="11"/>
      <c r="F497" s="10"/>
      <c r="G497" s="10"/>
      <c r="H497" s="10"/>
      <c r="I497" s="10"/>
      <c r="J497" s="10"/>
      <c r="K497" s="10"/>
    </row>
    <row r="498" spans="5:11">
      <c r="E498" s="11"/>
      <c r="F498" s="10"/>
      <c r="G498" s="10"/>
      <c r="H498" s="10"/>
      <c r="I498" s="10"/>
      <c r="J498" s="10"/>
      <c r="K498" s="10"/>
    </row>
    <row r="499" spans="5:11">
      <c r="E499" s="11"/>
      <c r="F499" s="10"/>
      <c r="G499" s="10"/>
      <c r="H499" s="10"/>
      <c r="I499" s="10"/>
      <c r="J499" s="10"/>
      <c r="K499" s="10"/>
    </row>
    <row r="500" spans="5:11">
      <c r="E500" s="11"/>
      <c r="F500" s="10"/>
      <c r="G500" s="10"/>
      <c r="H500" s="10"/>
      <c r="I500" s="10"/>
      <c r="J500" s="10"/>
      <c r="K500" s="10"/>
    </row>
    <row r="501" spans="5:11">
      <c r="E501" s="11"/>
      <c r="F501" s="10"/>
      <c r="G501" s="10"/>
      <c r="H501" s="10"/>
      <c r="I501" s="10"/>
      <c r="J501" s="10"/>
      <c r="K501" s="10"/>
    </row>
    <row r="502" spans="5:11">
      <c r="E502" s="11"/>
      <c r="F502" s="10"/>
      <c r="G502" s="10"/>
      <c r="H502" s="10"/>
      <c r="I502" s="10"/>
      <c r="J502" s="10"/>
      <c r="K502" s="10"/>
    </row>
    <row r="503" spans="5:11">
      <c r="E503" s="11"/>
      <c r="F503" s="10"/>
      <c r="G503" s="10"/>
      <c r="H503" s="10"/>
      <c r="I503" s="10"/>
      <c r="J503" s="10"/>
      <c r="K503" s="10"/>
    </row>
    <row r="504" spans="5:11">
      <c r="E504" s="11"/>
      <c r="F504" s="10"/>
      <c r="G504" s="10"/>
      <c r="H504" s="10"/>
      <c r="I504" s="10"/>
      <c r="J504" s="10"/>
      <c r="K504" s="10"/>
    </row>
    <row r="505" spans="5:11">
      <c r="E505" s="11"/>
      <c r="F505" s="10"/>
      <c r="G505" s="10"/>
      <c r="H505" s="10"/>
      <c r="I505" s="10"/>
      <c r="J505" s="10"/>
      <c r="K505" s="10"/>
    </row>
    <row r="506" spans="5:11">
      <c r="E506" s="11"/>
      <c r="F506" s="10"/>
      <c r="G506" s="10"/>
      <c r="H506" s="10"/>
      <c r="I506" s="10"/>
      <c r="J506" s="10"/>
      <c r="K506" s="10"/>
    </row>
    <row r="507" spans="5:11">
      <c r="E507" s="11"/>
      <c r="F507" s="10"/>
      <c r="G507" s="10"/>
      <c r="H507" s="10"/>
      <c r="I507" s="10"/>
      <c r="J507" s="10"/>
      <c r="K507" s="10"/>
    </row>
    <row r="508" spans="5:11">
      <c r="E508" s="11"/>
      <c r="F508" s="10"/>
      <c r="G508" s="10"/>
      <c r="H508" s="10"/>
      <c r="I508" s="10"/>
      <c r="J508" s="10"/>
      <c r="K508" s="10"/>
    </row>
    <row r="509" spans="5:11">
      <c r="E509" s="11"/>
      <c r="F509" s="10"/>
      <c r="G509" s="10"/>
      <c r="H509" s="10"/>
      <c r="I509" s="10"/>
      <c r="J509" s="10"/>
      <c r="K509" s="10"/>
    </row>
    <row r="510" spans="5:11">
      <c r="E510" s="11"/>
      <c r="F510" s="10"/>
      <c r="G510" s="10"/>
      <c r="H510" s="10"/>
      <c r="I510" s="10"/>
      <c r="J510" s="10"/>
      <c r="K510" s="10"/>
    </row>
    <row r="511" spans="5:11">
      <c r="E511" s="11"/>
      <c r="F511" s="10"/>
      <c r="G511" s="10"/>
      <c r="H511" s="10"/>
      <c r="I511" s="10"/>
      <c r="J511" s="10"/>
      <c r="K511" s="10"/>
    </row>
    <row r="512" spans="5:11">
      <c r="E512" s="11"/>
      <c r="F512" s="10"/>
      <c r="G512" s="10"/>
      <c r="H512" s="10"/>
      <c r="I512" s="10"/>
      <c r="J512" s="10"/>
      <c r="K512" s="10"/>
    </row>
    <row r="513" spans="5:11">
      <c r="E513" s="11"/>
      <c r="F513" s="10"/>
      <c r="G513" s="10"/>
      <c r="H513" s="10"/>
      <c r="I513" s="10"/>
      <c r="J513" s="10"/>
      <c r="K513" s="10"/>
    </row>
    <row r="514" spans="5:11">
      <c r="E514" s="11"/>
      <c r="F514" s="10"/>
      <c r="G514" s="10"/>
      <c r="H514" s="10"/>
      <c r="I514" s="10"/>
      <c r="J514" s="10"/>
      <c r="K514" s="10"/>
    </row>
    <row r="515" spans="5:11">
      <c r="E515" s="11"/>
      <c r="F515" s="10"/>
      <c r="G515" s="10"/>
      <c r="H515" s="10"/>
      <c r="I515" s="10"/>
      <c r="J515" s="10"/>
      <c r="K515" s="10"/>
    </row>
    <row r="516" spans="5:11">
      <c r="E516" s="11"/>
      <c r="F516" s="10"/>
      <c r="G516" s="10"/>
      <c r="H516" s="10"/>
      <c r="I516" s="10"/>
      <c r="J516" s="10"/>
      <c r="K516" s="10"/>
    </row>
    <row r="517" spans="5:11">
      <c r="E517" s="11"/>
      <c r="F517" s="10"/>
      <c r="G517" s="10"/>
      <c r="H517" s="10"/>
      <c r="I517" s="10"/>
      <c r="J517" s="10"/>
      <c r="K517" s="10"/>
    </row>
    <row r="518" spans="5:11">
      <c r="E518" s="11"/>
      <c r="F518" s="10"/>
      <c r="G518" s="10"/>
      <c r="H518" s="10"/>
      <c r="I518" s="10"/>
      <c r="J518" s="10"/>
      <c r="K518" s="10"/>
    </row>
    <row r="519" spans="5:11">
      <c r="E519" s="11"/>
      <c r="F519" s="10"/>
      <c r="G519" s="10"/>
      <c r="H519" s="10"/>
      <c r="I519" s="10"/>
      <c r="J519" s="10"/>
      <c r="K519" s="10"/>
    </row>
    <row r="520" spans="5:11">
      <c r="E520" s="11"/>
      <c r="F520" s="10"/>
      <c r="G520" s="10"/>
      <c r="H520" s="10"/>
      <c r="I520" s="10"/>
      <c r="J520" s="10"/>
      <c r="K520" s="10"/>
    </row>
    <row r="521" spans="5:11">
      <c r="E521" s="11"/>
      <c r="F521" s="10"/>
      <c r="G521" s="10"/>
      <c r="H521" s="10"/>
      <c r="I521" s="10"/>
      <c r="J521" s="10"/>
      <c r="K521" s="10"/>
    </row>
    <row r="522" spans="5:11">
      <c r="E522" s="11"/>
      <c r="F522" s="10"/>
      <c r="G522" s="10"/>
      <c r="H522" s="10"/>
      <c r="I522" s="10"/>
      <c r="J522" s="10"/>
      <c r="K522" s="10"/>
    </row>
    <row r="523" spans="5:11">
      <c r="E523" s="11"/>
      <c r="F523" s="10"/>
      <c r="G523" s="10"/>
      <c r="H523" s="10"/>
      <c r="I523" s="10"/>
      <c r="J523" s="10"/>
      <c r="K523" s="10"/>
    </row>
    <row r="524" spans="5:11">
      <c r="E524" s="11"/>
      <c r="F524" s="10"/>
      <c r="G524" s="10"/>
      <c r="H524" s="10"/>
      <c r="I524" s="10"/>
      <c r="J524" s="10"/>
      <c r="K524" s="10"/>
    </row>
    <row r="525" spans="5:11">
      <c r="E525" s="11"/>
      <c r="F525" s="10"/>
      <c r="G525" s="10"/>
      <c r="H525" s="10"/>
      <c r="I525" s="10"/>
      <c r="J525" s="10"/>
      <c r="K525" s="10"/>
    </row>
    <row r="526" spans="5:11">
      <c r="E526" s="11"/>
      <c r="F526" s="10"/>
      <c r="G526" s="10"/>
      <c r="H526" s="10"/>
      <c r="I526" s="10"/>
      <c r="J526" s="10"/>
      <c r="K526" s="10"/>
    </row>
    <row r="527" spans="5:11">
      <c r="E527" s="11"/>
      <c r="F527" s="10"/>
      <c r="G527" s="10"/>
      <c r="H527" s="10"/>
      <c r="I527" s="10"/>
      <c r="J527" s="10"/>
      <c r="K527" s="10"/>
    </row>
    <row r="528" spans="5:11">
      <c r="E528" s="11"/>
      <c r="F528" s="10"/>
      <c r="G528" s="10"/>
      <c r="H528" s="10"/>
      <c r="I528" s="10"/>
      <c r="J528" s="10"/>
      <c r="K528" s="10"/>
    </row>
    <row r="529" spans="5:11">
      <c r="E529" s="11"/>
      <c r="F529" s="10"/>
      <c r="G529" s="10"/>
      <c r="H529" s="10"/>
      <c r="I529" s="10"/>
      <c r="J529" s="10"/>
      <c r="K529" s="10"/>
    </row>
    <row r="530" spans="5:11">
      <c r="E530" s="11"/>
      <c r="F530" s="10"/>
      <c r="G530" s="10"/>
      <c r="H530" s="10"/>
      <c r="I530" s="10"/>
      <c r="J530" s="10"/>
      <c r="K530" s="10"/>
    </row>
    <row r="531" spans="5:11">
      <c r="E531" s="11"/>
      <c r="F531" s="10"/>
      <c r="G531" s="10"/>
      <c r="H531" s="10"/>
      <c r="I531" s="10"/>
      <c r="J531" s="10"/>
      <c r="K531" s="10"/>
    </row>
    <row r="532" spans="5:11">
      <c r="E532" s="11"/>
      <c r="F532" s="10"/>
      <c r="G532" s="10"/>
      <c r="H532" s="10"/>
      <c r="I532" s="10"/>
      <c r="J532" s="10"/>
      <c r="K532" s="10"/>
    </row>
    <row r="533" spans="5:11">
      <c r="E533" s="11"/>
      <c r="F533" s="10"/>
      <c r="G533" s="10"/>
      <c r="H533" s="10"/>
      <c r="I533" s="10"/>
      <c r="J533" s="10"/>
      <c r="K533" s="10"/>
    </row>
    <row r="534" spans="5:11">
      <c r="E534" s="11"/>
      <c r="F534" s="10"/>
      <c r="G534" s="10"/>
      <c r="H534" s="10"/>
      <c r="I534" s="10"/>
      <c r="J534" s="10"/>
      <c r="K534" s="10"/>
    </row>
    <row r="535" spans="5:11">
      <c r="E535" s="11"/>
      <c r="F535" s="10"/>
      <c r="G535" s="10"/>
      <c r="H535" s="10"/>
      <c r="I535" s="10"/>
      <c r="J535" s="10"/>
      <c r="K535" s="10"/>
    </row>
    <row r="536" spans="5:11">
      <c r="E536" s="11"/>
      <c r="F536" s="10"/>
      <c r="G536" s="10"/>
      <c r="H536" s="10"/>
      <c r="I536" s="10"/>
      <c r="J536" s="10"/>
      <c r="K536" s="10"/>
    </row>
    <row r="537" spans="5:11">
      <c r="E537" s="11"/>
      <c r="F537" s="10"/>
      <c r="G537" s="10"/>
      <c r="H537" s="10"/>
      <c r="I537" s="10"/>
      <c r="J537" s="10"/>
      <c r="K537" s="10"/>
    </row>
    <row r="538" spans="5:11">
      <c r="E538" s="11"/>
      <c r="F538" s="10"/>
      <c r="G538" s="10"/>
      <c r="H538" s="10"/>
      <c r="I538" s="10"/>
      <c r="J538" s="10"/>
      <c r="K538" s="10"/>
    </row>
    <row r="539" spans="5:11">
      <c r="E539" s="11"/>
      <c r="F539" s="10"/>
      <c r="G539" s="10"/>
      <c r="H539" s="10"/>
      <c r="I539" s="10"/>
      <c r="J539" s="10"/>
      <c r="K539" s="10"/>
    </row>
    <row r="540" spans="5:11">
      <c r="E540" s="11"/>
      <c r="F540" s="10"/>
      <c r="G540" s="10"/>
      <c r="H540" s="10"/>
      <c r="I540" s="10"/>
      <c r="J540" s="10"/>
      <c r="K540" s="10"/>
    </row>
    <row r="541" spans="5:11">
      <c r="E541" s="11"/>
      <c r="F541" s="10"/>
      <c r="G541" s="10"/>
      <c r="H541" s="10"/>
      <c r="I541" s="10"/>
      <c r="J541" s="10"/>
      <c r="K541" s="10"/>
    </row>
    <row r="542" spans="5:11">
      <c r="E542" s="11"/>
      <c r="F542" s="10"/>
      <c r="G542" s="10"/>
      <c r="H542" s="10"/>
      <c r="I542" s="10"/>
      <c r="J542" s="10"/>
      <c r="K542" s="10"/>
    </row>
    <row r="543" spans="5:11">
      <c r="E543" s="11"/>
      <c r="F543" s="10"/>
      <c r="G543" s="10"/>
      <c r="H543" s="10"/>
      <c r="I543" s="10"/>
      <c r="J543" s="10"/>
      <c r="K543" s="10"/>
    </row>
    <row r="544" spans="5:11">
      <c r="E544" s="11"/>
      <c r="F544" s="10"/>
      <c r="G544" s="10"/>
      <c r="H544" s="10"/>
      <c r="I544" s="10"/>
      <c r="J544" s="10"/>
      <c r="K544" s="10"/>
    </row>
    <row r="545" spans="5:11">
      <c r="E545" s="11"/>
      <c r="F545" s="10"/>
      <c r="G545" s="10"/>
      <c r="H545" s="10"/>
      <c r="I545" s="10"/>
      <c r="J545" s="10"/>
      <c r="K545" s="10"/>
    </row>
    <row r="546" spans="5:11">
      <c r="E546" s="11"/>
      <c r="F546" s="10"/>
      <c r="G546" s="10"/>
      <c r="H546" s="10"/>
      <c r="I546" s="10"/>
      <c r="J546" s="10"/>
      <c r="K546" s="10"/>
    </row>
    <row r="547" spans="5:11">
      <c r="E547" s="11"/>
      <c r="F547" s="10"/>
      <c r="G547" s="10"/>
      <c r="H547" s="10"/>
      <c r="I547" s="10"/>
      <c r="J547" s="10"/>
      <c r="K547" s="10"/>
    </row>
    <row r="548" spans="5:11">
      <c r="E548" s="11"/>
      <c r="F548" s="10"/>
      <c r="G548" s="10"/>
      <c r="H548" s="10"/>
      <c r="I548" s="10"/>
      <c r="J548" s="10"/>
      <c r="K548" s="10"/>
    </row>
    <row r="549" spans="5:11">
      <c r="E549" s="11"/>
      <c r="F549" s="10"/>
      <c r="G549" s="10"/>
      <c r="H549" s="10"/>
      <c r="I549" s="10"/>
      <c r="J549" s="10"/>
      <c r="K549" s="10"/>
    </row>
    <row r="550" spans="5:11">
      <c r="E550" s="11"/>
      <c r="F550" s="10"/>
      <c r="G550" s="10"/>
      <c r="H550" s="10"/>
      <c r="I550" s="10"/>
      <c r="J550" s="10"/>
      <c r="K550" s="10"/>
    </row>
    <row r="551" spans="5:11">
      <c r="E551" s="11"/>
      <c r="F551" s="10"/>
      <c r="G551" s="10"/>
      <c r="H551" s="10"/>
      <c r="I551" s="10"/>
      <c r="J551" s="10"/>
      <c r="K551" s="10"/>
    </row>
    <row r="552" spans="5:11">
      <c r="E552" s="11"/>
      <c r="F552" s="10"/>
      <c r="G552" s="10"/>
      <c r="H552" s="10"/>
      <c r="I552" s="10"/>
      <c r="J552" s="10"/>
      <c r="K552" s="10"/>
    </row>
    <row r="553" spans="5:11">
      <c r="E553" s="11"/>
      <c r="F553" s="10"/>
      <c r="G553" s="10"/>
      <c r="H553" s="10"/>
      <c r="I553" s="10"/>
      <c r="J553" s="10"/>
      <c r="K553" s="10"/>
    </row>
    <row r="554" spans="5:11">
      <c r="E554" s="11"/>
      <c r="F554" s="10"/>
      <c r="G554" s="10"/>
      <c r="H554" s="10"/>
      <c r="I554" s="10"/>
      <c r="J554" s="10"/>
      <c r="K554" s="10"/>
    </row>
    <row r="555" spans="5:11">
      <c r="E555" s="11"/>
      <c r="F555" s="10"/>
      <c r="G555" s="10"/>
      <c r="H555" s="10"/>
      <c r="I555" s="10"/>
      <c r="J555" s="10"/>
      <c r="K555" s="10"/>
    </row>
    <row r="556" spans="5:11">
      <c r="E556" s="11"/>
      <c r="F556" s="10"/>
      <c r="G556" s="10"/>
      <c r="H556" s="10"/>
      <c r="I556" s="10"/>
      <c r="J556" s="10"/>
      <c r="K556" s="10"/>
    </row>
    <row r="557" spans="5:11">
      <c r="E557" s="11"/>
      <c r="F557" s="10"/>
      <c r="G557" s="10"/>
      <c r="H557" s="10"/>
      <c r="I557" s="10"/>
      <c r="J557" s="10"/>
      <c r="K557" s="10"/>
    </row>
    <row r="558" spans="5:11">
      <c r="E558" s="11"/>
      <c r="F558" s="10"/>
      <c r="G558" s="10"/>
      <c r="H558" s="10"/>
      <c r="I558" s="10"/>
      <c r="J558" s="10"/>
      <c r="K558" s="10"/>
    </row>
    <row r="559" spans="5:11">
      <c r="E559" s="11"/>
      <c r="F559" s="10"/>
      <c r="G559" s="10"/>
      <c r="H559" s="10"/>
      <c r="I559" s="10"/>
      <c r="J559" s="10"/>
      <c r="K559" s="10"/>
    </row>
    <row r="560" spans="5:11">
      <c r="E560" s="11"/>
      <c r="F560" s="10"/>
      <c r="G560" s="10"/>
      <c r="H560" s="10"/>
      <c r="I560" s="10"/>
      <c r="J560" s="10"/>
      <c r="K560" s="10"/>
    </row>
    <row r="561" spans="5:11">
      <c r="E561" s="11"/>
      <c r="F561" s="10"/>
      <c r="G561" s="10"/>
      <c r="H561" s="10"/>
      <c r="I561" s="10"/>
      <c r="J561" s="10"/>
      <c r="K561" s="10"/>
    </row>
    <row r="562" spans="5:11">
      <c r="E562" s="11"/>
      <c r="F562" s="10"/>
      <c r="G562" s="10"/>
      <c r="H562" s="10"/>
      <c r="I562" s="10"/>
      <c r="J562" s="10"/>
      <c r="K562" s="10"/>
    </row>
    <row r="563" spans="5:11">
      <c r="E563" s="11"/>
      <c r="F563" s="10"/>
      <c r="G563" s="10"/>
      <c r="H563" s="10"/>
      <c r="I563" s="10"/>
      <c r="J563" s="10"/>
      <c r="K563" s="10"/>
    </row>
    <row r="564" spans="5:11">
      <c r="E564" s="11"/>
      <c r="F564" s="10"/>
      <c r="G564" s="10"/>
      <c r="H564" s="10"/>
      <c r="I564" s="10"/>
      <c r="J564" s="10"/>
      <c r="K564" s="10"/>
    </row>
    <row r="565" spans="5:11">
      <c r="E565" s="11"/>
      <c r="F565" s="10"/>
      <c r="G565" s="10"/>
      <c r="H565" s="10"/>
      <c r="I565" s="10"/>
      <c r="J565" s="10"/>
      <c r="K565" s="10"/>
    </row>
    <row r="566" spans="5:11">
      <c r="E566" s="11"/>
      <c r="F566" s="10"/>
      <c r="G566" s="10"/>
      <c r="H566" s="10"/>
      <c r="I566" s="10"/>
      <c r="J566" s="10"/>
      <c r="K566" s="10"/>
    </row>
    <row r="567" spans="5:11">
      <c r="E567" s="11"/>
      <c r="F567" s="10"/>
      <c r="G567" s="10"/>
      <c r="H567" s="10"/>
      <c r="I567" s="10"/>
      <c r="J567" s="10"/>
      <c r="K567" s="10"/>
    </row>
    <row r="568" spans="5:11">
      <c r="E568" s="11"/>
      <c r="F568" s="10"/>
      <c r="G568" s="10"/>
      <c r="H568" s="10"/>
      <c r="I568" s="10"/>
      <c r="J568" s="10"/>
      <c r="K568" s="10"/>
    </row>
    <row r="569" spans="5:11">
      <c r="E569" s="11"/>
      <c r="F569" s="10"/>
      <c r="G569" s="10"/>
      <c r="H569" s="10"/>
      <c r="I569" s="10"/>
      <c r="J569" s="10"/>
      <c r="K569" s="10"/>
    </row>
    <row r="570" spans="5:11">
      <c r="E570" s="11"/>
      <c r="F570" s="10"/>
      <c r="G570" s="10"/>
      <c r="H570" s="10"/>
      <c r="I570" s="10"/>
      <c r="J570" s="10"/>
      <c r="K570" s="10"/>
    </row>
    <row r="571" spans="5:11">
      <c r="E571" s="11"/>
      <c r="F571" s="10"/>
      <c r="G571" s="10"/>
      <c r="H571" s="10"/>
      <c r="I571" s="10"/>
      <c r="J571" s="10"/>
      <c r="K571" s="10"/>
    </row>
    <row r="572" spans="5:11">
      <c r="E572" s="11"/>
      <c r="F572" s="10"/>
      <c r="G572" s="10"/>
      <c r="H572" s="10"/>
      <c r="I572" s="10"/>
      <c r="J572" s="10"/>
      <c r="K572" s="10"/>
    </row>
    <row r="573" spans="5:11">
      <c r="E573" s="11"/>
      <c r="F573" s="10"/>
      <c r="G573" s="10"/>
      <c r="H573" s="10"/>
      <c r="I573" s="10"/>
      <c r="J573" s="10"/>
      <c r="K573" s="10"/>
    </row>
    <row r="574" spans="5:11">
      <c r="E574" s="11"/>
      <c r="F574" s="10"/>
      <c r="G574" s="10"/>
      <c r="H574" s="10"/>
      <c r="I574" s="10"/>
      <c r="J574" s="10"/>
      <c r="K574" s="10"/>
    </row>
    <row r="575" spans="5:11">
      <c r="E575" s="11"/>
      <c r="F575" s="10"/>
      <c r="G575" s="10"/>
      <c r="H575" s="10"/>
      <c r="I575" s="10"/>
      <c r="J575" s="10"/>
      <c r="K575" s="10"/>
    </row>
    <row r="576" spans="5:11">
      <c r="E576" s="11"/>
      <c r="F576" s="10"/>
      <c r="G576" s="10"/>
      <c r="H576" s="10"/>
      <c r="I576" s="10"/>
      <c r="J576" s="10"/>
      <c r="K576" s="10"/>
    </row>
    <row r="577" spans="5:11">
      <c r="E577" s="11"/>
      <c r="F577" s="10"/>
      <c r="G577" s="10"/>
      <c r="H577" s="10"/>
      <c r="I577" s="10"/>
      <c r="J577" s="10"/>
      <c r="K577" s="10"/>
    </row>
    <row r="578" spans="5:11">
      <c r="E578" s="11"/>
      <c r="F578" s="10"/>
      <c r="G578" s="10"/>
      <c r="H578" s="10"/>
      <c r="I578" s="10"/>
      <c r="J578" s="10"/>
      <c r="K578" s="10"/>
    </row>
    <row r="579" spans="5:11">
      <c r="E579" s="11"/>
      <c r="F579" s="10"/>
      <c r="G579" s="10"/>
      <c r="H579" s="10"/>
      <c r="I579" s="10"/>
      <c r="J579" s="10"/>
      <c r="K579" s="10"/>
    </row>
    <row r="580" spans="5:11">
      <c r="E580" s="11"/>
      <c r="F580" s="10"/>
      <c r="G580" s="10"/>
      <c r="H580" s="10"/>
      <c r="I580" s="10"/>
      <c r="J580" s="10"/>
      <c r="K580" s="10"/>
    </row>
    <row r="581" spans="5:11">
      <c r="E581" s="11"/>
      <c r="F581" s="10"/>
      <c r="G581" s="10"/>
      <c r="H581" s="10"/>
      <c r="I581" s="10"/>
      <c r="J581" s="10"/>
      <c r="K581" s="10"/>
    </row>
    <row r="582" spans="5:11">
      <c r="E582" s="11"/>
      <c r="F582" s="10"/>
      <c r="G582" s="10"/>
      <c r="H582" s="10"/>
      <c r="I582" s="10"/>
      <c r="J582" s="10"/>
      <c r="K582" s="10"/>
    </row>
    <row r="583" spans="5:11">
      <c r="E583" s="11"/>
      <c r="F583" s="10"/>
      <c r="G583" s="10"/>
      <c r="H583" s="10"/>
      <c r="I583" s="10"/>
      <c r="J583" s="10"/>
      <c r="K583" s="10"/>
    </row>
    <row r="584" spans="5:11">
      <c r="E584" s="11"/>
      <c r="F584" s="10"/>
      <c r="G584" s="10"/>
      <c r="H584" s="10"/>
      <c r="I584" s="10"/>
      <c r="J584" s="10"/>
      <c r="K584" s="10"/>
    </row>
    <row r="585" spans="5:11">
      <c r="E585" s="11"/>
      <c r="F585" s="10"/>
      <c r="G585" s="10"/>
      <c r="H585" s="10"/>
      <c r="I585" s="10"/>
      <c r="J585" s="10"/>
      <c r="K585" s="10"/>
    </row>
    <row r="586" spans="5:11">
      <c r="E586" s="11"/>
      <c r="F586" s="10"/>
      <c r="G586" s="10"/>
      <c r="H586" s="10"/>
      <c r="I586" s="10"/>
      <c r="J586" s="10"/>
      <c r="K586" s="10"/>
    </row>
    <row r="587" spans="5:11">
      <c r="E587" s="11"/>
      <c r="F587" s="10"/>
      <c r="G587" s="10"/>
      <c r="H587" s="10"/>
      <c r="I587" s="10"/>
      <c r="J587" s="10"/>
      <c r="K587" s="10"/>
    </row>
    <row r="588" spans="5:11">
      <c r="E588" s="11"/>
      <c r="F588" s="10"/>
      <c r="G588" s="10"/>
      <c r="H588" s="10"/>
      <c r="I588" s="10"/>
      <c r="J588" s="10"/>
      <c r="K588" s="10"/>
    </row>
    <row r="589" spans="5:11">
      <c r="E589" s="11"/>
      <c r="F589" s="10"/>
      <c r="G589" s="10"/>
      <c r="H589" s="10"/>
      <c r="I589" s="10"/>
      <c r="J589" s="10"/>
      <c r="K589" s="10"/>
    </row>
    <row r="590" spans="5:11">
      <c r="E590" s="11"/>
      <c r="F590" s="10"/>
      <c r="G590" s="10"/>
      <c r="H590" s="10"/>
      <c r="I590" s="10"/>
      <c r="J590" s="10"/>
      <c r="K590" s="10"/>
    </row>
    <row r="591" spans="5:11">
      <c r="E591" s="11"/>
      <c r="F591" s="10"/>
      <c r="G591" s="10"/>
      <c r="H591" s="10"/>
      <c r="I591" s="10"/>
      <c r="J591" s="10"/>
      <c r="K591" s="10"/>
    </row>
    <row r="592" spans="5:11">
      <c r="E592" s="11"/>
      <c r="F592" s="10"/>
      <c r="G592" s="10"/>
      <c r="H592" s="10"/>
      <c r="I592" s="10"/>
      <c r="J592" s="10"/>
      <c r="K592" s="10"/>
    </row>
    <row r="593" spans="5:11">
      <c r="E593" s="11"/>
      <c r="F593" s="10"/>
      <c r="G593" s="10"/>
      <c r="H593" s="10"/>
      <c r="I593" s="10"/>
      <c r="J593" s="10"/>
      <c r="K593" s="10"/>
    </row>
    <row r="594" spans="5:11">
      <c r="E594" s="11"/>
      <c r="F594" s="10"/>
      <c r="G594" s="10"/>
      <c r="H594" s="10"/>
      <c r="I594" s="10"/>
      <c r="J594" s="10"/>
      <c r="K594" s="10"/>
    </row>
    <row r="595" spans="5:11">
      <c r="E595" s="11"/>
      <c r="F595" s="10"/>
      <c r="G595" s="10"/>
      <c r="H595" s="10"/>
      <c r="I595" s="10"/>
      <c r="J595" s="10"/>
      <c r="K595" s="10"/>
    </row>
    <row r="596" spans="5:11">
      <c r="E596" s="11"/>
      <c r="F596" s="10"/>
      <c r="G596" s="10"/>
      <c r="H596" s="10"/>
      <c r="I596" s="10"/>
      <c r="J596" s="10"/>
      <c r="K596" s="10"/>
    </row>
    <row r="597" spans="5:11">
      <c r="E597" s="11"/>
      <c r="F597" s="10"/>
      <c r="G597" s="10"/>
      <c r="H597" s="10"/>
      <c r="I597" s="10"/>
      <c r="J597" s="10"/>
      <c r="K597" s="10"/>
    </row>
    <row r="598" spans="5:11">
      <c r="E598" s="11"/>
      <c r="F598" s="10"/>
      <c r="G598" s="10"/>
      <c r="H598" s="10"/>
      <c r="I598" s="10"/>
      <c r="J598" s="10"/>
      <c r="K598" s="10"/>
    </row>
    <row r="599" spans="5:11">
      <c r="E599" s="11"/>
      <c r="F599" s="10"/>
      <c r="G599" s="10"/>
      <c r="H599" s="10"/>
      <c r="I599" s="10"/>
      <c r="J599" s="10"/>
      <c r="K599" s="10"/>
    </row>
    <row r="600" spans="5:11">
      <c r="E600" s="11"/>
      <c r="F600" s="10"/>
      <c r="G600" s="10"/>
      <c r="H600" s="10"/>
      <c r="I600" s="10"/>
      <c r="J600" s="10"/>
      <c r="K600" s="10"/>
    </row>
    <row r="601" spans="5:11">
      <c r="E601" s="11"/>
      <c r="F601" s="10"/>
      <c r="G601" s="10"/>
      <c r="H601" s="10"/>
      <c r="I601" s="10"/>
      <c r="J601" s="10"/>
      <c r="K601" s="10"/>
    </row>
    <row r="602" spans="5:11">
      <c r="E602" s="11"/>
      <c r="F602" s="10"/>
      <c r="G602" s="10"/>
      <c r="H602" s="10"/>
      <c r="I602" s="10"/>
      <c r="J602" s="10"/>
      <c r="K602" s="10"/>
    </row>
    <row r="603" spans="5:11">
      <c r="E603" s="11"/>
      <c r="F603" s="10"/>
      <c r="G603" s="10"/>
      <c r="H603" s="10"/>
      <c r="I603" s="10"/>
      <c r="J603" s="10"/>
      <c r="K603" s="10"/>
    </row>
    <row r="604" spans="5:11">
      <c r="E604" s="11"/>
      <c r="F604" s="10"/>
      <c r="G604" s="10"/>
      <c r="H604" s="10"/>
      <c r="I604" s="10"/>
      <c r="J604" s="10"/>
      <c r="K604" s="10"/>
    </row>
    <row r="605" spans="5:11">
      <c r="E605" s="11"/>
      <c r="F605" s="10"/>
      <c r="G605" s="10"/>
      <c r="H605" s="10"/>
      <c r="I605" s="10"/>
      <c r="J605" s="10"/>
      <c r="K605" s="10"/>
    </row>
    <row r="606" spans="5:11">
      <c r="E606" s="11"/>
      <c r="F606" s="10"/>
      <c r="G606" s="10"/>
      <c r="H606" s="10"/>
      <c r="I606" s="10"/>
      <c r="J606" s="10"/>
      <c r="K606" s="10"/>
    </row>
    <row r="607" spans="5:11">
      <c r="E607" s="11"/>
      <c r="F607" s="10"/>
      <c r="G607" s="10"/>
      <c r="H607" s="10"/>
      <c r="I607" s="10"/>
      <c r="J607" s="10"/>
      <c r="K607" s="10"/>
    </row>
    <row r="608" spans="5:11">
      <c r="E608" s="11"/>
      <c r="F608" s="10"/>
      <c r="G608" s="10"/>
      <c r="H608" s="10"/>
      <c r="I608" s="10"/>
      <c r="J608" s="10"/>
      <c r="K608" s="10"/>
    </row>
    <row r="609" spans="5:11">
      <c r="E609" s="11"/>
      <c r="F609" s="10"/>
      <c r="G609" s="10"/>
      <c r="H609" s="10"/>
      <c r="I609" s="10"/>
      <c r="J609" s="10"/>
      <c r="K609" s="10"/>
    </row>
    <row r="610" spans="5:11">
      <c r="E610" s="11"/>
      <c r="F610" s="10"/>
      <c r="G610" s="10"/>
      <c r="H610" s="10"/>
      <c r="I610" s="10"/>
      <c r="J610" s="10"/>
      <c r="K610" s="10"/>
    </row>
    <row r="611" spans="5:11">
      <c r="E611" s="11"/>
      <c r="F611" s="10"/>
      <c r="G611" s="10"/>
      <c r="H611" s="10"/>
      <c r="I611" s="10"/>
      <c r="J611" s="10"/>
      <c r="K611" s="10"/>
    </row>
    <row r="612" spans="5:11">
      <c r="E612" s="11"/>
      <c r="F612" s="10"/>
      <c r="G612" s="10"/>
      <c r="H612" s="10"/>
      <c r="I612" s="10"/>
      <c r="J612" s="10"/>
      <c r="K612" s="10"/>
    </row>
    <row r="613" spans="5:11">
      <c r="E613" s="11"/>
      <c r="F613" s="10"/>
      <c r="G613" s="10"/>
      <c r="H613" s="10"/>
      <c r="I613" s="10"/>
      <c r="J613" s="10"/>
      <c r="K613" s="10"/>
    </row>
    <row r="614" spans="5:11">
      <c r="E614" s="11"/>
      <c r="F614" s="10"/>
      <c r="G614" s="10"/>
      <c r="H614" s="10"/>
      <c r="I614" s="10"/>
      <c r="J614" s="10"/>
      <c r="K614" s="10"/>
    </row>
    <row r="615" spans="5:11">
      <c r="E615" s="11"/>
      <c r="F615" s="10"/>
      <c r="G615" s="10"/>
      <c r="H615" s="10"/>
      <c r="I615" s="10"/>
      <c r="J615" s="10"/>
      <c r="K615" s="10"/>
    </row>
    <row r="616" spans="5:11">
      <c r="E616" s="11"/>
      <c r="F616" s="10"/>
      <c r="G616" s="10"/>
      <c r="H616" s="10"/>
      <c r="I616" s="10"/>
      <c r="J616" s="10"/>
      <c r="K616" s="10"/>
    </row>
    <row r="617" spans="5:11">
      <c r="E617" s="11"/>
      <c r="F617" s="10"/>
      <c r="G617" s="10"/>
      <c r="H617" s="10"/>
      <c r="I617" s="10"/>
      <c r="J617" s="10"/>
      <c r="K617" s="10"/>
    </row>
    <row r="618" spans="5:11">
      <c r="E618" s="11"/>
      <c r="F618" s="10"/>
      <c r="G618" s="10"/>
      <c r="H618" s="10"/>
      <c r="I618" s="10"/>
      <c r="J618" s="10"/>
      <c r="K618" s="10"/>
    </row>
    <row r="619" spans="5:11">
      <c r="E619" s="11"/>
      <c r="F619" s="10"/>
      <c r="G619" s="10"/>
      <c r="H619" s="10"/>
      <c r="I619" s="10"/>
      <c r="J619" s="10"/>
      <c r="K619" s="10"/>
    </row>
    <row r="620" spans="5:11">
      <c r="E620" s="11"/>
      <c r="F620" s="10"/>
      <c r="G620" s="10"/>
      <c r="H620" s="10"/>
      <c r="I620" s="10"/>
      <c r="J620" s="10"/>
      <c r="K620" s="10"/>
    </row>
    <row r="621" spans="5:11">
      <c r="E621" s="11"/>
      <c r="F621" s="10"/>
      <c r="G621" s="10"/>
      <c r="H621" s="10"/>
      <c r="I621" s="10"/>
      <c r="J621" s="10"/>
      <c r="K621" s="10"/>
    </row>
    <row r="622" spans="5:11">
      <c r="E622" s="11"/>
      <c r="F622" s="10"/>
      <c r="G622" s="10"/>
      <c r="H622" s="10"/>
      <c r="I622" s="10"/>
      <c r="J622" s="10"/>
      <c r="K622" s="10"/>
    </row>
    <row r="623" spans="5:11">
      <c r="E623" s="11"/>
      <c r="F623" s="10"/>
      <c r="G623" s="10"/>
      <c r="H623" s="10"/>
      <c r="I623" s="10"/>
      <c r="J623" s="10"/>
      <c r="K623" s="10"/>
    </row>
    <row r="624" spans="5:11">
      <c r="E624" s="11"/>
      <c r="F624" s="10"/>
      <c r="G624" s="10"/>
      <c r="H624" s="10"/>
      <c r="I624" s="10"/>
      <c r="J624" s="10"/>
      <c r="K624" s="10"/>
    </row>
    <row r="625" spans="5:11">
      <c r="E625" s="11"/>
      <c r="F625" s="10"/>
      <c r="G625" s="10"/>
      <c r="H625" s="10"/>
      <c r="I625" s="10"/>
      <c r="J625" s="10"/>
      <c r="K625" s="10"/>
    </row>
    <row r="626" spans="5:11">
      <c r="E626" s="11"/>
      <c r="F626" s="10"/>
      <c r="G626" s="10"/>
      <c r="H626" s="10"/>
      <c r="I626" s="10"/>
      <c r="J626" s="10"/>
      <c r="K626" s="10"/>
    </row>
    <row r="627" spans="5:11">
      <c r="E627" s="11"/>
      <c r="F627" s="10"/>
      <c r="G627" s="10"/>
      <c r="H627" s="10"/>
      <c r="I627" s="10"/>
      <c r="J627" s="10"/>
      <c r="K627" s="10"/>
    </row>
    <row r="628" spans="5:11">
      <c r="E628" s="11"/>
      <c r="F628" s="10"/>
      <c r="G628" s="10"/>
      <c r="H628" s="10"/>
      <c r="I628" s="10"/>
      <c r="J628" s="10"/>
      <c r="K628" s="10"/>
    </row>
    <row r="629" spans="5:11">
      <c r="E629" s="11"/>
      <c r="F629" s="10"/>
      <c r="G629" s="10"/>
      <c r="H629" s="10"/>
      <c r="I629" s="10"/>
      <c r="J629" s="10"/>
      <c r="K629" s="10"/>
    </row>
    <row r="630" spans="5:11">
      <c r="E630" s="11"/>
      <c r="F630" s="10"/>
      <c r="G630" s="10"/>
      <c r="H630" s="10"/>
      <c r="I630" s="10"/>
      <c r="J630" s="10"/>
      <c r="K630" s="10"/>
    </row>
    <row r="631" spans="5:11">
      <c r="E631" s="11"/>
      <c r="F631" s="10"/>
      <c r="G631" s="10"/>
      <c r="H631" s="10"/>
      <c r="I631" s="10"/>
      <c r="J631" s="10"/>
      <c r="K631" s="10"/>
    </row>
    <row r="632" spans="5:11">
      <c r="E632" s="11"/>
      <c r="F632" s="10"/>
      <c r="G632" s="10"/>
      <c r="H632" s="10"/>
      <c r="I632" s="10"/>
      <c r="J632" s="10"/>
      <c r="K632" s="10"/>
    </row>
    <row r="633" spans="5:11">
      <c r="E633" s="11"/>
      <c r="F633" s="10"/>
      <c r="G633" s="10"/>
      <c r="H633" s="10"/>
      <c r="I633" s="10"/>
      <c r="J633" s="10"/>
      <c r="K633" s="10"/>
    </row>
    <row r="634" spans="5:11">
      <c r="E634" s="11"/>
      <c r="F634" s="10"/>
      <c r="G634" s="10"/>
      <c r="H634" s="10"/>
      <c r="I634" s="10"/>
      <c r="J634" s="10"/>
      <c r="K634" s="10"/>
    </row>
    <row r="635" spans="5:11">
      <c r="E635" s="11"/>
      <c r="F635" s="10"/>
      <c r="G635" s="10"/>
      <c r="H635" s="10"/>
      <c r="I635" s="10"/>
      <c r="J635" s="10"/>
      <c r="K635" s="10"/>
    </row>
    <row r="636" spans="5:11">
      <c r="E636" s="11"/>
      <c r="F636" s="10"/>
      <c r="G636" s="10"/>
      <c r="H636" s="10"/>
      <c r="I636" s="10"/>
      <c r="J636" s="10"/>
      <c r="K636" s="10"/>
    </row>
    <row r="637" spans="5:11">
      <c r="E637" s="11"/>
      <c r="F637" s="10"/>
      <c r="G637" s="10"/>
      <c r="H637" s="10"/>
      <c r="I637" s="10"/>
      <c r="J637" s="10"/>
      <c r="K637" s="10"/>
    </row>
    <row r="638" spans="5:11">
      <c r="E638" s="11"/>
      <c r="F638" s="10"/>
      <c r="G638" s="10"/>
      <c r="H638" s="10"/>
      <c r="I638" s="10"/>
      <c r="J638" s="10"/>
      <c r="K638" s="10"/>
    </row>
    <row r="639" spans="5:11">
      <c r="E639" s="11"/>
      <c r="F639" s="10"/>
      <c r="G639" s="10"/>
      <c r="H639" s="10"/>
      <c r="I639" s="10"/>
      <c r="J639" s="10"/>
      <c r="K639" s="10"/>
    </row>
    <row r="640" spans="5:11">
      <c r="E640" s="11"/>
      <c r="F640" s="10"/>
      <c r="G640" s="10"/>
      <c r="H640" s="10"/>
      <c r="I640" s="10"/>
      <c r="J640" s="10"/>
      <c r="K640" s="10"/>
    </row>
    <row r="641" spans="5:11">
      <c r="E641" s="11"/>
      <c r="F641" s="10"/>
      <c r="G641" s="10"/>
      <c r="H641" s="10"/>
      <c r="I641" s="10"/>
      <c r="J641" s="10"/>
      <c r="K641" s="10"/>
    </row>
    <row r="642" spans="5:11">
      <c r="E642" s="11"/>
      <c r="F642" s="10"/>
      <c r="G642" s="10"/>
      <c r="H642" s="10"/>
      <c r="I642" s="10"/>
      <c r="J642" s="10"/>
      <c r="K642" s="10"/>
    </row>
    <row r="643" spans="5:11">
      <c r="E643" s="11"/>
      <c r="F643" s="10"/>
      <c r="G643" s="10"/>
      <c r="H643" s="10"/>
      <c r="I643" s="10"/>
      <c r="J643" s="10"/>
      <c r="K643" s="10"/>
    </row>
    <row r="644" spans="5:11">
      <c r="E644" s="11"/>
      <c r="F644" s="10"/>
      <c r="G644" s="10"/>
      <c r="H644" s="10"/>
      <c r="I644" s="10"/>
      <c r="J644" s="10"/>
      <c r="K644" s="10"/>
    </row>
    <row r="645" spans="5:11">
      <c r="E645" s="11"/>
      <c r="F645" s="10"/>
      <c r="G645" s="10"/>
      <c r="H645" s="10"/>
      <c r="I645" s="10"/>
      <c r="J645" s="10"/>
      <c r="K645" s="10"/>
    </row>
    <row r="646" spans="5:11">
      <c r="E646" s="11"/>
      <c r="F646" s="10"/>
      <c r="G646" s="10"/>
      <c r="H646" s="10"/>
      <c r="I646" s="10"/>
      <c r="J646" s="10"/>
      <c r="K646" s="10"/>
    </row>
    <row r="647" spans="5:11">
      <c r="E647" s="11"/>
      <c r="F647" s="10"/>
      <c r="G647" s="10"/>
      <c r="H647" s="10"/>
      <c r="I647" s="10"/>
      <c r="J647" s="10"/>
      <c r="K647" s="10"/>
    </row>
    <row r="648" spans="5:11">
      <c r="E648" s="11"/>
      <c r="F648" s="10"/>
      <c r="G648" s="10"/>
      <c r="H648" s="10"/>
      <c r="I648" s="10"/>
      <c r="J648" s="10"/>
      <c r="K648" s="10"/>
    </row>
    <row r="649" spans="5:11">
      <c r="E649" s="11"/>
      <c r="F649" s="10"/>
      <c r="G649" s="10"/>
      <c r="H649" s="10"/>
      <c r="I649" s="10"/>
      <c r="J649" s="10"/>
      <c r="K649" s="10"/>
    </row>
    <row r="650" spans="5:11">
      <c r="E650" s="11"/>
      <c r="F650" s="10"/>
      <c r="G650" s="10"/>
      <c r="H650" s="10"/>
      <c r="I650" s="10"/>
      <c r="J650" s="10"/>
      <c r="K650" s="10"/>
    </row>
    <row r="651" spans="5:11">
      <c r="E651" s="11"/>
      <c r="F651" s="10"/>
      <c r="G651" s="10"/>
      <c r="H651" s="10"/>
      <c r="I651" s="10"/>
      <c r="J651" s="10"/>
      <c r="K651" s="10"/>
    </row>
    <row r="652" spans="5:11">
      <c r="E652" s="11"/>
      <c r="F652" s="10"/>
      <c r="G652" s="10"/>
      <c r="H652" s="10"/>
      <c r="I652" s="10"/>
      <c r="J652" s="10"/>
      <c r="K652" s="10"/>
    </row>
    <row r="653" spans="5:11">
      <c r="E653" s="11"/>
      <c r="F653" s="10"/>
      <c r="G653" s="10"/>
      <c r="H653" s="10"/>
      <c r="I653" s="10"/>
      <c r="J653" s="10"/>
      <c r="K653" s="10"/>
    </row>
    <row r="654" spans="5:11">
      <c r="E654" s="11"/>
      <c r="F654" s="10"/>
      <c r="G654" s="10"/>
      <c r="H654" s="10"/>
      <c r="I654" s="10"/>
      <c r="J654" s="10"/>
      <c r="K654" s="10"/>
    </row>
    <row r="655" spans="5:11">
      <c r="E655" s="11"/>
      <c r="F655" s="10"/>
      <c r="G655" s="10"/>
      <c r="H655" s="10"/>
      <c r="I655" s="10"/>
      <c r="J655" s="10"/>
      <c r="K655" s="10"/>
    </row>
    <row r="656" spans="5:11">
      <c r="E656" s="11"/>
      <c r="F656" s="10"/>
      <c r="G656" s="10"/>
      <c r="H656" s="10"/>
      <c r="I656" s="10"/>
      <c r="J656" s="10"/>
      <c r="K656" s="10"/>
    </row>
    <row r="657" spans="5:11">
      <c r="E657" s="11"/>
      <c r="F657" s="10"/>
      <c r="G657" s="10"/>
      <c r="H657" s="10"/>
      <c r="I657" s="10"/>
      <c r="J657" s="10"/>
      <c r="K657" s="10"/>
    </row>
    <row r="658" spans="5:11">
      <c r="E658" s="11"/>
      <c r="F658" s="10"/>
      <c r="G658" s="10"/>
      <c r="H658" s="10"/>
      <c r="I658" s="10"/>
      <c r="J658" s="10"/>
      <c r="K658" s="10"/>
    </row>
    <row r="659" spans="5:11">
      <c r="E659" s="11"/>
      <c r="F659" s="10"/>
      <c r="G659" s="10"/>
      <c r="H659" s="10"/>
      <c r="I659" s="10"/>
      <c r="J659" s="10"/>
      <c r="K659" s="10"/>
    </row>
    <row r="660" spans="5:11">
      <c r="E660" s="11"/>
      <c r="F660" s="10"/>
      <c r="G660" s="10"/>
      <c r="H660" s="10"/>
      <c r="I660" s="10"/>
      <c r="J660" s="10"/>
      <c r="K660" s="10"/>
    </row>
    <row r="661" spans="5:11">
      <c r="E661" s="11"/>
      <c r="F661" s="10"/>
      <c r="G661" s="10"/>
      <c r="H661" s="10"/>
      <c r="I661" s="10"/>
      <c r="J661" s="10"/>
      <c r="K661" s="10"/>
    </row>
    <row r="662" spans="5:11">
      <c r="E662" s="11"/>
      <c r="F662" s="10"/>
      <c r="G662" s="10"/>
      <c r="H662" s="10"/>
      <c r="I662" s="10"/>
      <c r="J662" s="10"/>
      <c r="K662" s="10"/>
    </row>
    <row r="663" spans="5:11">
      <c r="E663" s="11"/>
      <c r="F663" s="10"/>
      <c r="G663" s="10"/>
      <c r="H663" s="10"/>
      <c r="I663" s="10"/>
      <c r="J663" s="10"/>
      <c r="K663" s="10"/>
    </row>
    <row r="664" spans="5:11">
      <c r="E664" s="11"/>
      <c r="F664" s="10"/>
      <c r="G664" s="10"/>
      <c r="H664" s="10"/>
      <c r="I664" s="10"/>
      <c r="J664" s="10"/>
      <c r="K664" s="10"/>
    </row>
    <row r="665" spans="5:11">
      <c r="E665" s="11"/>
      <c r="F665" s="10"/>
      <c r="G665" s="10"/>
      <c r="H665" s="10"/>
      <c r="I665" s="10"/>
      <c r="J665" s="10"/>
      <c r="K665" s="10"/>
    </row>
    <row r="666" spans="5:11">
      <c r="E666" s="11"/>
      <c r="F666" s="10"/>
      <c r="G666" s="10"/>
      <c r="H666" s="10"/>
      <c r="I666" s="10"/>
      <c r="J666" s="10"/>
      <c r="K666" s="10"/>
    </row>
    <row r="667" spans="5:11">
      <c r="E667" s="11"/>
      <c r="F667" s="10"/>
      <c r="G667" s="10"/>
      <c r="H667" s="10"/>
      <c r="I667" s="10"/>
      <c r="J667" s="10"/>
      <c r="K667" s="10"/>
    </row>
    <row r="668" spans="5:11">
      <c r="E668" s="11"/>
      <c r="F668" s="10"/>
      <c r="G668" s="10"/>
      <c r="H668" s="10"/>
      <c r="I668" s="10"/>
      <c r="J668" s="10"/>
      <c r="K668" s="10"/>
    </row>
    <row r="669" spans="5:11">
      <c r="E669" s="11"/>
      <c r="F669" s="10"/>
      <c r="G669" s="10"/>
      <c r="H669" s="10"/>
      <c r="I669" s="10"/>
      <c r="J669" s="10"/>
      <c r="K669" s="10"/>
    </row>
    <row r="670" spans="5:11">
      <c r="E670" s="11"/>
      <c r="F670" s="10"/>
      <c r="G670" s="10"/>
      <c r="H670" s="10"/>
      <c r="I670" s="10"/>
      <c r="J670" s="10"/>
      <c r="K670" s="10"/>
    </row>
    <row r="671" spans="5:11">
      <c r="E671" s="11"/>
      <c r="F671" s="10"/>
      <c r="G671" s="10"/>
      <c r="H671" s="10"/>
      <c r="I671" s="10"/>
      <c r="J671" s="10"/>
      <c r="K671" s="10"/>
    </row>
    <row r="672" spans="5:11">
      <c r="E672" s="11"/>
      <c r="F672" s="10"/>
      <c r="G672" s="10"/>
      <c r="H672" s="10"/>
      <c r="I672" s="10"/>
      <c r="J672" s="10"/>
      <c r="K672" s="10"/>
    </row>
    <row r="673" spans="5:11">
      <c r="E673" s="11"/>
      <c r="F673" s="10"/>
      <c r="G673" s="10"/>
      <c r="H673" s="10"/>
      <c r="I673" s="10"/>
      <c r="J673" s="10"/>
      <c r="K673" s="10"/>
    </row>
    <row r="674" spans="5:11">
      <c r="E674" s="11"/>
      <c r="F674" s="10"/>
      <c r="G674" s="10"/>
      <c r="H674" s="10"/>
      <c r="I674" s="10"/>
      <c r="J674" s="10"/>
      <c r="K674" s="10"/>
    </row>
    <row r="675" spans="5:11">
      <c r="E675" s="11"/>
      <c r="F675" s="10"/>
      <c r="G675" s="10"/>
      <c r="H675" s="10"/>
      <c r="I675" s="10"/>
      <c r="J675" s="10"/>
      <c r="K675" s="10"/>
    </row>
    <row r="676" spans="5:11">
      <c r="E676" s="11"/>
      <c r="F676" s="10"/>
      <c r="G676" s="10"/>
      <c r="H676" s="10"/>
      <c r="I676" s="10"/>
      <c r="J676" s="10"/>
      <c r="K676" s="10"/>
    </row>
    <row r="677" spans="5:11">
      <c r="E677" s="11"/>
      <c r="F677" s="10"/>
      <c r="G677" s="10"/>
      <c r="H677" s="10"/>
      <c r="I677" s="10"/>
      <c r="J677" s="10"/>
      <c r="K677" s="10"/>
    </row>
    <row r="678" spans="5:11">
      <c r="E678" s="11"/>
      <c r="F678" s="10"/>
      <c r="G678" s="10"/>
      <c r="H678" s="10"/>
      <c r="I678" s="10"/>
      <c r="J678" s="10"/>
      <c r="K678" s="10"/>
    </row>
    <row r="679" spans="5:11">
      <c r="E679" s="11"/>
      <c r="F679" s="10"/>
      <c r="G679" s="10"/>
      <c r="H679" s="10"/>
      <c r="I679" s="10"/>
      <c r="J679" s="10"/>
      <c r="K679" s="10"/>
    </row>
    <row r="680" spans="5:11">
      <c r="E680" s="11"/>
      <c r="F680" s="10"/>
      <c r="G680" s="10"/>
      <c r="H680" s="10"/>
      <c r="I680" s="10"/>
      <c r="J680" s="10"/>
      <c r="K680" s="10"/>
    </row>
    <row r="681" spans="5:11">
      <c r="E681" s="11"/>
      <c r="F681" s="10"/>
      <c r="G681" s="10"/>
      <c r="H681" s="10"/>
      <c r="I681" s="10"/>
      <c r="J681" s="10"/>
      <c r="K681" s="10"/>
    </row>
    <row r="682" spans="5:11">
      <c r="E682" s="11"/>
      <c r="F682" s="10"/>
      <c r="G682" s="10"/>
      <c r="H682" s="10"/>
      <c r="I682" s="10"/>
      <c r="J682" s="10"/>
      <c r="K682" s="10"/>
    </row>
    <row r="683" spans="5:11">
      <c r="E683" s="11"/>
      <c r="F683" s="10"/>
      <c r="G683" s="10"/>
      <c r="H683" s="10"/>
      <c r="I683" s="10"/>
      <c r="J683" s="10"/>
      <c r="K683" s="10"/>
    </row>
    <row r="684" spans="5:11">
      <c r="E684" s="11"/>
      <c r="F684" s="10"/>
      <c r="G684" s="10"/>
      <c r="H684" s="10"/>
      <c r="I684" s="10"/>
      <c r="J684" s="10"/>
      <c r="K684" s="10"/>
    </row>
    <row r="685" spans="5:11">
      <c r="E685" s="11"/>
      <c r="F685" s="10"/>
      <c r="G685" s="10"/>
      <c r="H685" s="10"/>
      <c r="I685" s="10"/>
      <c r="J685" s="10"/>
      <c r="K685" s="10"/>
    </row>
    <row r="686" spans="5:11">
      <c r="E686" s="11"/>
      <c r="F686" s="10"/>
      <c r="G686" s="10"/>
      <c r="H686" s="10"/>
      <c r="I686" s="10"/>
      <c r="J686" s="10"/>
      <c r="K686" s="10"/>
    </row>
    <row r="687" spans="5:11">
      <c r="E687" s="11"/>
      <c r="F687" s="10"/>
      <c r="G687" s="10"/>
      <c r="H687" s="10"/>
      <c r="I687" s="10"/>
      <c r="J687" s="10"/>
      <c r="K687" s="10"/>
    </row>
    <row r="688" spans="5:11">
      <c r="E688" s="11"/>
      <c r="F688" s="10"/>
      <c r="G688" s="10"/>
      <c r="H688" s="10"/>
      <c r="I688" s="10"/>
      <c r="J688" s="10"/>
      <c r="K688" s="10"/>
    </row>
    <row r="689" spans="5:11">
      <c r="E689" s="11"/>
      <c r="F689" s="10"/>
      <c r="G689" s="10"/>
      <c r="H689" s="10"/>
      <c r="I689" s="10"/>
      <c r="J689" s="10"/>
      <c r="K689" s="10"/>
    </row>
    <row r="690" spans="5:11">
      <c r="E690" s="11"/>
      <c r="F690" s="10"/>
      <c r="G690" s="10"/>
      <c r="H690" s="10"/>
      <c r="I690" s="10"/>
      <c r="J690" s="10"/>
      <c r="K690" s="10"/>
    </row>
    <row r="691" spans="5:11">
      <c r="E691" s="11"/>
      <c r="F691" s="10"/>
      <c r="G691" s="10"/>
      <c r="H691" s="10"/>
      <c r="I691" s="10"/>
      <c r="J691" s="10"/>
      <c r="K691" s="10"/>
    </row>
    <row r="692" spans="5:11">
      <c r="E692" s="11"/>
      <c r="F692" s="10"/>
      <c r="G692" s="10"/>
      <c r="H692" s="10"/>
      <c r="I692" s="10"/>
      <c r="J692" s="10"/>
      <c r="K692" s="10"/>
    </row>
    <row r="693" spans="5:11">
      <c r="E693" s="11"/>
      <c r="F693" s="10"/>
      <c r="G693" s="10"/>
      <c r="H693" s="10"/>
      <c r="I693" s="10"/>
      <c r="J693" s="10"/>
      <c r="K693" s="10"/>
    </row>
    <row r="694" spans="5:11">
      <c r="E694" s="11"/>
      <c r="F694" s="10"/>
      <c r="G694" s="10"/>
      <c r="H694" s="10"/>
      <c r="I694" s="10"/>
      <c r="J694" s="10"/>
      <c r="K694" s="10"/>
    </row>
    <row r="695" spans="5:11">
      <c r="E695" s="11"/>
      <c r="F695" s="10"/>
      <c r="G695" s="10"/>
      <c r="H695" s="10"/>
      <c r="I695" s="10"/>
      <c r="J695" s="10"/>
      <c r="K695" s="10"/>
    </row>
    <row r="696" spans="5:11">
      <c r="E696" s="11"/>
      <c r="F696" s="10"/>
      <c r="G696" s="10"/>
      <c r="H696" s="10"/>
      <c r="I696" s="10"/>
      <c r="J696" s="10"/>
      <c r="K696" s="10"/>
    </row>
    <row r="697" spans="5:11">
      <c r="E697" s="11"/>
      <c r="F697" s="10"/>
      <c r="G697" s="10"/>
      <c r="H697" s="10"/>
      <c r="I697" s="10"/>
      <c r="J697" s="10"/>
      <c r="K697" s="10"/>
    </row>
    <row r="698" spans="5:11">
      <c r="E698" s="11"/>
      <c r="F698" s="10"/>
      <c r="G698" s="10"/>
      <c r="H698" s="10"/>
      <c r="I698" s="10"/>
      <c r="J698" s="10"/>
      <c r="K698" s="10"/>
    </row>
    <row r="699" spans="5:11">
      <c r="E699" s="11"/>
      <c r="F699" s="10"/>
      <c r="G699" s="10"/>
      <c r="H699" s="10"/>
      <c r="I699" s="10"/>
      <c r="J699" s="10"/>
      <c r="K699" s="10"/>
    </row>
    <row r="700" spans="5:11">
      <c r="E700" s="11"/>
      <c r="F700" s="10"/>
      <c r="G700" s="10"/>
      <c r="H700" s="10"/>
      <c r="I700" s="10"/>
      <c r="J700" s="10"/>
      <c r="K700" s="10"/>
    </row>
    <row r="701" spans="5:11">
      <c r="E701" s="11"/>
      <c r="F701" s="10"/>
      <c r="G701" s="10"/>
      <c r="H701" s="10"/>
      <c r="I701" s="10"/>
      <c r="J701" s="10"/>
      <c r="K701" s="10"/>
    </row>
    <row r="702" spans="5:11">
      <c r="E702" s="11"/>
      <c r="F702" s="10"/>
      <c r="G702" s="10"/>
      <c r="H702" s="10"/>
      <c r="I702" s="10"/>
      <c r="J702" s="10"/>
      <c r="K702" s="10"/>
    </row>
    <row r="703" spans="5:11">
      <c r="E703" s="11"/>
      <c r="F703" s="10"/>
      <c r="G703" s="10"/>
      <c r="H703" s="10"/>
      <c r="I703" s="10"/>
      <c r="J703" s="10"/>
      <c r="K703" s="10"/>
    </row>
    <row r="704" spans="5:11">
      <c r="E704" s="11"/>
      <c r="F704" s="10"/>
      <c r="G704" s="10"/>
      <c r="H704" s="10"/>
      <c r="I704" s="10"/>
      <c r="J704" s="10"/>
      <c r="K704" s="10"/>
    </row>
    <row r="705" spans="5:11">
      <c r="E705" s="11"/>
      <c r="F705" s="10"/>
      <c r="G705" s="10"/>
      <c r="H705" s="10"/>
      <c r="I705" s="10"/>
      <c r="J705" s="10"/>
      <c r="K705" s="10"/>
    </row>
    <row r="706" spans="5:11">
      <c r="E706" s="11"/>
      <c r="F706" s="10"/>
      <c r="G706" s="10"/>
      <c r="H706" s="10"/>
      <c r="I706" s="10"/>
      <c r="J706" s="10"/>
      <c r="K706" s="10"/>
    </row>
    <row r="707" spans="5:11">
      <c r="E707" s="11"/>
      <c r="F707" s="10"/>
      <c r="G707" s="10"/>
      <c r="H707" s="10"/>
      <c r="I707" s="10"/>
      <c r="J707" s="10"/>
      <c r="K707" s="10"/>
    </row>
    <row r="708" spans="5:11">
      <c r="E708" s="11"/>
      <c r="F708" s="10"/>
      <c r="G708" s="10"/>
      <c r="H708" s="10"/>
      <c r="I708" s="10"/>
      <c r="J708" s="10"/>
      <c r="K708" s="10"/>
    </row>
    <row r="709" spans="5:11">
      <c r="E709" s="11"/>
      <c r="F709" s="10"/>
      <c r="G709" s="10"/>
      <c r="H709" s="10"/>
      <c r="I709" s="10"/>
      <c r="J709" s="10"/>
      <c r="K709" s="10"/>
    </row>
    <row r="710" spans="5:11">
      <c r="E710" s="11"/>
      <c r="F710" s="10"/>
      <c r="G710" s="10"/>
      <c r="H710" s="10"/>
      <c r="I710" s="10"/>
      <c r="J710" s="10"/>
      <c r="K710" s="10"/>
    </row>
    <row r="711" spans="5:11">
      <c r="E711" s="11"/>
      <c r="F711" s="10"/>
      <c r="G711" s="10"/>
      <c r="H711" s="10"/>
      <c r="I711" s="10"/>
      <c r="J711" s="10"/>
      <c r="K711" s="10"/>
    </row>
    <row r="712" spans="5:11">
      <c r="E712" s="11"/>
      <c r="F712" s="10"/>
      <c r="G712" s="10"/>
      <c r="H712" s="10"/>
      <c r="I712" s="10"/>
      <c r="J712" s="10"/>
      <c r="K712" s="10"/>
    </row>
    <row r="713" spans="5:11">
      <c r="E713" s="11"/>
      <c r="F713" s="10"/>
      <c r="G713" s="10"/>
      <c r="H713" s="10"/>
      <c r="I713" s="10"/>
      <c r="J713" s="10"/>
      <c r="K713" s="10"/>
    </row>
    <row r="714" spans="5:11">
      <c r="E714" s="11"/>
      <c r="F714" s="10"/>
      <c r="G714" s="10"/>
      <c r="H714" s="10"/>
      <c r="I714" s="10"/>
      <c r="J714" s="10"/>
      <c r="K714" s="10"/>
    </row>
    <row r="715" spans="5:11">
      <c r="E715" s="11"/>
      <c r="F715" s="10"/>
      <c r="G715" s="10"/>
      <c r="H715" s="10"/>
      <c r="I715" s="10"/>
      <c r="J715" s="10"/>
      <c r="K715" s="10"/>
    </row>
    <row r="716" spans="5:11">
      <c r="E716" s="11"/>
      <c r="F716" s="10"/>
      <c r="G716" s="10"/>
      <c r="H716" s="10"/>
      <c r="I716" s="10"/>
      <c r="J716" s="10"/>
      <c r="K716" s="10"/>
    </row>
    <row r="717" spans="5:11">
      <c r="E717" s="11"/>
      <c r="F717" s="10"/>
      <c r="G717" s="10"/>
      <c r="H717" s="10"/>
      <c r="I717" s="10"/>
      <c r="J717" s="10"/>
      <c r="K717" s="10"/>
    </row>
    <row r="718" spans="5:11">
      <c r="E718" s="11"/>
      <c r="F718" s="10"/>
      <c r="G718" s="10"/>
      <c r="H718" s="10"/>
      <c r="I718" s="10"/>
      <c r="J718" s="10"/>
      <c r="K718" s="10"/>
    </row>
    <row r="719" spans="5:11">
      <c r="E719" s="11"/>
      <c r="F719" s="10"/>
      <c r="G719" s="10"/>
      <c r="H719" s="10"/>
      <c r="I719" s="10"/>
      <c r="J719" s="10"/>
      <c r="K719" s="10"/>
    </row>
    <row r="720" spans="5:11">
      <c r="E720" s="11"/>
      <c r="F720" s="10"/>
      <c r="G720" s="10"/>
      <c r="H720" s="10"/>
      <c r="I720" s="10"/>
      <c r="J720" s="10"/>
      <c r="K720" s="10"/>
    </row>
    <row r="721" spans="5:11">
      <c r="E721" s="11"/>
      <c r="F721" s="10"/>
      <c r="G721" s="10"/>
      <c r="H721" s="10"/>
      <c r="I721" s="10"/>
      <c r="J721" s="10"/>
      <c r="K721" s="10"/>
    </row>
    <row r="722" spans="5:11">
      <c r="E722" s="11"/>
      <c r="F722" s="10"/>
      <c r="G722" s="10"/>
      <c r="H722" s="10"/>
      <c r="I722" s="10"/>
      <c r="J722" s="10"/>
      <c r="K722" s="10"/>
    </row>
    <row r="723" spans="5:11">
      <c r="E723" s="11"/>
      <c r="F723" s="10"/>
      <c r="G723" s="10"/>
      <c r="H723" s="10"/>
      <c r="I723" s="10"/>
      <c r="J723" s="10"/>
      <c r="K723" s="10"/>
    </row>
    <row r="724" spans="5:11">
      <c r="E724" s="11"/>
      <c r="F724" s="10"/>
      <c r="G724" s="10"/>
      <c r="H724" s="10"/>
      <c r="I724" s="10"/>
      <c r="J724" s="10"/>
      <c r="K724" s="10"/>
    </row>
    <row r="725" spans="5:11">
      <c r="E725" s="11"/>
      <c r="F725" s="10"/>
      <c r="G725" s="10"/>
      <c r="H725" s="10"/>
      <c r="I725" s="10"/>
      <c r="J725" s="10"/>
      <c r="K725" s="10"/>
    </row>
    <row r="726" spans="5:11">
      <c r="E726" s="11"/>
      <c r="F726" s="10"/>
      <c r="G726" s="10"/>
      <c r="H726" s="10"/>
      <c r="I726" s="10"/>
      <c r="J726" s="10"/>
      <c r="K726" s="10"/>
    </row>
    <row r="727" spans="5:11">
      <c r="E727" s="11"/>
      <c r="F727" s="10"/>
      <c r="G727" s="10"/>
      <c r="H727" s="10"/>
      <c r="I727" s="10"/>
      <c r="J727" s="10"/>
      <c r="K727" s="10"/>
    </row>
    <row r="728" spans="5:11">
      <c r="E728" s="11"/>
      <c r="F728" s="10"/>
      <c r="G728" s="10"/>
      <c r="H728" s="10"/>
      <c r="I728" s="10"/>
      <c r="J728" s="10"/>
      <c r="K728" s="10"/>
    </row>
    <row r="729" spans="5:11">
      <c r="E729" s="11"/>
      <c r="F729" s="10"/>
      <c r="G729" s="10"/>
      <c r="H729" s="10"/>
      <c r="I729" s="10"/>
      <c r="J729" s="10"/>
      <c r="K729" s="10"/>
    </row>
    <row r="730" spans="5:11">
      <c r="E730" s="11"/>
      <c r="F730" s="10"/>
      <c r="G730" s="10"/>
      <c r="H730" s="10"/>
      <c r="I730" s="10"/>
      <c r="J730" s="10"/>
      <c r="K730" s="10"/>
    </row>
    <row r="731" spans="5:11">
      <c r="E731" s="11"/>
      <c r="F731" s="10"/>
      <c r="G731" s="10"/>
      <c r="H731" s="10"/>
      <c r="I731" s="10"/>
      <c r="J731" s="10"/>
      <c r="K731" s="10"/>
    </row>
    <row r="732" spans="5:11">
      <c r="E732" s="11"/>
      <c r="F732" s="10"/>
      <c r="G732" s="10"/>
      <c r="H732" s="10"/>
      <c r="I732" s="10"/>
      <c r="J732" s="10"/>
      <c r="K732" s="10"/>
    </row>
    <row r="733" spans="5:11">
      <c r="E733" s="11"/>
      <c r="F733" s="10"/>
      <c r="G733" s="10"/>
      <c r="H733" s="10"/>
      <c r="I733" s="10"/>
      <c r="J733" s="10"/>
      <c r="K733" s="10"/>
    </row>
    <row r="734" spans="5:11">
      <c r="E734" s="11"/>
      <c r="F734" s="10"/>
      <c r="G734" s="10"/>
      <c r="H734" s="10"/>
      <c r="I734" s="10"/>
      <c r="J734" s="10"/>
      <c r="K734" s="10"/>
    </row>
    <row r="735" spans="5:11">
      <c r="E735" s="11"/>
      <c r="F735" s="10"/>
      <c r="G735" s="10"/>
      <c r="H735" s="10"/>
      <c r="I735" s="10"/>
      <c r="J735" s="10"/>
      <c r="K735" s="10"/>
    </row>
    <row r="736" spans="5:11">
      <c r="E736" s="11"/>
      <c r="F736" s="10"/>
      <c r="G736" s="10"/>
      <c r="H736" s="10"/>
      <c r="I736" s="10"/>
      <c r="J736" s="10"/>
      <c r="K736" s="10"/>
    </row>
    <row r="737" spans="5:11">
      <c r="E737" s="11"/>
      <c r="F737" s="10"/>
      <c r="G737" s="10"/>
      <c r="H737" s="10"/>
      <c r="I737" s="10"/>
      <c r="J737" s="10"/>
      <c r="K737" s="10"/>
    </row>
    <row r="738" spans="5:11">
      <c r="E738" s="11"/>
      <c r="F738" s="10"/>
      <c r="G738" s="10"/>
      <c r="H738" s="10"/>
      <c r="I738" s="10"/>
      <c r="J738" s="10"/>
      <c r="K738" s="10"/>
    </row>
    <row r="739" spans="5:11">
      <c r="E739" s="11"/>
      <c r="F739" s="10"/>
      <c r="G739" s="10"/>
      <c r="H739" s="10"/>
      <c r="I739" s="10"/>
      <c r="J739" s="10"/>
      <c r="K739" s="10"/>
    </row>
    <row r="740" spans="5:11">
      <c r="E740" s="11"/>
      <c r="F740" s="10"/>
      <c r="G740" s="10"/>
      <c r="H740" s="10"/>
      <c r="I740" s="10"/>
      <c r="J740" s="10"/>
      <c r="K740" s="10"/>
    </row>
    <row r="741" spans="5:11">
      <c r="E741" s="11"/>
      <c r="F741" s="10"/>
      <c r="G741" s="10"/>
      <c r="H741" s="10"/>
      <c r="I741" s="10"/>
      <c r="J741" s="10"/>
      <c r="K741" s="10"/>
    </row>
    <row r="742" spans="5:11">
      <c r="E742" s="11"/>
      <c r="F742" s="10"/>
      <c r="G742" s="10"/>
      <c r="H742" s="10"/>
      <c r="I742" s="10"/>
      <c r="J742" s="10"/>
      <c r="K742" s="10"/>
    </row>
    <row r="743" spans="5:11">
      <c r="E743" s="11"/>
      <c r="F743" s="10"/>
      <c r="G743" s="10"/>
      <c r="H743" s="10"/>
      <c r="I743" s="10"/>
      <c r="J743" s="10"/>
      <c r="K743" s="10"/>
    </row>
    <row r="744" spans="5:11">
      <c r="E744" s="11"/>
      <c r="F744" s="10"/>
      <c r="G744" s="10"/>
      <c r="H744" s="10"/>
      <c r="I744" s="10"/>
      <c r="J744" s="10"/>
      <c r="K744" s="10"/>
    </row>
    <row r="745" spans="5:11">
      <c r="E745" s="11"/>
      <c r="F745" s="10"/>
      <c r="G745" s="10"/>
      <c r="H745" s="10"/>
      <c r="I745" s="10"/>
      <c r="J745" s="10"/>
      <c r="K745" s="10"/>
    </row>
    <row r="746" spans="5:11">
      <c r="E746" s="11"/>
      <c r="F746" s="10"/>
      <c r="G746" s="10"/>
      <c r="H746" s="10"/>
      <c r="I746" s="10"/>
      <c r="J746" s="10"/>
      <c r="K746" s="10"/>
    </row>
    <row r="747" spans="5:11">
      <c r="E747" s="11"/>
      <c r="F747" s="10"/>
      <c r="G747" s="10"/>
      <c r="H747" s="10"/>
      <c r="I747" s="10"/>
      <c r="J747" s="10"/>
      <c r="K747" s="10"/>
    </row>
    <row r="748" spans="5:11">
      <c r="E748" s="11"/>
      <c r="F748" s="10"/>
      <c r="G748" s="10"/>
      <c r="H748" s="10"/>
      <c r="I748" s="10"/>
      <c r="J748" s="10"/>
      <c r="K748" s="10"/>
    </row>
    <row r="749" spans="5:11">
      <c r="E749" s="11"/>
      <c r="F749" s="10"/>
      <c r="G749" s="10"/>
      <c r="H749" s="10"/>
      <c r="I749" s="10"/>
      <c r="J749" s="10"/>
      <c r="K749" s="10"/>
    </row>
    <row r="750" spans="5:11">
      <c r="E750" s="11"/>
      <c r="F750" s="10"/>
      <c r="G750" s="10"/>
      <c r="H750" s="10"/>
      <c r="I750" s="10"/>
      <c r="J750" s="10"/>
      <c r="K750" s="10"/>
    </row>
    <row r="751" spans="5:11">
      <c r="E751" s="11"/>
      <c r="F751" s="10"/>
      <c r="G751" s="10"/>
      <c r="H751" s="10"/>
      <c r="I751" s="10"/>
      <c r="J751" s="10"/>
      <c r="K751" s="10"/>
    </row>
    <row r="752" spans="5:11">
      <c r="E752" s="11"/>
      <c r="F752" s="10"/>
      <c r="G752" s="10"/>
      <c r="H752" s="10"/>
      <c r="I752" s="10"/>
      <c r="J752" s="10"/>
      <c r="K752" s="10"/>
    </row>
    <row r="753" spans="5:11">
      <c r="E753" s="11"/>
      <c r="F753" s="10"/>
      <c r="G753" s="10"/>
      <c r="H753" s="10"/>
      <c r="I753" s="10"/>
      <c r="J753" s="10"/>
      <c r="K753" s="10"/>
    </row>
    <row r="754" spans="5:11">
      <c r="E754" s="11"/>
      <c r="F754" s="10"/>
      <c r="G754" s="10"/>
      <c r="H754" s="10"/>
      <c r="I754" s="10"/>
      <c r="J754" s="10"/>
      <c r="K754" s="10"/>
    </row>
    <row r="755" spans="5:11">
      <c r="E755" s="11"/>
      <c r="F755" s="10"/>
      <c r="G755" s="10"/>
      <c r="H755" s="10"/>
      <c r="I755" s="10"/>
      <c r="J755" s="10"/>
      <c r="K755" s="10"/>
    </row>
    <row r="756" spans="5:11">
      <c r="E756" s="11"/>
      <c r="F756" s="10"/>
      <c r="G756" s="10"/>
      <c r="H756" s="10"/>
      <c r="I756" s="10"/>
      <c r="J756" s="10"/>
      <c r="K756" s="10"/>
    </row>
    <row r="757" spans="5:11">
      <c r="E757" s="11"/>
      <c r="F757" s="10"/>
      <c r="G757" s="10"/>
      <c r="H757" s="10"/>
      <c r="I757" s="10"/>
      <c r="J757" s="10"/>
      <c r="K757" s="10"/>
    </row>
    <row r="758" spans="5:11">
      <c r="E758" s="11"/>
      <c r="F758" s="10"/>
      <c r="G758" s="10"/>
      <c r="H758" s="10"/>
      <c r="I758" s="10"/>
      <c r="J758" s="10"/>
      <c r="K758" s="10"/>
    </row>
    <row r="759" spans="5:11">
      <c r="E759" s="11"/>
      <c r="F759" s="10"/>
      <c r="G759" s="10"/>
      <c r="H759" s="10"/>
      <c r="I759" s="10"/>
      <c r="J759" s="10"/>
      <c r="K759" s="10"/>
    </row>
    <row r="760" spans="5:11">
      <c r="E760" s="11"/>
      <c r="F760" s="10"/>
      <c r="G760" s="10"/>
      <c r="H760" s="10"/>
      <c r="I760" s="10"/>
      <c r="J760" s="10"/>
      <c r="K760" s="10"/>
    </row>
    <row r="761" spans="5:11">
      <c r="E761" s="11"/>
      <c r="F761" s="10"/>
      <c r="G761" s="10"/>
      <c r="H761" s="10"/>
      <c r="I761" s="10"/>
      <c r="J761" s="10"/>
      <c r="K761" s="10"/>
    </row>
    <row r="762" spans="5:11">
      <c r="E762" s="11"/>
      <c r="F762" s="10"/>
      <c r="G762" s="10"/>
      <c r="H762" s="10"/>
      <c r="I762" s="10"/>
      <c r="J762" s="10"/>
      <c r="K762" s="10"/>
    </row>
    <row r="763" spans="5:11">
      <c r="E763" s="11"/>
      <c r="F763" s="10"/>
      <c r="G763" s="10"/>
      <c r="H763" s="10"/>
      <c r="I763" s="10"/>
      <c r="J763" s="10"/>
      <c r="K763" s="10"/>
    </row>
    <row r="764" spans="5:11">
      <c r="E764" s="11"/>
      <c r="F764" s="10"/>
      <c r="G764" s="10"/>
      <c r="H764" s="10"/>
      <c r="I764" s="10"/>
      <c r="J764" s="10"/>
      <c r="K764" s="10"/>
    </row>
    <row r="765" spans="5:11">
      <c r="E765" s="11"/>
      <c r="F765" s="10"/>
      <c r="G765" s="10"/>
      <c r="H765" s="10"/>
      <c r="I765" s="10"/>
      <c r="J765" s="10"/>
      <c r="K765" s="10"/>
    </row>
    <row r="766" spans="5:11">
      <c r="E766" s="11"/>
      <c r="F766" s="10"/>
      <c r="G766" s="10"/>
      <c r="H766" s="10"/>
      <c r="I766" s="10"/>
      <c r="J766" s="10"/>
      <c r="K766" s="10"/>
    </row>
    <row r="767" spans="5:11">
      <c r="E767" s="11"/>
      <c r="F767" s="10"/>
      <c r="G767" s="10"/>
      <c r="H767" s="10"/>
      <c r="I767" s="10"/>
      <c r="J767" s="10"/>
      <c r="K767" s="10"/>
    </row>
    <row r="768" spans="5:11">
      <c r="E768" s="11"/>
      <c r="F768" s="10"/>
      <c r="G768" s="10"/>
      <c r="H768" s="10"/>
      <c r="I768" s="10"/>
      <c r="J768" s="10"/>
      <c r="K768" s="10"/>
    </row>
    <row r="769" spans="5:11">
      <c r="E769" s="11"/>
      <c r="F769" s="10"/>
      <c r="G769" s="10"/>
      <c r="H769" s="10"/>
      <c r="I769" s="10"/>
      <c r="J769" s="10"/>
      <c r="K769" s="10"/>
    </row>
    <row r="770" spans="5:11">
      <c r="E770" s="11"/>
      <c r="F770" s="10"/>
      <c r="G770" s="10"/>
      <c r="H770" s="10"/>
      <c r="I770" s="10"/>
      <c r="J770" s="10"/>
      <c r="K770" s="10"/>
    </row>
    <row r="771" spans="5:11">
      <c r="E771" s="11"/>
      <c r="F771" s="10"/>
      <c r="G771" s="10"/>
      <c r="H771" s="10"/>
      <c r="I771" s="10"/>
      <c r="J771" s="10"/>
      <c r="K771" s="10"/>
    </row>
    <row r="772" spans="5:11">
      <c r="E772" s="11"/>
      <c r="F772" s="10"/>
      <c r="G772" s="10"/>
      <c r="H772" s="10"/>
      <c r="I772" s="10"/>
      <c r="J772" s="10"/>
      <c r="K772" s="10"/>
    </row>
    <row r="773" spans="5:11">
      <c r="E773" s="11"/>
      <c r="F773" s="10"/>
      <c r="G773" s="10"/>
      <c r="H773" s="10"/>
      <c r="I773" s="10"/>
      <c r="J773" s="10"/>
      <c r="K773" s="10"/>
    </row>
    <row r="774" spans="5:11">
      <c r="E774" s="11"/>
      <c r="F774" s="10"/>
      <c r="G774" s="10"/>
      <c r="H774" s="10"/>
      <c r="I774" s="10"/>
      <c r="J774" s="10"/>
      <c r="K774" s="10"/>
    </row>
    <row r="775" spans="5:11">
      <c r="E775" s="11"/>
      <c r="F775" s="10"/>
      <c r="G775" s="10"/>
      <c r="H775" s="10"/>
      <c r="I775" s="10"/>
      <c r="J775" s="10"/>
      <c r="K775" s="10"/>
    </row>
    <row r="776" spans="5:11">
      <c r="E776" s="11"/>
      <c r="F776" s="10"/>
      <c r="G776" s="10"/>
      <c r="H776" s="10"/>
      <c r="I776" s="10"/>
      <c r="J776" s="10"/>
      <c r="K776" s="10"/>
    </row>
    <row r="777" spans="5:11">
      <c r="E777" s="11"/>
      <c r="F777" s="10"/>
      <c r="G777" s="10"/>
      <c r="H777" s="10"/>
      <c r="I777" s="10"/>
      <c r="J777" s="10"/>
      <c r="K777" s="10"/>
    </row>
    <row r="778" spans="5:11">
      <c r="E778" s="11"/>
      <c r="F778" s="10"/>
      <c r="G778" s="10"/>
      <c r="H778" s="10"/>
      <c r="I778" s="10"/>
      <c r="J778" s="10"/>
      <c r="K778" s="10"/>
    </row>
    <row r="779" spans="5:11">
      <c r="E779" s="11"/>
      <c r="F779" s="10"/>
      <c r="G779" s="10"/>
      <c r="H779" s="10"/>
      <c r="I779" s="10"/>
      <c r="J779" s="10"/>
      <c r="K779" s="10"/>
    </row>
    <row r="780" spans="5:11">
      <c r="E780" s="11"/>
      <c r="F780" s="10"/>
      <c r="G780" s="10"/>
      <c r="H780" s="10"/>
      <c r="I780" s="10"/>
      <c r="J780" s="10"/>
      <c r="K780" s="10"/>
    </row>
    <row r="781" spans="5:11">
      <c r="E781" s="11"/>
      <c r="F781" s="10"/>
      <c r="G781" s="10"/>
      <c r="H781" s="10"/>
      <c r="I781" s="10"/>
      <c r="J781" s="10"/>
      <c r="K781" s="10"/>
    </row>
    <row r="782" spans="5:11">
      <c r="E782" s="11"/>
      <c r="F782" s="10"/>
      <c r="G782" s="10"/>
      <c r="H782" s="10"/>
      <c r="I782" s="10"/>
      <c r="J782" s="10"/>
      <c r="K782" s="10"/>
    </row>
    <row r="783" spans="5:11">
      <c r="E783" s="11"/>
      <c r="F783" s="10"/>
      <c r="G783" s="10"/>
      <c r="H783" s="10"/>
      <c r="I783" s="10"/>
      <c r="J783" s="10"/>
      <c r="K783" s="10"/>
    </row>
    <row r="784" spans="5:11">
      <c r="E784" s="11"/>
      <c r="F784" s="10"/>
      <c r="G784" s="10"/>
      <c r="H784" s="10"/>
      <c r="I784" s="10"/>
      <c r="J784" s="10"/>
      <c r="K784" s="10"/>
    </row>
    <row r="785" spans="5:11">
      <c r="E785" s="11"/>
      <c r="F785" s="10"/>
      <c r="G785" s="10"/>
      <c r="H785" s="10"/>
      <c r="I785" s="10"/>
      <c r="J785" s="10"/>
      <c r="K785" s="10"/>
    </row>
    <row r="786" spans="5:11">
      <c r="E786" s="11"/>
      <c r="F786" s="10"/>
      <c r="G786" s="10"/>
      <c r="H786" s="10"/>
      <c r="I786" s="10"/>
      <c r="J786" s="10"/>
      <c r="K786" s="10"/>
    </row>
    <row r="787" spans="5:11">
      <c r="E787" s="11"/>
      <c r="F787" s="10"/>
      <c r="G787" s="10"/>
      <c r="H787" s="10"/>
      <c r="I787" s="10"/>
      <c r="J787" s="10"/>
      <c r="K787" s="10"/>
    </row>
    <row r="788" spans="5:11">
      <c r="E788" s="11"/>
      <c r="F788" s="10"/>
      <c r="G788" s="10"/>
      <c r="H788" s="10"/>
      <c r="I788" s="10"/>
      <c r="J788" s="10"/>
      <c r="K788" s="10"/>
    </row>
    <row r="789" spans="5:11">
      <c r="E789" s="11"/>
      <c r="F789" s="10"/>
      <c r="G789" s="10"/>
      <c r="H789" s="10"/>
      <c r="I789" s="10"/>
      <c r="J789" s="10"/>
      <c r="K789" s="10"/>
    </row>
    <row r="790" spans="5:11">
      <c r="E790" s="11"/>
      <c r="F790" s="10"/>
      <c r="G790" s="10"/>
      <c r="H790" s="10"/>
      <c r="I790" s="10"/>
      <c r="J790" s="10"/>
      <c r="K790" s="10"/>
    </row>
    <row r="791" spans="5:11">
      <c r="E791" s="11"/>
      <c r="F791" s="10"/>
      <c r="G791" s="10"/>
      <c r="H791" s="10"/>
      <c r="I791" s="10"/>
      <c r="J791" s="10"/>
      <c r="K791" s="10"/>
    </row>
    <row r="792" spans="5:11">
      <c r="E792" s="11"/>
      <c r="F792" s="10"/>
      <c r="G792" s="10"/>
      <c r="H792" s="10"/>
      <c r="I792" s="10"/>
      <c r="J792" s="10"/>
      <c r="K792" s="10"/>
    </row>
    <row r="793" spans="5:11">
      <c r="E793" s="11"/>
      <c r="F793" s="10"/>
      <c r="G793" s="10"/>
      <c r="H793" s="10"/>
      <c r="I793" s="10"/>
      <c r="J793" s="10"/>
      <c r="K793" s="10"/>
    </row>
    <row r="794" spans="5:11">
      <c r="E794" s="11"/>
      <c r="F794" s="10"/>
      <c r="G794" s="10"/>
      <c r="H794" s="10"/>
      <c r="I794" s="10"/>
      <c r="J794" s="10"/>
      <c r="K794" s="10"/>
    </row>
    <row r="795" spans="5:11">
      <c r="E795" s="11"/>
      <c r="F795" s="10"/>
      <c r="G795" s="10"/>
      <c r="H795" s="10"/>
      <c r="I795" s="10"/>
      <c r="J795" s="10"/>
      <c r="K795" s="10"/>
    </row>
    <row r="796" spans="5:11">
      <c r="E796" s="11"/>
      <c r="F796" s="10"/>
      <c r="G796" s="10"/>
      <c r="H796" s="10"/>
      <c r="I796" s="10"/>
      <c r="J796" s="10"/>
      <c r="K796" s="10"/>
    </row>
    <row r="797" spans="5:11">
      <c r="E797" s="11"/>
      <c r="F797" s="10"/>
      <c r="G797" s="10"/>
      <c r="H797" s="10"/>
      <c r="I797" s="10"/>
      <c r="J797" s="10"/>
      <c r="K797" s="10"/>
    </row>
    <row r="798" spans="5:11">
      <c r="E798" s="11"/>
      <c r="F798" s="10"/>
      <c r="G798" s="10"/>
      <c r="H798" s="10"/>
      <c r="I798" s="10"/>
      <c r="J798" s="10"/>
      <c r="K798" s="10"/>
    </row>
    <row r="799" spans="5:11">
      <c r="E799" s="11"/>
      <c r="F799" s="10"/>
      <c r="G799" s="10"/>
      <c r="H799" s="10"/>
      <c r="I799" s="10"/>
      <c r="J799" s="10"/>
      <c r="K799" s="10"/>
    </row>
    <row r="800" spans="5:11">
      <c r="E800" s="11"/>
      <c r="F800" s="10"/>
      <c r="G800" s="10"/>
      <c r="H800" s="10"/>
      <c r="I800" s="10"/>
      <c r="J800" s="10"/>
      <c r="K800" s="10"/>
    </row>
    <row r="801" spans="5:11">
      <c r="E801" s="11"/>
      <c r="F801" s="10"/>
      <c r="G801" s="10"/>
      <c r="H801" s="10"/>
      <c r="I801" s="10"/>
      <c r="J801" s="10"/>
      <c r="K801" s="10"/>
    </row>
    <row r="802" spans="5:11">
      <c r="E802" s="11"/>
      <c r="F802" s="10"/>
      <c r="G802" s="10"/>
      <c r="H802" s="10"/>
      <c r="I802" s="10"/>
      <c r="J802" s="10"/>
      <c r="K802" s="10"/>
    </row>
    <row r="803" spans="5:11">
      <c r="E803" s="11"/>
      <c r="F803" s="10"/>
      <c r="G803" s="10"/>
      <c r="H803" s="10"/>
      <c r="I803" s="10"/>
      <c r="J803" s="10"/>
      <c r="K803" s="10"/>
    </row>
    <row r="804" spans="5:11">
      <c r="E804" s="11"/>
      <c r="F804" s="10"/>
      <c r="G804" s="10"/>
      <c r="H804" s="10"/>
      <c r="I804" s="10"/>
      <c r="J804" s="10"/>
      <c r="K804" s="10"/>
    </row>
    <row r="805" spans="5:11">
      <c r="E805" s="11"/>
      <c r="F805" s="10"/>
      <c r="G805" s="10"/>
      <c r="H805" s="10"/>
      <c r="I805" s="10"/>
      <c r="J805" s="10"/>
      <c r="K805" s="10"/>
    </row>
    <row r="806" spans="5:11">
      <c r="E806" s="11"/>
      <c r="F806" s="10"/>
      <c r="G806" s="10"/>
      <c r="H806" s="10"/>
      <c r="I806" s="10"/>
      <c r="J806" s="10"/>
      <c r="K806" s="10"/>
    </row>
    <row r="807" spans="5:11">
      <c r="E807" s="11"/>
      <c r="F807" s="10"/>
      <c r="G807" s="10"/>
      <c r="H807" s="10"/>
      <c r="I807" s="10"/>
      <c r="J807" s="10"/>
      <c r="K807" s="10"/>
    </row>
    <row r="808" spans="5:11">
      <c r="E808" s="11"/>
      <c r="F808" s="10"/>
      <c r="G808" s="10"/>
      <c r="H808" s="10"/>
      <c r="I808" s="10"/>
      <c r="J808" s="10"/>
      <c r="K808" s="10"/>
    </row>
    <row r="809" spans="5:11">
      <c r="E809" s="11"/>
      <c r="F809" s="10"/>
      <c r="G809" s="10"/>
      <c r="H809" s="10"/>
      <c r="I809" s="10"/>
      <c r="J809" s="10"/>
      <c r="K809" s="10"/>
    </row>
    <row r="810" spans="5:11">
      <c r="E810" s="11"/>
      <c r="F810" s="10"/>
      <c r="G810" s="10"/>
      <c r="H810" s="10"/>
      <c r="I810" s="10"/>
      <c r="J810" s="10"/>
      <c r="K810" s="10"/>
    </row>
    <row r="811" spans="5:11">
      <c r="E811" s="11"/>
      <c r="F811" s="10"/>
      <c r="G811" s="10"/>
      <c r="H811" s="10"/>
      <c r="I811" s="10"/>
      <c r="J811" s="10"/>
      <c r="K811" s="10"/>
    </row>
    <row r="812" spans="5:11">
      <c r="E812" s="11"/>
      <c r="F812" s="10"/>
      <c r="G812" s="10"/>
      <c r="H812" s="10"/>
      <c r="I812" s="10"/>
      <c r="J812" s="10"/>
      <c r="K812" s="10"/>
    </row>
    <row r="813" spans="5:11">
      <c r="E813" s="11"/>
      <c r="F813" s="10"/>
      <c r="G813" s="10"/>
      <c r="H813" s="10"/>
      <c r="I813" s="10"/>
      <c r="J813" s="10"/>
      <c r="K813" s="10"/>
    </row>
    <row r="814" spans="5:11">
      <c r="E814" s="11"/>
      <c r="F814" s="10"/>
      <c r="G814" s="10"/>
      <c r="H814" s="10"/>
      <c r="I814" s="10"/>
      <c r="J814" s="10"/>
      <c r="K814" s="10"/>
    </row>
    <row r="815" spans="5:11">
      <c r="E815" s="11"/>
      <c r="F815" s="10"/>
      <c r="G815" s="10"/>
      <c r="H815" s="10"/>
      <c r="I815" s="10"/>
      <c r="J815" s="10"/>
      <c r="K815" s="10"/>
    </row>
    <row r="816" spans="5:11">
      <c r="E816" s="11"/>
      <c r="F816" s="10"/>
      <c r="G816" s="10"/>
      <c r="H816" s="10"/>
      <c r="I816" s="10"/>
      <c r="J816" s="10"/>
      <c r="K816" s="10"/>
    </row>
    <row r="817" spans="5:11">
      <c r="E817" s="11"/>
      <c r="F817" s="10"/>
      <c r="G817" s="10"/>
      <c r="H817" s="10"/>
      <c r="I817" s="10"/>
      <c r="J817" s="10"/>
      <c r="K817" s="10"/>
    </row>
    <row r="818" spans="5:11">
      <c r="E818" s="11"/>
      <c r="F818" s="10"/>
      <c r="G818" s="10"/>
      <c r="H818" s="10"/>
      <c r="I818" s="10"/>
      <c r="J818" s="10"/>
      <c r="K818" s="10"/>
    </row>
    <row r="819" spans="5:11">
      <c r="E819" s="11"/>
      <c r="F819" s="10"/>
      <c r="G819" s="10"/>
      <c r="H819" s="10"/>
      <c r="I819" s="10"/>
      <c r="J819" s="10"/>
      <c r="K819" s="10"/>
    </row>
    <row r="820" spans="5:11">
      <c r="E820" s="11"/>
      <c r="F820" s="10"/>
      <c r="G820" s="10"/>
      <c r="H820" s="10"/>
      <c r="I820" s="10"/>
      <c r="J820" s="10"/>
      <c r="K820" s="10"/>
    </row>
    <row r="821" spans="5:11">
      <c r="E821" s="11"/>
      <c r="F821" s="10"/>
      <c r="G821" s="10"/>
      <c r="H821" s="10"/>
      <c r="I821" s="10"/>
      <c r="J821" s="10"/>
      <c r="K821" s="10"/>
    </row>
    <row r="822" spans="5:11">
      <c r="E822" s="11"/>
      <c r="F822" s="10"/>
      <c r="G822" s="10"/>
      <c r="H822" s="10"/>
      <c r="I822" s="10"/>
      <c r="J822" s="10"/>
      <c r="K822" s="10"/>
    </row>
    <row r="823" spans="5:11">
      <c r="E823" s="11"/>
      <c r="F823" s="10"/>
      <c r="G823" s="10"/>
      <c r="H823" s="10"/>
      <c r="I823" s="10"/>
      <c r="J823" s="10"/>
      <c r="K823" s="10"/>
    </row>
    <row r="824" spans="5:11">
      <c r="E824" s="11"/>
      <c r="F824" s="10"/>
      <c r="G824" s="10"/>
      <c r="H824" s="10"/>
      <c r="I824" s="10"/>
      <c r="J824" s="10"/>
      <c r="K824" s="10"/>
    </row>
    <row r="825" spans="5:11">
      <c r="E825" s="11"/>
      <c r="F825" s="10"/>
      <c r="G825" s="10"/>
      <c r="H825" s="10"/>
      <c r="I825" s="10"/>
      <c r="J825" s="10"/>
      <c r="K825" s="10"/>
    </row>
    <row r="826" spans="5:11">
      <c r="E826" s="11"/>
      <c r="F826" s="10"/>
      <c r="G826" s="10"/>
      <c r="H826" s="10"/>
      <c r="I826" s="10"/>
      <c r="J826" s="10"/>
      <c r="K826" s="10"/>
    </row>
    <row r="827" spans="5:11">
      <c r="E827" s="11"/>
      <c r="F827" s="10"/>
      <c r="G827" s="10"/>
      <c r="H827" s="10"/>
      <c r="I827" s="10"/>
      <c r="J827" s="10"/>
      <c r="K827" s="10"/>
    </row>
    <row r="828" spans="5:11">
      <c r="E828" s="11"/>
      <c r="F828" s="10"/>
      <c r="G828" s="10"/>
      <c r="H828" s="10"/>
      <c r="I828" s="10"/>
      <c r="J828" s="10"/>
      <c r="K828" s="10"/>
    </row>
    <row r="829" spans="5:11">
      <c r="E829" s="11"/>
      <c r="F829" s="10"/>
      <c r="G829" s="10"/>
      <c r="H829" s="10"/>
      <c r="I829" s="10"/>
      <c r="J829" s="10"/>
      <c r="K829" s="10"/>
    </row>
    <row r="830" spans="5:11">
      <c r="E830" s="11"/>
      <c r="F830" s="10"/>
      <c r="G830" s="10"/>
      <c r="H830" s="10"/>
      <c r="I830" s="10"/>
      <c r="J830" s="10"/>
      <c r="K830" s="10"/>
    </row>
    <row r="831" spans="5:11">
      <c r="E831" s="11"/>
      <c r="F831" s="10"/>
      <c r="G831" s="10"/>
      <c r="H831" s="10"/>
      <c r="I831" s="10"/>
      <c r="J831" s="10"/>
      <c r="K831" s="10"/>
    </row>
    <row r="832" spans="5:11">
      <c r="E832" s="11"/>
      <c r="F832" s="10"/>
      <c r="G832" s="10"/>
      <c r="H832" s="10"/>
      <c r="I832" s="10"/>
      <c r="J832" s="10"/>
      <c r="K832" s="10"/>
    </row>
    <row r="833" spans="5:11">
      <c r="E833" s="11"/>
      <c r="F833" s="10"/>
      <c r="G833" s="10"/>
      <c r="H833" s="10"/>
      <c r="I833" s="10"/>
      <c r="J833" s="10"/>
      <c r="K833" s="10"/>
    </row>
    <row r="834" spans="5:11">
      <c r="E834" s="11"/>
      <c r="F834" s="10"/>
      <c r="G834" s="10"/>
      <c r="H834" s="10"/>
      <c r="I834" s="10"/>
      <c r="J834" s="10"/>
      <c r="K834" s="10"/>
    </row>
    <row r="835" spans="5:11">
      <c r="E835" s="11"/>
      <c r="F835" s="10"/>
      <c r="G835" s="10"/>
      <c r="H835" s="10"/>
      <c r="I835" s="10"/>
      <c r="J835" s="10"/>
      <c r="K835" s="10"/>
    </row>
    <row r="836" spans="5:11">
      <c r="E836" s="11"/>
      <c r="F836" s="10"/>
      <c r="G836" s="10"/>
      <c r="H836" s="10"/>
      <c r="I836" s="10"/>
      <c r="J836" s="10"/>
      <c r="K836" s="10"/>
    </row>
    <row r="837" spans="5:11">
      <c r="E837" s="11"/>
      <c r="F837" s="10"/>
      <c r="G837" s="10"/>
      <c r="H837" s="10"/>
      <c r="I837" s="10"/>
      <c r="J837" s="10"/>
      <c r="K837" s="10"/>
    </row>
    <row r="838" spans="5:11">
      <c r="E838" s="11"/>
      <c r="F838" s="10"/>
      <c r="G838" s="10"/>
      <c r="H838" s="10"/>
      <c r="I838" s="10"/>
      <c r="J838" s="10"/>
      <c r="K838" s="10"/>
    </row>
    <row r="839" spans="5:11">
      <c r="E839" s="11"/>
      <c r="F839" s="10"/>
      <c r="G839" s="10"/>
      <c r="H839" s="10"/>
      <c r="I839" s="10"/>
      <c r="J839" s="10"/>
      <c r="K839" s="10"/>
    </row>
    <row r="840" spans="5:11">
      <c r="E840" s="11"/>
      <c r="F840" s="10"/>
      <c r="G840" s="10"/>
      <c r="H840" s="10"/>
      <c r="I840" s="10"/>
      <c r="J840" s="10"/>
      <c r="K840" s="10"/>
    </row>
    <row r="841" spans="5:11">
      <c r="E841" s="11"/>
      <c r="F841" s="10"/>
      <c r="G841" s="10"/>
      <c r="H841" s="10"/>
      <c r="I841" s="10"/>
      <c r="J841" s="10"/>
      <c r="K841" s="10"/>
    </row>
    <row r="842" spans="5:11">
      <c r="E842" s="11"/>
      <c r="F842" s="10"/>
      <c r="G842" s="10"/>
      <c r="H842" s="10"/>
      <c r="I842" s="10"/>
      <c r="J842" s="10"/>
      <c r="K842" s="10"/>
    </row>
    <row r="843" spans="5:11">
      <c r="E843" s="11"/>
      <c r="F843" s="10"/>
      <c r="G843" s="10"/>
      <c r="H843" s="10"/>
      <c r="I843" s="10"/>
      <c r="J843" s="10"/>
      <c r="K843" s="10"/>
    </row>
    <row r="844" spans="5:11">
      <c r="E844" s="11"/>
      <c r="F844" s="10"/>
      <c r="G844" s="10"/>
      <c r="H844" s="10"/>
      <c r="I844" s="10"/>
      <c r="J844" s="10"/>
      <c r="K844" s="10"/>
    </row>
    <row r="845" spans="5:11">
      <c r="E845" s="11"/>
      <c r="F845" s="10"/>
      <c r="G845" s="10"/>
      <c r="H845" s="10"/>
      <c r="I845" s="10"/>
      <c r="J845" s="10"/>
      <c r="K845" s="10"/>
    </row>
    <row r="846" spans="5:11">
      <c r="E846" s="11"/>
      <c r="F846" s="10"/>
      <c r="G846" s="10"/>
      <c r="H846" s="10"/>
      <c r="I846" s="10"/>
      <c r="J846" s="10"/>
      <c r="K846" s="10"/>
    </row>
    <row r="847" spans="5:11">
      <c r="E847" s="11"/>
      <c r="F847" s="10"/>
      <c r="G847" s="10"/>
      <c r="H847" s="10"/>
      <c r="I847" s="10"/>
      <c r="J847" s="10"/>
      <c r="K847" s="10"/>
    </row>
    <row r="848" spans="5:11">
      <c r="E848" s="11"/>
      <c r="F848" s="10"/>
      <c r="G848" s="10"/>
      <c r="H848" s="10"/>
      <c r="I848" s="10"/>
      <c r="J848" s="10"/>
      <c r="K848" s="10"/>
    </row>
    <row r="849" spans="5:11">
      <c r="E849" s="11"/>
      <c r="F849" s="10"/>
      <c r="G849" s="10"/>
      <c r="H849" s="10"/>
      <c r="I849" s="10"/>
      <c r="J849" s="10"/>
      <c r="K849" s="10"/>
    </row>
    <row r="850" spans="5:11">
      <c r="E850" s="11"/>
      <c r="F850" s="10"/>
      <c r="G850" s="10"/>
      <c r="H850" s="10"/>
      <c r="I850" s="10"/>
      <c r="J850" s="10"/>
      <c r="K850" s="10"/>
    </row>
    <row r="851" spans="5:11">
      <c r="E851" s="11"/>
      <c r="F851" s="10"/>
      <c r="G851" s="10"/>
      <c r="H851" s="10"/>
      <c r="I851" s="10"/>
      <c r="J851" s="10"/>
      <c r="K851" s="10"/>
    </row>
    <row r="852" spans="5:11">
      <c r="E852" s="11"/>
      <c r="F852" s="10"/>
      <c r="G852" s="10"/>
      <c r="H852" s="10"/>
      <c r="I852" s="10"/>
      <c r="J852" s="10"/>
      <c r="K852" s="10"/>
    </row>
    <row r="853" spans="5:11">
      <c r="E853" s="11"/>
      <c r="F853" s="10"/>
      <c r="G853" s="10"/>
      <c r="H853" s="10"/>
      <c r="I853" s="10"/>
      <c r="J853" s="10"/>
      <c r="K853" s="10"/>
    </row>
    <row r="854" spans="5:11">
      <c r="E854" s="11"/>
      <c r="F854" s="10"/>
      <c r="G854" s="10"/>
      <c r="H854" s="10"/>
      <c r="I854" s="10"/>
      <c r="J854" s="10"/>
      <c r="K854" s="10"/>
    </row>
    <row r="855" spans="5:11">
      <c r="E855" s="11"/>
      <c r="F855" s="10"/>
      <c r="G855" s="10"/>
      <c r="H855" s="10"/>
      <c r="I855" s="10"/>
      <c r="J855" s="10"/>
      <c r="K855" s="10"/>
    </row>
    <row r="856" spans="5:11">
      <c r="E856" s="11"/>
      <c r="F856" s="10"/>
      <c r="G856" s="10"/>
      <c r="H856" s="10"/>
      <c r="I856" s="10"/>
      <c r="J856" s="10"/>
      <c r="K856" s="10"/>
    </row>
    <row r="857" spans="5:11">
      <c r="E857" s="11"/>
      <c r="F857" s="10"/>
      <c r="G857" s="10"/>
      <c r="H857" s="10"/>
      <c r="I857" s="10"/>
      <c r="J857" s="10"/>
      <c r="K857" s="10"/>
    </row>
    <row r="858" spans="5:11">
      <c r="E858" s="11"/>
      <c r="F858" s="10"/>
      <c r="G858" s="10"/>
      <c r="H858" s="10"/>
      <c r="I858" s="10"/>
      <c r="J858" s="10"/>
      <c r="K858" s="10"/>
    </row>
    <row r="859" spans="5:11">
      <c r="E859" s="11"/>
      <c r="F859" s="10"/>
      <c r="G859" s="10"/>
      <c r="H859" s="10"/>
      <c r="I859" s="10"/>
      <c r="J859" s="10"/>
      <c r="K859" s="10"/>
    </row>
    <row r="860" spans="5:11">
      <c r="E860" s="11"/>
      <c r="F860" s="10"/>
      <c r="G860" s="10"/>
      <c r="H860" s="10"/>
      <c r="I860" s="10"/>
      <c r="J860" s="10"/>
      <c r="K860" s="10"/>
    </row>
    <row r="861" spans="5:11">
      <c r="E861" s="11"/>
      <c r="F861" s="10"/>
      <c r="G861" s="10"/>
      <c r="H861" s="10"/>
      <c r="I861" s="10"/>
      <c r="J861" s="10"/>
      <c r="K861" s="10"/>
    </row>
    <row r="862" spans="5:11">
      <c r="E862" s="11"/>
      <c r="F862" s="10"/>
      <c r="G862" s="10"/>
      <c r="H862" s="10"/>
      <c r="I862" s="10"/>
      <c r="J862" s="10"/>
      <c r="K862" s="10"/>
    </row>
    <row r="863" spans="5:11">
      <c r="E863" s="11"/>
      <c r="F863" s="10"/>
      <c r="G863" s="10"/>
      <c r="H863" s="10"/>
      <c r="I863" s="10"/>
      <c r="J863" s="10"/>
      <c r="K863" s="10"/>
    </row>
    <row r="864" spans="5:11">
      <c r="E864" s="11"/>
      <c r="F864" s="10"/>
      <c r="G864" s="10"/>
      <c r="H864" s="10"/>
      <c r="I864" s="10"/>
      <c r="J864" s="10"/>
      <c r="K864" s="10"/>
    </row>
    <row r="865" spans="5:11">
      <c r="E865" s="11"/>
      <c r="F865" s="10"/>
      <c r="G865" s="10"/>
      <c r="H865" s="10"/>
      <c r="I865" s="10"/>
      <c r="J865" s="10"/>
      <c r="K865" s="10"/>
    </row>
    <row r="866" spans="5:11">
      <c r="E866" s="11"/>
      <c r="F866" s="10"/>
      <c r="G866" s="10"/>
      <c r="H866" s="10"/>
      <c r="I866" s="10"/>
      <c r="J866" s="10"/>
      <c r="K866" s="10"/>
    </row>
    <row r="867" spans="5:11">
      <c r="E867" s="11"/>
      <c r="F867" s="10"/>
      <c r="G867" s="10"/>
      <c r="H867" s="10"/>
      <c r="I867" s="10"/>
      <c r="J867" s="10"/>
      <c r="K867" s="10"/>
    </row>
    <row r="868" spans="5:11">
      <c r="E868" s="11"/>
      <c r="F868" s="10"/>
      <c r="G868" s="10"/>
      <c r="H868" s="10"/>
      <c r="I868" s="10"/>
      <c r="J868" s="10"/>
      <c r="K868" s="10"/>
    </row>
    <row r="869" spans="5:11">
      <c r="E869" s="11"/>
      <c r="F869" s="10"/>
      <c r="G869" s="10"/>
      <c r="H869" s="10"/>
      <c r="I869" s="10"/>
      <c r="J869" s="10"/>
      <c r="K869" s="10"/>
    </row>
    <row r="870" spans="5:11">
      <c r="E870" s="11"/>
      <c r="F870" s="10"/>
      <c r="G870" s="10"/>
      <c r="H870" s="10"/>
      <c r="I870" s="10"/>
      <c r="J870" s="10"/>
      <c r="K870" s="10"/>
    </row>
    <row r="871" spans="5:11">
      <c r="E871" s="11"/>
      <c r="F871" s="10"/>
      <c r="G871" s="10"/>
      <c r="H871" s="10"/>
      <c r="I871" s="10"/>
      <c r="J871" s="10"/>
      <c r="K871" s="10"/>
    </row>
    <row r="872" spans="5:11">
      <c r="E872" s="11"/>
      <c r="F872" s="10"/>
      <c r="G872" s="10"/>
      <c r="H872" s="10"/>
      <c r="I872" s="10"/>
      <c r="J872" s="10"/>
      <c r="K872" s="10"/>
    </row>
    <row r="873" spans="5:11">
      <c r="E873" s="11"/>
      <c r="F873" s="10"/>
      <c r="G873" s="10"/>
      <c r="H873" s="10"/>
      <c r="I873" s="10"/>
      <c r="J873" s="10"/>
      <c r="K873" s="10"/>
    </row>
    <row r="874" spans="5:11">
      <c r="E874" s="11"/>
      <c r="F874" s="10"/>
      <c r="G874" s="10"/>
      <c r="H874" s="10"/>
      <c r="I874" s="10"/>
      <c r="J874" s="10"/>
      <c r="K874" s="10"/>
    </row>
    <row r="875" spans="5:11">
      <c r="E875" s="11"/>
      <c r="F875" s="10"/>
      <c r="G875" s="10"/>
      <c r="H875" s="10"/>
      <c r="I875" s="10"/>
      <c r="J875" s="10"/>
      <c r="K875" s="10"/>
    </row>
    <row r="876" spans="5:11">
      <c r="E876" s="11"/>
      <c r="F876" s="10"/>
      <c r="G876" s="10"/>
      <c r="H876" s="10"/>
      <c r="I876" s="10"/>
      <c r="J876" s="10"/>
      <c r="K876" s="10"/>
    </row>
    <row r="877" spans="5:11">
      <c r="E877" s="11"/>
      <c r="F877" s="10"/>
      <c r="G877" s="10"/>
      <c r="H877" s="10"/>
      <c r="I877" s="10"/>
      <c r="J877" s="10"/>
      <c r="K877" s="10"/>
    </row>
    <row r="878" spans="5:11">
      <c r="E878" s="11"/>
      <c r="F878" s="10"/>
      <c r="G878" s="10"/>
      <c r="H878" s="10"/>
      <c r="I878" s="10"/>
      <c r="J878" s="10"/>
      <c r="K878" s="10"/>
    </row>
    <row r="879" spans="5:11">
      <c r="E879" s="11"/>
      <c r="F879" s="10"/>
      <c r="G879" s="10"/>
      <c r="H879" s="10"/>
      <c r="I879" s="10"/>
      <c r="J879" s="10"/>
      <c r="K879" s="10"/>
    </row>
    <row r="880" spans="5:11">
      <c r="E880" s="11"/>
      <c r="F880" s="10"/>
      <c r="G880" s="10"/>
      <c r="H880" s="10"/>
      <c r="I880" s="10"/>
      <c r="J880" s="10"/>
      <c r="K880" s="10"/>
    </row>
    <row r="881" spans="5:11">
      <c r="E881" s="11"/>
      <c r="F881" s="10"/>
      <c r="G881" s="10"/>
      <c r="H881" s="10"/>
      <c r="I881" s="10"/>
      <c r="J881" s="10"/>
      <c r="K881" s="10"/>
    </row>
    <row r="882" spans="5:11">
      <c r="E882" s="11"/>
      <c r="F882" s="10"/>
      <c r="G882" s="10"/>
      <c r="H882" s="10"/>
      <c r="I882" s="10"/>
      <c r="J882" s="10"/>
      <c r="K882" s="10"/>
    </row>
    <row r="883" spans="5:11">
      <c r="E883" s="11"/>
      <c r="F883" s="10"/>
      <c r="G883" s="10"/>
      <c r="H883" s="10"/>
      <c r="I883" s="10"/>
      <c r="J883" s="10"/>
      <c r="K883" s="10"/>
    </row>
    <row r="884" spans="5:11">
      <c r="E884" s="11"/>
      <c r="F884" s="10"/>
      <c r="G884" s="10"/>
      <c r="H884" s="10"/>
      <c r="I884" s="10"/>
      <c r="J884" s="10"/>
      <c r="K884" s="10"/>
    </row>
    <row r="885" spans="5:11">
      <c r="E885" s="11"/>
      <c r="F885" s="10"/>
      <c r="G885" s="10"/>
      <c r="H885" s="10"/>
      <c r="I885" s="10"/>
      <c r="J885" s="10"/>
      <c r="K885" s="10"/>
    </row>
    <row r="886" spans="5:11">
      <c r="E886" s="11"/>
      <c r="F886" s="10"/>
      <c r="G886" s="10"/>
      <c r="H886" s="10"/>
      <c r="I886" s="10"/>
      <c r="J886" s="10"/>
      <c r="K886" s="10"/>
    </row>
    <row r="887" spans="5:11">
      <c r="E887" s="11"/>
      <c r="F887" s="10"/>
      <c r="G887" s="10"/>
      <c r="H887" s="10"/>
      <c r="I887" s="10"/>
      <c r="J887" s="10"/>
      <c r="K887" s="10"/>
    </row>
    <row r="888" spans="5:11">
      <c r="E888" s="11"/>
      <c r="F888" s="10"/>
      <c r="G888" s="10"/>
      <c r="H888" s="10"/>
      <c r="I888" s="10"/>
      <c r="J888" s="10"/>
      <c r="K888" s="10"/>
    </row>
    <row r="889" spans="5:11">
      <c r="E889" s="11"/>
      <c r="F889" s="10"/>
      <c r="G889" s="10"/>
      <c r="H889" s="10"/>
      <c r="I889" s="10"/>
      <c r="J889" s="10"/>
      <c r="K889" s="10"/>
    </row>
    <row r="890" spans="5:11">
      <c r="E890" s="11"/>
      <c r="F890" s="10"/>
      <c r="G890" s="10"/>
      <c r="H890" s="10"/>
      <c r="I890" s="10"/>
      <c r="J890" s="10"/>
      <c r="K890" s="10"/>
    </row>
    <row r="891" spans="5:11">
      <c r="E891" s="11"/>
      <c r="F891" s="10"/>
      <c r="G891" s="10"/>
      <c r="H891" s="10"/>
      <c r="I891" s="10"/>
      <c r="J891" s="10"/>
      <c r="K891" s="10"/>
    </row>
    <row r="892" spans="5:11">
      <c r="E892" s="11"/>
      <c r="F892" s="10"/>
      <c r="G892" s="10"/>
      <c r="H892" s="10"/>
      <c r="I892" s="10"/>
      <c r="J892" s="10"/>
      <c r="K892" s="10"/>
    </row>
    <row r="893" spans="5:11">
      <c r="E893" s="11"/>
      <c r="F893" s="10"/>
      <c r="G893" s="10"/>
      <c r="H893" s="10"/>
      <c r="I893" s="10"/>
      <c r="J893" s="10"/>
      <c r="K893" s="10"/>
    </row>
    <row r="894" spans="5:11">
      <c r="E894" s="11"/>
      <c r="F894" s="10"/>
      <c r="G894" s="10"/>
      <c r="H894" s="10"/>
      <c r="I894" s="10"/>
      <c r="J894" s="10"/>
      <c r="K894" s="10"/>
    </row>
    <row r="895" spans="5:11">
      <c r="E895" s="11"/>
      <c r="F895" s="10"/>
      <c r="G895" s="10"/>
      <c r="H895" s="10"/>
      <c r="I895" s="10"/>
      <c r="J895" s="10"/>
      <c r="K895" s="10"/>
    </row>
    <row r="896" spans="5:11">
      <c r="E896" s="11"/>
      <c r="F896" s="10"/>
      <c r="G896" s="10"/>
      <c r="H896" s="10"/>
      <c r="I896" s="10"/>
      <c r="J896" s="10"/>
      <c r="K896" s="10"/>
    </row>
    <row r="897" spans="5:11">
      <c r="E897" s="11"/>
      <c r="F897" s="10"/>
      <c r="G897" s="10"/>
      <c r="H897" s="10"/>
      <c r="I897" s="10"/>
      <c r="J897" s="10"/>
      <c r="K897" s="10"/>
    </row>
    <row r="898" spans="5:11">
      <c r="E898" s="11"/>
      <c r="F898" s="10"/>
      <c r="G898" s="10"/>
      <c r="H898" s="10"/>
      <c r="I898" s="10"/>
      <c r="J898" s="10"/>
      <c r="K898" s="10"/>
    </row>
    <row r="899" spans="5:11">
      <c r="E899" s="11"/>
      <c r="F899" s="10"/>
      <c r="G899" s="10"/>
      <c r="H899" s="10"/>
      <c r="I899" s="10"/>
      <c r="J899" s="10"/>
      <c r="K899" s="10"/>
    </row>
    <row r="900" spans="5:11">
      <c r="E900" s="11"/>
      <c r="F900" s="10"/>
      <c r="G900" s="10"/>
      <c r="H900" s="10"/>
      <c r="I900" s="10"/>
      <c r="J900" s="10"/>
      <c r="K900" s="10"/>
    </row>
    <row r="901" spans="5:11">
      <c r="E901" s="11"/>
      <c r="F901" s="10"/>
      <c r="G901" s="10"/>
      <c r="H901" s="10"/>
      <c r="I901" s="10"/>
      <c r="J901" s="10"/>
      <c r="K901" s="10"/>
    </row>
    <row r="902" spans="5:11">
      <c r="E902" s="11"/>
      <c r="F902" s="10"/>
      <c r="G902" s="10"/>
      <c r="H902" s="10"/>
      <c r="I902" s="10"/>
      <c r="J902" s="10"/>
      <c r="K902" s="10"/>
    </row>
    <row r="903" spans="5:11">
      <c r="E903" s="11"/>
      <c r="F903" s="10"/>
      <c r="G903" s="10"/>
      <c r="H903" s="10"/>
      <c r="I903" s="10"/>
      <c r="J903" s="10"/>
      <c r="K903" s="10"/>
    </row>
    <row r="904" spans="5:11">
      <c r="E904" s="11"/>
      <c r="F904" s="10"/>
      <c r="G904" s="10"/>
      <c r="H904" s="10"/>
      <c r="I904" s="10"/>
      <c r="J904" s="10"/>
      <c r="K904" s="10"/>
    </row>
    <row r="905" spans="5:11">
      <c r="E905" s="11"/>
      <c r="F905" s="10"/>
      <c r="G905" s="10"/>
      <c r="H905" s="10"/>
      <c r="I905" s="10"/>
      <c r="J905" s="10"/>
      <c r="K905" s="10"/>
    </row>
    <row r="906" spans="5:11">
      <c r="E906" s="11"/>
      <c r="F906" s="10"/>
      <c r="G906" s="10"/>
      <c r="H906" s="10"/>
      <c r="I906" s="10"/>
      <c r="J906" s="10"/>
      <c r="K906" s="10"/>
    </row>
    <row r="907" spans="5:11">
      <c r="E907" s="11"/>
      <c r="F907" s="10"/>
      <c r="G907" s="10"/>
      <c r="H907" s="10"/>
      <c r="I907" s="10"/>
      <c r="J907" s="10"/>
      <c r="K907" s="10"/>
    </row>
    <row r="908" spans="5:11">
      <c r="E908" s="11"/>
      <c r="F908" s="10"/>
      <c r="G908" s="10"/>
      <c r="H908" s="10"/>
      <c r="I908" s="10"/>
      <c r="J908" s="10"/>
      <c r="K908" s="10"/>
    </row>
    <row r="909" spans="5:11">
      <c r="E909" s="11"/>
      <c r="F909" s="10"/>
      <c r="G909" s="10"/>
      <c r="H909" s="10"/>
      <c r="I909" s="10"/>
      <c r="J909" s="10"/>
      <c r="K909" s="10"/>
    </row>
    <row r="910" spans="5:11">
      <c r="E910" s="11"/>
      <c r="F910" s="10"/>
      <c r="G910" s="10"/>
      <c r="H910" s="10"/>
      <c r="I910" s="10"/>
      <c r="J910" s="10"/>
      <c r="K910" s="10"/>
    </row>
    <row r="911" spans="5:11">
      <c r="E911" s="11"/>
      <c r="F911" s="10"/>
      <c r="G911" s="10"/>
      <c r="H911" s="10"/>
      <c r="I911" s="10"/>
      <c r="J911" s="10"/>
      <c r="K911" s="10"/>
    </row>
    <row r="912" spans="5:11">
      <c r="E912" s="11"/>
      <c r="F912" s="10"/>
      <c r="G912" s="10"/>
      <c r="H912" s="10"/>
      <c r="I912" s="10"/>
      <c r="J912" s="10"/>
      <c r="K912" s="10"/>
    </row>
    <row r="913" spans="5:11">
      <c r="E913" s="11"/>
      <c r="F913" s="10"/>
      <c r="G913" s="10"/>
      <c r="H913" s="10"/>
      <c r="I913" s="10"/>
      <c r="J913" s="10"/>
      <c r="K913" s="10"/>
    </row>
    <row r="914" spans="5:11">
      <c r="E914" s="11"/>
      <c r="F914" s="10"/>
      <c r="G914" s="10"/>
      <c r="H914" s="10"/>
      <c r="I914" s="10"/>
      <c r="J914" s="10"/>
      <c r="K914" s="10"/>
    </row>
    <row r="915" spans="5:11">
      <c r="E915" s="11"/>
      <c r="F915" s="10"/>
      <c r="G915" s="10"/>
      <c r="H915" s="10"/>
      <c r="I915" s="10"/>
      <c r="J915" s="10"/>
      <c r="K915" s="10"/>
    </row>
    <row r="916" spans="5:11">
      <c r="E916" s="11"/>
      <c r="F916" s="10"/>
      <c r="G916" s="10"/>
      <c r="H916" s="10"/>
      <c r="I916" s="10"/>
      <c r="J916" s="10"/>
      <c r="K916" s="10"/>
    </row>
    <row r="917" spans="5:11">
      <c r="E917" s="11"/>
      <c r="F917" s="10"/>
      <c r="G917" s="10"/>
      <c r="H917" s="10"/>
      <c r="I917" s="10"/>
      <c r="J917" s="10"/>
      <c r="K917" s="10"/>
    </row>
    <row r="918" spans="5:11">
      <c r="E918" s="11"/>
      <c r="F918" s="10"/>
      <c r="G918" s="10"/>
      <c r="H918" s="10"/>
      <c r="I918" s="10"/>
      <c r="J918" s="10"/>
      <c r="K918" s="10"/>
    </row>
    <row r="919" spans="5:11">
      <c r="E919" s="11"/>
      <c r="F919" s="10"/>
      <c r="G919" s="10"/>
      <c r="H919" s="10"/>
      <c r="I919" s="10"/>
      <c r="J919" s="10"/>
      <c r="K919" s="10"/>
    </row>
    <row r="920" spans="5:11">
      <c r="E920" s="11"/>
      <c r="F920" s="10"/>
      <c r="G920" s="10"/>
      <c r="H920" s="10"/>
      <c r="I920" s="10"/>
      <c r="J920" s="10"/>
      <c r="K920" s="10"/>
    </row>
    <row r="921" spans="5:11">
      <c r="E921" s="11"/>
      <c r="F921" s="10"/>
      <c r="G921" s="10"/>
      <c r="H921" s="10"/>
      <c r="I921" s="10"/>
      <c r="J921" s="10"/>
      <c r="K921" s="10"/>
    </row>
    <row r="922" spans="5:11">
      <c r="E922" s="11"/>
      <c r="F922" s="10"/>
      <c r="G922" s="10"/>
      <c r="H922" s="10"/>
      <c r="I922" s="10"/>
      <c r="J922" s="10"/>
      <c r="K922" s="10"/>
    </row>
    <row r="923" spans="5:11">
      <c r="E923" s="11"/>
      <c r="F923" s="10"/>
      <c r="G923" s="10"/>
      <c r="H923" s="10"/>
      <c r="I923" s="10"/>
      <c r="J923" s="10"/>
      <c r="K923" s="10"/>
    </row>
    <row r="924" spans="5:11">
      <c r="E924" s="11"/>
      <c r="F924" s="10"/>
      <c r="G924" s="10"/>
      <c r="H924" s="10"/>
      <c r="I924" s="10"/>
      <c r="J924" s="10"/>
      <c r="K924" s="10"/>
    </row>
    <row r="925" spans="5:11">
      <c r="E925" s="11"/>
      <c r="F925" s="10"/>
      <c r="G925" s="10"/>
      <c r="H925" s="10"/>
      <c r="I925" s="10"/>
      <c r="J925" s="10"/>
      <c r="K925" s="10"/>
    </row>
    <row r="926" spans="5:11">
      <c r="E926" s="11"/>
      <c r="F926" s="10"/>
      <c r="G926" s="10"/>
      <c r="H926" s="10"/>
      <c r="I926" s="10"/>
      <c r="J926" s="10"/>
      <c r="K926" s="10"/>
    </row>
    <row r="927" spans="5:11">
      <c r="E927" s="11"/>
      <c r="F927" s="10"/>
      <c r="G927" s="10"/>
      <c r="H927" s="10"/>
      <c r="I927" s="10"/>
      <c r="J927" s="10"/>
      <c r="K927" s="10"/>
    </row>
    <row r="928" spans="5:11">
      <c r="E928" s="11"/>
      <c r="F928" s="10"/>
      <c r="G928" s="10"/>
      <c r="H928" s="10"/>
      <c r="I928" s="10"/>
      <c r="J928" s="10"/>
      <c r="K928" s="10"/>
    </row>
    <row r="929" spans="5:11">
      <c r="E929" s="11"/>
      <c r="F929" s="10"/>
      <c r="G929" s="10"/>
      <c r="H929" s="10"/>
      <c r="I929" s="10"/>
      <c r="J929" s="10"/>
      <c r="K929" s="10"/>
    </row>
    <row r="930" spans="5:11">
      <c r="E930" s="11"/>
      <c r="F930" s="10"/>
      <c r="G930" s="10"/>
      <c r="H930" s="10"/>
      <c r="I930" s="10"/>
      <c r="J930" s="10"/>
      <c r="K930" s="10"/>
    </row>
    <row r="931" spans="5:11">
      <c r="E931" s="11"/>
      <c r="F931" s="10"/>
      <c r="G931" s="10"/>
      <c r="H931" s="10"/>
      <c r="I931" s="10"/>
      <c r="J931" s="10"/>
      <c r="K931" s="10"/>
    </row>
    <row r="932" spans="5:11">
      <c r="E932" s="11"/>
      <c r="F932" s="10"/>
      <c r="G932" s="10"/>
      <c r="H932" s="10"/>
      <c r="I932" s="10"/>
      <c r="J932" s="10"/>
      <c r="K932" s="10"/>
    </row>
    <row r="933" spans="5:11">
      <c r="E933" s="11"/>
      <c r="F933" s="10"/>
      <c r="G933" s="10"/>
      <c r="H933" s="10"/>
      <c r="I933" s="10"/>
      <c r="J933" s="10"/>
      <c r="K933" s="10"/>
    </row>
    <row r="934" spans="5:11">
      <c r="E934" s="11"/>
      <c r="F934" s="10"/>
      <c r="G934" s="10"/>
      <c r="H934" s="10"/>
      <c r="I934" s="10"/>
      <c r="J934" s="10"/>
      <c r="K934" s="10"/>
    </row>
    <row r="935" spans="5:11">
      <c r="E935" s="11"/>
      <c r="F935" s="10"/>
      <c r="G935" s="10"/>
      <c r="H935" s="10"/>
      <c r="I935" s="10"/>
      <c r="J935" s="10"/>
      <c r="K935" s="10"/>
    </row>
    <row r="936" spans="5:11">
      <c r="E936" s="11"/>
      <c r="F936" s="10"/>
      <c r="G936" s="10"/>
      <c r="H936" s="10"/>
      <c r="I936" s="10"/>
      <c r="J936" s="10"/>
      <c r="K936" s="10"/>
    </row>
    <row r="937" spans="5:11">
      <c r="E937" s="11"/>
      <c r="F937" s="10"/>
      <c r="G937" s="10"/>
      <c r="H937" s="10"/>
      <c r="I937" s="10"/>
      <c r="J937" s="10"/>
      <c r="K937" s="10"/>
    </row>
    <row r="938" spans="5:11">
      <c r="E938" s="11"/>
      <c r="F938" s="10"/>
      <c r="G938" s="10"/>
      <c r="H938" s="10"/>
      <c r="I938" s="10"/>
      <c r="J938" s="10"/>
      <c r="K938" s="10"/>
    </row>
    <row r="939" spans="5:11">
      <c r="E939" s="11"/>
      <c r="F939" s="10"/>
      <c r="G939" s="10"/>
      <c r="H939" s="10"/>
      <c r="I939" s="10"/>
      <c r="J939" s="10"/>
      <c r="K939" s="10"/>
    </row>
    <row r="940" spans="5:11">
      <c r="E940" s="11"/>
      <c r="F940" s="10"/>
      <c r="G940" s="10"/>
      <c r="H940" s="10"/>
      <c r="I940" s="10"/>
      <c r="J940" s="10"/>
      <c r="K940" s="10"/>
    </row>
    <row r="941" spans="5:11">
      <c r="E941" s="11"/>
      <c r="F941" s="10"/>
      <c r="G941" s="10"/>
      <c r="H941" s="10"/>
      <c r="I941" s="10"/>
      <c r="J941" s="10"/>
      <c r="K941" s="10"/>
    </row>
    <row r="942" spans="5:11">
      <c r="E942" s="11"/>
      <c r="F942" s="10"/>
      <c r="G942" s="10"/>
      <c r="H942" s="10"/>
      <c r="I942" s="10"/>
      <c r="J942" s="10"/>
      <c r="K942" s="10"/>
    </row>
    <row r="943" spans="5:11">
      <c r="E943" s="11"/>
      <c r="F943" s="10"/>
      <c r="G943" s="10"/>
      <c r="H943" s="10"/>
      <c r="I943" s="10"/>
      <c r="J943" s="10"/>
      <c r="K943" s="10"/>
    </row>
  </sheetData>
  <sortState xmlns:xlrd2="http://schemas.microsoft.com/office/spreadsheetml/2017/richdata2" ref="D90:J91">
    <sortCondition ref="J90:J91"/>
  </sortState>
  <mergeCells count="30">
    <mergeCell ref="C4:K8"/>
    <mergeCell ref="K11:K13"/>
    <mergeCell ref="D11:D13"/>
    <mergeCell ref="J11:J13"/>
    <mergeCell ref="E11:E13"/>
    <mergeCell ref="F11:F13"/>
    <mergeCell ref="G11:G13"/>
    <mergeCell ref="H11:H13"/>
    <mergeCell ref="I11:I13"/>
    <mergeCell ref="AE9:AE11"/>
    <mergeCell ref="W9:W11"/>
    <mergeCell ref="X9:X11"/>
    <mergeCell ref="Z9:Z11"/>
    <mergeCell ref="Y9:Y11"/>
    <mergeCell ref="M4:AE6"/>
    <mergeCell ref="P9:P11"/>
    <mergeCell ref="R7:U8"/>
    <mergeCell ref="S9:S11"/>
    <mergeCell ref="M9:M11"/>
    <mergeCell ref="N9:N11"/>
    <mergeCell ref="O9:O11"/>
    <mergeCell ref="U9:U11"/>
    <mergeCell ref="T9:T11"/>
    <mergeCell ref="M7:P8"/>
    <mergeCell ref="R9:R11"/>
    <mergeCell ref="AB7:AE8"/>
    <mergeCell ref="AB9:AB11"/>
    <mergeCell ref="AC9:AC11"/>
    <mergeCell ref="W7:Z8"/>
    <mergeCell ref="AD9:AD11"/>
  </mergeCells>
  <phoneticPr fontId="13" type="noConversion"/>
  <pageMargins left="0.75" right="0.75" top="1" bottom="1" header="0.5" footer="0.5"/>
  <pageSetup orientation="portrait" horizontalDpi="4294967293"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7"/>
  </sheetPr>
  <dimension ref="A1:EX979"/>
  <sheetViews>
    <sheetView zoomScale="110" zoomScaleNormal="110" workbookViewId="0">
      <pane ySplit="13" topLeftCell="A14" activePane="bottomLeft" state="frozen"/>
      <selection pane="bottomLeft" activeCell="C4" sqref="C4:K8"/>
    </sheetView>
  </sheetViews>
  <sheetFormatPr defaultColWidth="2.44140625" defaultRowHeight="13.2"/>
  <cols>
    <col min="1" max="1" width="1.44140625" style="10" customWidth="1"/>
    <col min="2" max="2" width="2.44140625" style="341" customWidth="1"/>
    <col min="3" max="3" width="14.44140625" style="10" customWidth="1"/>
    <col min="4" max="4" width="4.77734375" customWidth="1"/>
    <col min="5" max="5" width="2.44140625" style="1" customWidth="1"/>
    <col min="6" max="6" width="7.109375" customWidth="1"/>
    <col min="7" max="7" width="10" customWidth="1"/>
    <col min="8" max="8" width="6.44140625" customWidth="1"/>
    <col min="9" max="9" width="2.44140625" customWidth="1"/>
    <col min="10" max="10" width="22.44140625" customWidth="1"/>
    <col min="11" max="11" width="7.44140625" customWidth="1"/>
    <col min="12" max="12" width="1.44140625" style="10" customWidth="1"/>
    <col min="13" max="16" width="2.77734375" customWidth="1"/>
    <col min="17" max="17" width="1.44140625" style="10" customWidth="1"/>
    <col min="18" max="21" width="2.77734375" customWidth="1"/>
    <col min="22" max="22" width="1.44140625" customWidth="1"/>
    <col min="23" max="26" width="2.77734375" customWidth="1"/>
    <col min="27" max="27" width="1.33203125" customWidth="1"/>
    <col min="28" max="31" width="2.77734375" customWidth="1"/>
    <col min="32" max="32" width="1.44140625" customWidth="1"/>
    <col min="33" max="36" width="2.77734375" customWidth="1"/>
    <col min="37" max="37" width="1.44140625" customWidth="1"/>
    <col min="38" max="41" width="2.77734375" customWidth="1"/>
    <col min="42" max="42" width="1.44140625" hidden="1" customWidth="1"/>
    <col min="43" max="46" width="3.109375" hidden="1" customWidth="1"/>
    <col min="47" max="47" width="1.44140625" hidden="1" customWidth="1"/>
    <col min="48" max="51" width="2.44140625" hidden="1" customWidth="1"/>
    <col min="52" max="144" width="2.44140625" style="10" customWidth="1"/>
    <col min="145" max="148" width="2.44140625" customWidth="1"/>
  </cols>
  <sheetData>
    <row r="1" spans="2:154" ht="11.25" customHeight="1">
      <c r="D1" s="73"/>
      <c r="E1" s="73"/>
      <c r="F1" s="73"/>
      <c r="G1" s="216"/>
      <c r="H1" s="216"/>
      <c r="I1" s="216"/>
      <c r="J1" s="216"/>
      <c r="K1" s="216"/>
      <c r="L1" s="216"/>
      <c r="M1" s="103"/>
      <c r="N1" s="103"/>
      <c r="O1" s="103"/>
      <c r="P1" s="103"/>
      <c r="Q1" s="103"/>
      <c r="R1" s="103"/>
      <c r="S1" s="103"/>
      <c r="T1" s="103"/>
      <c r="U1" s="103"/>
      <c r="V1" s="103"/>
      <c r="W1" s="103"/>
      <c r="X1" s="103"/>
      <c r="Y1" s="103"/>
      <c r="Z1" s="103"/>
      <c r="AA1" s="103"/>
      <c r="AB1" s="103"/>
      <c r="AC1" s="103"/>
      <c r="AD1" s="103"/>
      <c r="AE1" s="103"/>
      <c r="AF1" s="103" t="s">
        <v>0</v>
      </c>
      <c r="AG1" s="103"/>
      <c r="AH1" s="234"/>
      <c r="AI1" s="10"/>
      <c r="AJ1" s="10"/>
      <c r="AK1" s="10"/>
      <c r="AL1" s="10"/>
      <c r="AM1" s="10"/>
      <c r="AN1" s="10"/>
      <c r="AO1" s="10"/>
      <c r="AP1" s="10"/>
      <c r="AQ1" s="1521"/>
      <c r="AR1" s="1521"/>
      <c r="AS1" s="1521"/>
      <c r="AT1" s="1521"/>
      <c r="AU1" s="10"/>
      <c r="AV1" s="10"/>
      <c r="AW1" s="10"/>
      <c r="AX1" s="10"/>
      <c r="AY1" s="10"/>
      <c r="EO1" s="296" t="s">
        <v>38</v>
      </c>
      <c r="EP1" s="234" t="s">
        <v>82</v>
      </c>
      <c r="EQ1" s="10"/>
      <c r="ER1" s="10"/>
    </row>
    <row r="2" spans="2:154" ht="14.25" customHeight="1">
      <c r="D2" s="250" t="str">
        <f>'2024 Association Info'!AO2</f>
        <v>June 24, 2024</v>
      </c>
      <c r="E2" s="11"/>
      <c r="F2" s="10"/>
      <c r="G2" s="10"/>
      <c r="H2" s="10"/>
      <c r="I2" s="10"/>
      <c r="J2" s="10"/>
      <c r="K2" s="10"/>
      <c r="M2" s="10"/>
      <c r="N2" s="10"/>
      <c r="O2" s="10"/>
      <c r="P2" s="10"/>
      <c r="R2" s="10"/>
      <c r="S2" s="10"/>
      <c r="T2" s="10"/>
      <c r="U2" s="10"/>
      <c r="V2" s="10"/>
      <c r="W2" s="10"/>
      <c r="X2" s="10"/>
      <c r="Y2" s="10"/>
      <c r="Z2" s="10"/>
      <c r="AA2" s="10"/>
      <c r="AB2" s="10"/>
      <c r="AC2" s="10"/>
      <c r="AD2" s="10"/>
      <c r="AE2" s="10"/>
      <c r="AF2" s="10"/>
      <c r="AG2" s="10"/>
      <c r="AH2" s="234" t="s">
        <v>0</v>
      </c>
      <c r="AI2" s="10"/>
      <c r="AJ2" s="10"/>
      <c r="AK2" s="10"/>
      <c r="AL2" s="10"/>
      <c r="AM2" s="10"/>
      <c r="AN2" s="10"/>
      <c r="AO2" s="10"/>
      <c r="AP2" s="10"/>
      <c r="AQ2" s="1522"/>
      <c r="AR2" s="1522"/>
      <c r="AS2" s="1522"/>
      <c r="AT2" s="1522"/>
      <c r="AU2" s="10"/>
      <c r="AV2" s="10"/>
      <c r="AW2" s="10"/>
      <c r="AX2" s="10"/>
      <c r="AY2" s="10"/>
      <c r="BA2" s="325" t="s">
        <v>38</v>
      </c>
      <c r="BB2" s="418" t="s">
        <v>107</v>
      </c>
      <c r="EO2" s="10"/>
      <c r="EP2" s="10"/>
      <c r="EQ2" s="10"/>
      <c r="ER2" s="10"/>
    </row>
    <row r="3" spans="2:154" ht="3.75" customHeight="1" thickBot="1">
      <c r="D3" s="57"/>
      <c r="E3" s="57"/>
      <c r="F3" s="57"/>
      <c r="G3" s="57"/>
      <c r="H3" s="57"/>
      <c r="I3" s="57"/>
      <c r="J3" s="57"/>
      <c r="K3" s="57"/>
      <c r="L3" s="37"/>
      <c r="M3" s="10"/>
      <c r="N3" s="10"/>
      <c r="O3" s="10"/>
      <c r="P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523"/>
      <c r="AR3" s="1523"/>
      <c r="AS3" s="1523"/>
      <c r="AT3" s="1523"/>
      <c r="AU3" s="10"/>
      <c r="AV3" s="10"/>
      <c r="AW3" s="10"/>
      <c r="AX3" s="10"/>
      <c r="AY3" s="10"/>
      <c r="EO3" s="10"/>
      <c r="EP3" s="10"/>
      <c r="EQ3" s="10"/>
      <c r="ER3" s="10"/>
    </row>
    <row r="4" spans="2:154" ht="15.75" customHeight="1">
      <c r="C4" s="1532" t="s">
        <v>94</v>
      </c>
      <c r="D4" s="1533"/>
      <c r="E4" s="1533"/>
      <c r="F4" s="1533"/>
      <c r="G4" s="1533"/>
      <c r="H4" s="1533"/>
      <c r="I4" s="1533"/>
      <c r="J4" s="1533"/>
      <c r="K4" s="1534"/>
      <c r="L4" s="37"/>
      <c r="M4" s="1258" t="s">
        <v>11</v>
      </c>
      <c r="N4" s="1259"/>
      <c r="O4" s="1259"/>
      <c r="P4" s="1259"/>
      <c r="Q4" s="1259"/>
      <c r="R4" s="1259"/>
      <c r="S4" s="1259"/>
      <c r="T4" s="1259"/>
      <c r="U4" s="1259"/>
      <c r="V4" s="1259"/>
      <c r="W4" s="1259"/>
      <c r="X4" s="1259"/>
      <c r="Y4" s="1259"/>
      <c r="Z4" s="1259"/>
      <c r="AA4" s="1259"/>
      <c r="AB4" s="1259"/>
      <c r="AC4" s="1259"/>
      <c r="AD4" s="1259"/>
      <c r="AE4" s="1259"/>
      <c r="AF4" s="1259"/>
      <c r="AG4" s="1259"/>
      <c r="AH4" s="1259"/>
      <c r="AI4" s="1259"/>
      <c r="AJ4" s="1259"/>
      <c r="AK4" s="1259"/>
      <c r="AL4" s="1259"/>
      <c r="AM4" s="1259"/>
      <c r="AN4" s="1259"/>
      <c r="AO4" s="1260"/>
      <c r="AP4" s="75"/>
      <c r="AQ4" s="75"/>
      <c r="AR4" s="75"/>
      <c r="AS4" s="75"/>
      <c r="AT4" s="262"/>
      <c r="AU4" s="75"/>
      <c r="AV4" s="75"/>
      <c r="AW4" s="75"/>
      <c r="AX4" s="75"/>
      <c r="AY4" s="262"/>
      <c r="BA4" s="417" t="s">
        <v>38</v>
      </c>
      <c r="BB4" s="418" t="s">
        <v>87</v>
      </c>
      <c r="EO4" s="10"/>
      <c r="EP4" s="10"/>
      <c r="EQ4" s="10"/>
      <c r="ER4" s="10"/>
    </row>
    <row r="5" spans="2:154" ht="3.75" customHeight="1">
      <c r="C5" s="1535"/>
      <c r="D5" s="1536"/>
      <c r="E5" s="1536"/>
      <c r="F5" s="1536"/>
      <c r="G5" s="1536"/>
      <c r="H5" s="1536"/>
      <c r="I5" s="1536"/>
      <c r="J5" s="1536"/>
      <c r="K5" s="1537"/>
      <c r="L5" s="37"/>
      <c r="M5" s="1524"/>
      <c r="N5" s="1525"/>
      <c r="O5" s="1525"/>
      <c r="P5" s="1525"/>
      <c r="Q5" s="1525"/>
      <c r="R5" s="1525"/>
      <c r="S5" s="1525"/>
      <c r="T5" s="1525"/>
      <c r="U5" s="1525"/>
      <c r="V5" s="1525"/>
      <c r="W5" s="1525"/>
      <c r="X5" s="1525"/>
      <c r="Y5" s="1525"/>
      <c r="Z5" s="1525"/>
      <c r="AA5" s="1525"/>
      <c r="AB5" s="1525"/>
      <c r="AC5" s="1525"/>
      <c r="AD5" s="1525"/>
      <c r="AE5" s="1525"/>
      <c r="AF5" s="1525"/>
      <c r="AG5" s="1525"/>
      <c r="AH5" s="1525"/>
      <c r="AI5" s="1525"/>
      <c r="AJ5" s="1525"/>
      <c r="AK5" s="1525"/>
      <c r="AL5" s="1525"/>
      <c r="AM5" s="1525"/>
      <c r="AN5" s="1525"/>
      <c r="AO5" s="1263"/>
      <c r="AP5" s="416"/>
      <c r="AQ5" s="416"/>
      <c r="AR5" s="416"/>
      <c r="AS5" s="416"/>
      <c r="AT5" s="422"/>
      <c r="AU5" s="416"/>
      <c r="AV5" s="416"/>
      <c r="AW5" s="416"/>
      <c r="AX5" s="416"/>
      <c r="AY5" s="422"/>
      <c r="BA5" s="280"/>
      <c r="EO5" s="10"/>
      <c r="EP5" s="10"/>
      <c r="EQ5" s="10"/>
      <c r="ER5" s="10"/>
    </row>
    <row r="6" spans="2:154" ht="15.75" customHeight="1" thickBot="1">
      <c r="C6" s="1535"/>
      <c r="D6" s="1536"/>
      <c r="E6" s="1536"/>
      <c r="F6" s="1536"/>
      <c r="G6" s="1536"/>
      <c r="H6" s="1536"/>
      <c r="I6" s="1536"/>
      <c r="J6" s="1536"/>
      <c r="K6" s="1537"/>
      <c r="L6" s="38"/>
      <c r="M6" s="1526"/>
      <c r="N6" s="1527"/>
      <c r="O6" s="1527"/>
      <c r="P6" s="1527"/>
      <c r="Q6" s="1527"/>
      <c r="R6" s="1527"/>
      <c r="S6" s="1527"/>
      <c r="T6" s="1527"/>
      <c r="U6" s="1527"/>
      <c r="V6" s="1527"/>
      <c r="W6" s="1527"/>
      <c r="X6" s="1527"/>
      <c r="Y6" s="1527"/>
      <c r="Z6" s="1527"/>
      <c r="AA6" s="1527"/>
      <c r="AB6" s="1527"/>
      <c r="AC6" s="1527"/>
      <c r="AD6" s="1527"/>
      <c r="AE6" s="1527"/>
      <c r="AF6" s="1527"/>
      <c r="AG6" s="1527"/>
      <c r="AH6" s="1527"/>
      <c r="AI6" s="1527"/>
      <c r="AJ6" s="1527"/>
      <c r="AK6" s="1527"/>
      <c r="AL6" s="1527"/>
      <c r="AM6" s="1527"/>
      <c r="AN6" s="1527"/>
      <c r="AO6" s="1528"/>
      <c r="AP6" s="76"/>
      <c r="AQ6" s="76"/>
      <c r="AR6" s="76"/>
      <c r="AS6" s="76"/>
      <c r="AT6" s="263"/>
      <c r="AU6" s="76"/>
      <c r="AV6" s="76"/>
      <c r="AW6" s="76"/>
      <c r="AX6" s="76"/>
      <c r="AY6" s="263"/>
      <c r="BA6" s="498" t="s">
        <v>38</v>
      </c>
      <c r="BB6" s="418" t="s">
        <v>89</v>
      </c>
      <c r="EO6" s="10"/>
      <c r="EP6" s="10"/>
      <c r="EQ6" s="10"/>
      <c r="ER6" s="10"/>
    </row>
    <row r="7" spans="2:154" ht="3.75" customHeight="1" thickBot="1">
      <c r="C7" s="1535"/>
      <c r="D7" s="1536"/>
      <c r="E7" s="1536"/>
      <c r="F7" s="1536"/>
      <c r="G7" s="1536"/>
      <c r="H7" s="1536"/>
      <c r="I7" s="1536"/>
      <c r="J7" s="1536"/>
      <c r="K7" s="1537"/>
      <c r="L7" s="38"/>
      <c r="M7" s="1346" t="s">
        <v>23</v>
      </c>
      <c r="N7" s="1348"/>
      <c r="O7" s="1348"/>
      <c r="P7" s="1349"/>
      <c r="Q7" s="419"/>
      <c r="R7" s="1346" t="s">
        <v>24</v>
      </c>
      <c r="S7" s="1348"/>
      <c r="T7" s="1348"/>
      <c r="U7" s="1349"/>
      <c r="V7" s="280"/>
      <c r="W7" s="1346" t="s">
        <v>26</v>
      </c>
      <c r="X7" s="1347"/>
      <c r="Y7" s="1347"/>
      <c r="Z7" s="1349"/>
      <c r="AA7" s="419"/>
      <c r="AB7" s="1346" t="s">
        <v>27</v>
      </c>
      <c r="AC7" s="1347"/>
      <c r="AD7" s="1348"/>
      <c r="AE7" s="1349"/>
      <c r="AF7" s="419"/>
      <c r="AG7" s="1346" t="s">
        <v>36</v>
      </c>
      <c r="AH7" s="1347"/>
      <c r="AI7" s="1347"/>
      <c r="AJ7" s="1349"/>
      <c r="AK7" s="419"/>
      <c r="AL7" s="1346" t="s">
        <v>35</v>
      </c>
      <c r="AM7" s="1347"/>
      <c r="AN7" s="1348"/>
      <c r="AO7" s="1349"/>
      <c r="AP7" s="416"/>
      <c r="AQ7" s="76"/>
      <c r="AR7" s="76"/>
      <c r="AS7" s="76"/>
      <c r="AT7" s="263"/>
      <c r="AU7" s="416"/>
      <c r="AV7" s="76"/>
      <c r="AW7" s="76"/>
      <c r="AX7" s="76"/>
      <c r="AY7" s="263"/>
      <c r="BA7" s="280"/>
      <c r="BB7" s="234"/>
      <c r="EO7" s="10"/>
      <c r="EP7" s="10"/>
      <c r="EQ7" s="10"/>
      <c r="ER7" s="10"/>
    </row>
    <row r="8" spans="2:154" ht="15.75" customHeight="1" thickBot="1">
      <c r="C8" s="1538"/>
      <c r="D8" s="1539"/>
      <c r="E8" s="1539"/>
      <c r="F8" s="1539"/>
      <c r="G8" s="1539"/>
      <c r="H8" s="1539"/>
      <c r="I8" s="1539"/>
      <c r="J8" s="1539"/>
      <c r="K8" s="1540"/>
      <c r="L8" s="12"/>
      <c r="M8" s="1350"/>
      <c r="N8" s="1351"/>
      <c r="O8" s="1351"/>
      <c r="P8" s="1352"/>
      <c r="Q8" s="12"/>
      <c r="R8" s="1350"/>
      <c r="S8" s="1351"/>
      <c r="T8" s="1351"/>
      <c r="U8" s="1352"/>
      <c r="V8" s="280"/>
      <c r="W8" s="1350"/>
      <c r="X8" s="1351"/>
      <c r="Y8" s="1351"/>
      <c r="Z8" s="1352"/>
      <c r="AA8" s="12"/>
      <c r="AB8" s="1350"/>
      <c r="AC8" s="1351"/>
      <c r="AD8" s="1351"/>
      <c r="AE8" s="1352"/>
      <c r="AF8" s="12"/>
      <c r="AG8" s="1350"/>
      <c r="AH8" s="1351"/>
      <c r="AI8" s="1351"/>
      <c r="AJ8" s="1352"/>
      <c r="AK8" s="12"/>
      <c r="AL8" s="1350"/>
      <c r="AM8" s="1351"/>
      <c r="AN8" s="1351"/>
      <c r="AO8" s="1352"/>
      <c r="AP8" s="21"/>
      <c r="AQ8" s="1529" t="s">
        <v>62</v>
      </c>
      <c r="AR8" s="1530"/>
      <c r="AS8" s="1530"/>
      <c r="AT8" s="1531"/>
      <c r="AU8" s="21"/>
      <c r="AV8" s="1529" t="s">
        <v>35</v>
      </c>
      <c r="AW8" s="1530"/>
      <c r="AX8" s="1530"/>
      <c r="AY8" s="1531"/>
      <c r="BA8" s="296" t="s">
        <v>38</v>
      </c>
      <c r="BB8" s="418" t="s">
        <v>88</v>
      </c>
      <c r="EO8" s="1544" t="s">
        <v>27</v>
      </c>
      <c r="EP8" s="1545"/>
      <c r="EQ8" s="1545"/>
      <c r="ER8" s="1546"/>
    </row>
    <row r="9" spans="2:154" ht="12.75" customHeight="1">
      <c r="D9" s="56"/>
      <c r="E9" s="56"/>
      <c r="F9" s="56"/>
      <c r="G9" s="56"/>
      <c r="H9" s="56"/>
      <c r="I9" s="56"/>
      <c r="J9" s="56"/>
      <c r="K9" s="56"/>
      <c r="M9" s="1371" t="s">
        <v>140</v>
      </c>
      <c r="N9" s="1343" t="s">
        <v>8</v>
      </c>
      <c r="O9" s="1343" t="s">
        <v>9</v>
      </c>
      <c r="P9" s="1353"/>
      <c r="R9" s="1541" t="s">
        <v>134</v>
      </c>
      <c r="S9" s="1343" t="s">
        <v>122</v>
      </c>
      <c r="T9" s="1343" t="s">
        <v>136</v>
      </c>
      <c r="U9" s="1353"/>
      <c r="V9" s="281"/>
      <c r="W9" s="1541" t="s">
        <v>140</v>
      </c>
      <c r="X9" s="1343" t="s">
        <v>658</v>
      </c>
      <c r="Y9" s="1343" t="s">
        <v>659</v>
      </c>
      <c r="Z9" s="1353"/>
      <c r="AA9" s="10"/>
      <c r="AB9" s="1541" t="s">
        <v>140</v>
      </c>
      <c r="AC9" s="1343" t="s">
        <v>658</v>
      </c>
      <c r="AD9" s="1343" t="s">
        <v>686</v>
      </c>
      <c r="AE9" s="1353" t="s">
        <v>687</v>
      </c>
      <c r="AF9" s="10"/>
      <c r="AG9" s="1371" t="s">
        <v>139</v>
      </c>
      <c r="AH9" s="1343" t="s">
        <v>6</v>
      </c>
      <c r="AI9" s="1343" t="s">
        <v>7</v>
      </c>
      <c r="AJ9" s="1353"/>
      <c r="AK9" s="10"/>
      <c r="AL9" s="1371" t="s">
        <v>140</v>
      </c>
      <c r="AM9" s="1343" t="s">
        <v>6</v>
      </c>
      <c r="AN9" s="1343" t="s">
        <v>658</v>
      </c>
      <c r="AO9" s="1343" t="s">
        <v>686</v>
      </c>
      <c r="AP9" s="40"/>
      <c r="AQ9" s="1449"/>
      <c r="AR9" s="1380"/>
      <c r="AS9" s="1380"/>
      <c r="AT9" s="1441"/>
      <c r="AU9" s="40"/>
      <c r="AV9" s="1547" t="s">
        <v>6</v>
      </c>
      <c r="AW9" s="1380" t="s">
        <v>73</v>
      </c>
      <c r="AX9" s="1380" t="s">
        <v>76</v>
      </c>
      <c r="AY9" s="1441"/>
      <c r="EO9" s="1371" t="s">
        <v>8</v>
      </c>
      <c r="EP9" s="1343" t="s">
        <v>9</v>
      </c>
      <c r="EQ9" s="1343" t="s">
        <v>74</v>
      </c>
      <c r="ER9" s="1343" t="s">
        <v>75</v>
      </c>
    </row>
    <row r="10" spans="2:154" ht="15" customHeight="1" thickBot="1">
      <c r="D10" s="10"/>
      <c r="E10" s="11"/>
      <c r="F10" s="10"/>
      <c r="G10" s="10"/>
      <c r="H10" s="10"/>
      <c r="I10" s="10"/>
      <c r="J10" s="10"/>
      <c r="K10" s="10"/>
      <c r="M10" s="1374"/>
      <c r="N10" s="1344"/>
      <c r="O10" s="1344"/>
      <c r="P10" s="1354"/>
      <c r="R10" s="1542"/>
      <c r="S10" s="1344"/>
      <c r="T10" s="1344"/>
      <c r="U10" s="1354"/>
      <c r="V10" s="281"/>
      <c r="W10" s="1542"/>
      <c r="X10" s="1344"/>
      <c r="Y10" s="1344"/>
      <c r="Z10" s="1354"/>
      <c r="AA10" s="10"/>
      <c r="AB10" s="1542"/>
      <c r="AC10" s="1344"/>
      <c r="AD10" s="1344"/>
      <c r="AE10" s="1354"/>
      <c r="AF10" s="10"/>
      <c r="AG10" s="1374"/>
      <c r="AH10" s="1344"/>
      <c r="AI10" s="1344"/>
      <c r="AJ10" s="1354"/>
      <c r="AK10" s="10"/>
      <c r="AL10" s="1374"/>
      <c r="AM10" s="1344"/>
      <c r="AN10" s="1344"/>
      <c r="AO10" s="1344"/>
      <c r="AP10" s="40"/>
      <c r="AQ10" s="1447"/>
      <c r="AR10" s="1381"/>
      <c r="AS10" s="1381"/>
      <c r="AT10" s="1442"/>
      <c r="AU10" s="40"/>
      <c r="AV10" s="1548"/>
      <c r="AW10" s="1381"/>
      <c r="AX10" s="1381"/>
      <c r="AY10" s="1442"/>
      <c r="BA10" s="324">
        <v>1</v>
      </c>
      <c r="BB10" s="234" t="s">
        <v>83</v>
      </c>
      <c r="EO10" s="1374"/>
      <c r="EP10" s="1344"/>
      <c r="EQ10" s="1344"/>
      <c r="ER10" s="1344"/>
    </row>
    <row r="11" spans="2:154" ht="14.25" customHeight="1" thickBot="1">
      <c r="C11" s="184" t="s">
        <v>20</v>
      </c>
      <c r="D11" s="1379" t="s">
        <v>63</v>
      </c>
      <c r="E11" s="1379" t="s">
        <v>66</v>
      </c>
      <c r="F11" s="1379" t="s">
        <v>64</v>
      </c>
      <c r="G11" s="1376" t="s">
        <v>77</v>
      </c>
      <c r="H11" s="1379" t="s">
        <v>65</v>
      </c>
      <c r="I11" s="1379" t="s">
        <v>67</v>
      </c>
      <c r="J11" s="1379" t="s">
        <v>46</v>
      </c>
      <c r="K11" s="1365" t="s">
        <v>479</v>
      </c>
      <c r="M11" s="1375"/>
      <c r="N11" s="1345"/>
      <c r="O11" s="1345"/>
      <c r="P11" s="1355"/>
      <c r="R11" s="1543"/>
      <c r="S11" s="1345"/>
      <c r="T11" s="1345"/>
      <c r="U11" s="1355"/>
      <c r="V11" s="281"/>
      <c r="W11" s="1543"/>
      <c r="X11" s="1345"/>
      <c r="Y11" s="1345"/>
      <c r="Z11" s="1355"/>
      <c r="AA11" s="10"/>
      <c r="AB11" s="1543"/>
      <c r="AC11" s="1345"/>
      <c r="AD11" s="1345"/>
      <c r="AE11" s="1355"/>
      <c r="AF11" s="10"/>
      <c r="AG11" s="1375"/>
      <c r="AH11" s="1345"/>
      <c r="AI11" s="1345"/>
      <c r="AJ11" s="1355"/>
      <c r="AK11" s="10"/>
      <c r="AL11" s="1375"/>
      <c r="AM11" s="1345"/>
      <c r="AN11" s="1345"/>
      <c r="AO11" s="1345"/>
      <c r="AP11" s="40"/>
      <c r="AQ11" s="1448"/>
      <c r="AR11" s="1382"/>
      <c r="AS11" s="1382"/>
      <c r="AT11" s="1443"/>
      <c r="AU11" s="40"/>
      <c r="AV11" s="1549"/>
      <c r="AW11" s="1382"/>
      <c r="AX11" s="1382"/>
      <c r="AY11" s="1443"/>
      <c r="EO11" s="1375"/>
      <c r="EP11" s="1345"/>
      <c r="EQ11" s="1345"/>
      <c r="ER11" s="1345"/>
    </row>
    <row r="12" spans="2:154" ht="3" customHeight="1" thickBot="1">
      <c r="C12" s="185"/>
      <c r="D12" s="1377"/>
      <c r="E12" s="1377"/>
      <c r="F12" s="1377"/>
      <c r="G12" s="1377"/>
      <c r="H12" s="1377"/>
      <c r="I12" s="1377"/>
      <c r="J12" s="1377"/>
      <c r="K12" s="1366"/>
      <c r="M12" s="40"/>
      <c r="N12" s="40"/>
      <c r="O12" s="40"/>
      <c r="P12" s="40"/>
      <c r="R12" s="40"/>
      <c r="S12" s="40"/>
      <c r="T12" s="40"/>
      <c r="U12" s="40"/>
      <c r="V12" s="282"/>
      <c r="W12" s="40"/>
      <c r="X12" s="40"/>
      <c r="Y12" s="40"/>
      <c r="Z12" s="40"/>
      <c r="AA12" s="10"/>
      <c r="AB12" s="40"/>
      <c r="AC12" s="40"/>
      <c r="AD12" s="40"/>
      <c r="AE12" s="40"/>
      <c r="AF12" s="10"/>
      <c r="AG12" s="40"/>
      <c r="AH12" s="40"/>
      <c r="AI12" s="40"/>
      <c r="AJ12" s="40"/>
      <c r="AK12" s="10"/>
      <c r="AL12" s="40"/>
      <c r="AM12" s="40"/>
      <c r="AN12" s="40"/>
      <c r="AO12" s="40"/>
      <c r="AP12" s="40"/>
      <c r="AQ12" s="40"/>
      <c r="AR12" s="40"/>
      <c r="AS12" s="40"/>
      <c r="AT12" s="40"/>
      <c r="AU12" s="40"/>
      <c r="AV12" s="40"/>
      <c r="AW12" s="40"/>
      <c r="AX12" s="40"/>
      <c r="AY12" s="40"/>
      <c r="EO12" s="40"/>
      <c r="EP12" s="40"/>
      <c r="EQ12" s="40"/>
      <c r="ER12" s="40"/>
    </row>
    <row r="13" spans="2:154" s="10" customFormat="1" ht="12.75" customHeight="1" thickBot="1">
      <c r="B13" s="341"/>
      <c r="C13" s="186" t="s">
        <v>61</v>
      </c>
      <c r="D13" s="1378"/>
      <c r="E13" s="1378"/>
      <c r="F13" s="1378"/>
      <c r="G13" s="1378"/>
      <c r="H13" s="1378"/>
      <c r="I13" s="1378"/>
      <c r="J13" s="1378"/>
      <c r="K13" s="1367"/>
      <c r="M13" s="343">
        <v>12</v>
      </c>
      <c r="N13" s="344">
        <v>16</v>
      </c>
      <c r="O13" s="344">
        <v>16</v>
      </c>
      <c r="P13" s="345"/>
      <c r="R13" s="343">
        <v>29</v>
      </c>
      <c r="S13" s="344">
        <v>29</v>
      </c>
      <c r="T13" s="344">
        <v>23</v>
      </c>
      <c r="U13" s="345"/>
      <c r="V13" s="287"/>
      <c r="W13" s="354">
        <v>17</v>
      </c>
      <c r="X13" s="356">
        <v>15</v>
      </c>
      <c r="Y13" s="355">
        <v>18</v>
      </c>
      <c r="Z13" s="357"/>
      <c r="AB13" s="470">
        <v>24</v>
      </c>
      <c r="AC13" s="355">
        <v>29</v>
      </c>
      <c r="AD13" s="355">
        <v>14</v>
      </c>
      <c r="AE13" s="357"/>
      <c r="AG13" s="354">
        <v>21</v>
      </c>
      <c r="AH13" s="356">
        <v>22</v>
      </c>
      <c r="AI13" s="355">
        <v>21</v>
      </c>
      <c r="AJ13" s="357"/>
      <c r="AL13" s="470">
        <v>30</v>
      </c>
      <c r="AM13" s="355">
        <v>23</v>
      </c>
      <c r="AN13" s="355">
        <v>22</v>
      </c>
      <c r="AO13" s="357">
        <v>23</v>
      </c>
      <c r="AP13" s="40"/>
      <c r="AQ13" s="188"/>
      <c r="AR13" s="202"/>
      <c r="AS13" s="190"/>
      <c r="AT13" s="187"/>
      <c r="AU13" s="40"/>
      <c r="AV13" s="191">
        <v>5</v>
      </c>
      <c r="AW13" s="190">
        <v>11</v>
      </c>
      <c r="AX13" s="190">
        <v>12</v>
      </c>
      <c r="AY13" s="189"/>
      <c r="BA13" s="20" t="s">
        <v>68</v>
      </c>
      <c r="EO13" s="354"/>
      <c r="EP13" s="356"/>
      <c r="EQ13" s="355"/>
      <c r="ER13" s="357"/>
    </row>
    <row r="14" spans="2:154" s="10" customFormat="1" ht="3.75" customHeight="1">
      <c r="B14" s="341"/>
      <c r="D14" s="32"/>
      <c r="E14" s="32"/>
      <c r="F14" s="32"/>
      <c r="G14" s="32"/>
      <c r="H14" s="32"/>
      <c r="I14" s="32"/>
      <c r="J14" s="44"/>
      <c r="K14" s="44"/>
    </row>
    <row r="15" spans="2:154" ht="13.5" customHeight="1">
      <c r="B15" s="341">
        <v>1</v>
      </c>
      <c r="C15" s="957" t="s">
        <v>23</v>
      </c>
      <c r="D15" s="321">
        <v>2010</v>
      </c>
      <c r="E15" s="321" t="s">
        <v>103</v>
      </c>
      <c r="F15" s="321" t="s">
        <v>92</v>
      </c>
      <c r="G15" s="321"/>
      <c r="H15" s="321" t="s">
        <v>94</v>
      </c>
      <c r="I15" s="321" t="s">
        <v>104</v>
      </c>
      <c r="J15" s="609" t="s">
        <v>607</v>
      </c>
      <c r="K15" s="321" t="s">
        <v>481</v>
      </c>
      <c r="L15" s="86"/>
      <c r="M15" s="453">
        <v>1</v>
      </c>
      <c r="N15" s="325" t="s">
        <v>38</v>
      </c>
      <c r="O15" s="498" t="s">
        <v>38</v>
      </c>
      <c r="P15" s="694"/>
      <c r="Q15" s="671"/>
      <c r="R15" s="453">
        <v>3</v>
      </c>
      <c r="S15" s="672"/>
      <c r="T15" s="794"/>
      <c r="U15" s="884"/>
      <c r="V15" s="464"/>
      <c r="W15" s="453">
        <v>2</v>
      </c>
      <c r="X15" s="453"/>
      <c r="Y15" s="453"/>
      <c r="Z15" s="794"/>
      <c r="AA15" s="793"/>
      <c r="AB15" s="453">
        <v>6</v>
      </c>
      <c r="AC15" s="660"/>
      <c r="AD15" s="660"/>
      <c r="AE15" s="694"/>
      <c r="AF15" s="793"/>
      <c r="AG15" s="453">
        <v>4</v>
      </c>
      <c r="AH15" s="453"/>
      <c r="AI15" s="453"/>
      <c r="AJ15" s="794"/>
      <c r="AK15" s="793"/>
      <c r="AL15" s="453">
        <v>5</v>
      </c>
      <c r="AM15" s="660"/>
      <c r="AN15" s="660"/>
      <c r="AO15" s="694"/>
      <c r="AP15" s="119"/>
      <c r="AQ15" s="96"/>
      <c r="AR15" s="95"/>
      <c r="AS15" s="95"/>
      <c r="AT15" s="97"/>
      <c r="AU15" s="119"/>
      <c r="AV15" s="96">
        <v>7</v>
      </c>
      <c r="AW15" s="95"/>
      <c r="AX15" s="95"/>
      <c r="AY15" s="97"/>
      <c r="EO15" s="114"/>
      <c r="EP15" s="116"/>
      <c r="EQ15" s="87"/>
      <c r="ER15" s="141"/>
      <c r="ES15" s="10"/>
      <c r="ET15" s="10"/>
      <c r="EU15" s="10"/>
      <c r="EV15" s="10"/>
      <c r="EW15" s="10"/>
      <c r="EX15" s="10"/>
    </row>
    <row r="16" spans="2:154" ht="13.5" customHeight="1">
      <c r="B16" s="341">
        <v>2</v>
      </c>
      <c r="C16" s="236"/>
      <c r="D16" s="372">
        <v>2011</v>
      </c>
      <c r="E16" s="372" t="s">
        <v>103</v>
      </c>
      <c r="F16" s="321" t="s">
        <v>92</v>
      </c>
      <c r="G16" s="372"/>
      <c r="H16" s="321" t="s">
        <v>94</v>
      </c>
      <c r="I16" s="321" t="s">
        <v>104</v>
      </c>
      <c r="J16" s="608" t="s">
        <v>608</v>
      </c>
      <c r="K16" s="321" t="s">
        <v>481</v>
      </c>
      <c r="L16" s="86"/>
      <c r="M16" s="325" t="s">
        <v>38</v>
      </c>
      <c r="N16" s="325" t="s">
        <v>38</v>
      </c>
      <c r="O16" s="498" t="s">
        <v>38</v>
      </c>
      <c r="P16" s="694"/>
      <c r="Q16" s="671"/>
      <c r="R16" s="660"/>
      <c r="S16" s="672"/>
      <c r="T16" s="672"/>
      <c r="U16" s="694"/>
      <c r="V16" s="673"/>
      <c r="W16" s="660"/>
      <c r="X16" s="660"/>
      <c r="Y16" s="660"/>
      <c r="Z16" s="672"/>
      <c r="AA16" s="671"/>
      <c r="AB16" s="660"/>
      <c r="AC16" s="660"/>
      <c r="AD16" s="660"/>
      <c r="AE16" s="694"/>
      <c r="AF16" s="671"/>
      <c r="AG16" s="660"/>
      <c r="AH16" s="660"/>
      <c r="AI16" s="660"/>
      <c r="AJ16" s="672"/>
      <c r="AK16" s="671"/>
      <c r="AL16" s="660"/>
      <c r="AM16" s="660"/>
      <c r="AN16" s="660"/>
      <c r="AO16" s="694"/>
      <c r="AP16" s="119"/>
      <c r="AQ16" s="96"/>
      <c r="AR16" s="95"/>
      <c r="AS16" s="95"/>
      <c r="AT16" s="97"/>
      <c r="AU16" s="119"/>
      <c r="AV16" s="96"/>
      <c r="AW16" s="95"/>
      <c r="AX16" s="95"/>
      <c r="AY16" s="97"/>
      <c r="EO16" s="114"/>
      <c r="EP16" s="91"/>
      <c r="EQ16" s="87"/>
      <c r="ER16" s="141"/>
      <c r="ES16" s="10"/>
      <c r="ET16" s="10"/>
      <c r="EU16" s="10"/>
      <c r="EV16" s="10"/>
      <c r="EW16" s="10"/>
      <c r="EX16" s="10"/>
    </row>
    <row r="17" spans="2:154" ht="13.5" customHeight="1">
      <c r="B17" s="341">
        <v>3</v>
      </c>
      <c r="C17" s="236"/>
      <c r="D17" s="372">
        <v>2011</v>
      </c>
      <c r="E17" s="372" t="s">
        <v>103</v>
      </c>
      <c r="F17" s="321" t="s">
        <v>92</v>
      </c>
      <c r="G17" s="372"/>
      <c r="H17" s="321" t="s">
        <v>94</v>
      </c>
      <c r="I17" s="321" t="s">
        <v>104</v>
      </c>
      <c r="J17" s="608" t="s">
        <v>609</v>
      </c>
      <c r="K17" s="321" t="s">
        <v>481</v>
      </c>
      <c r="L17" s="86"/>
      <c r="M17" s="325" t="s">
        <v>38</v>
      </c>
      <c r="N17" s="325" t="s">
        <v>38</v>
      </c>
      <c r="O17" s="498" t="s">
        <v>38</v>
      </c>
      <c r="P17" s="694"/>
      <c r="Q17" s="671"/>
      <c r="R17" s="660"/>
      <c r="S17" s="672"/>
      <c r="T17" s="672"/>
      <c r="U17" s="694"/>
      <c r="V17" s="673"/>
      <c r="W17" s="660"/>
      <c r="X17" s="660"/>
      <c r="Y17" s="660"/>
      <c r="Z17" s="672"/>
      <c r="AA17" s="671"/>
      <c r="AB17" s="660"/>
      <c r="AC17" s="660"/>
      <c r="AD17" s="660"/>
      <c r="AE17" s="694"/>
      <c r="AF17" s="671"/>
      <c r="AG17" s="660"/>
      <c r="AH17" s="660"/>
      <c r="AI17" s="660"/>
      <c r="AJ17" s="672"/>
      <c r="AK17" s="671"/>
      <c r="AL17" s="660"/>
      <c r="AM17" s="660"/>
      <c r="AN17" s="660"/>
      <c r="AO17" s="694"/>
      <c r="AP17" s="119"/>
      <c r="AQ17" s="96"/>
      <c r="AR17" s="95"/>
      <c r="AS17" s="95"/>
      <c r="AT17" s="97"/>
      <c r="AU17" s="119"/>
      <c r="AV17" s="96"/>
      <c r="AW17" s="95"/>
      <c r="AX17" s="95"/>
      <c r="AY17" s="97"/>
      <c r="EO17" s="114"/>
      <c r="EP17" s="91"/>
      <c r="EQ17" s="87"/>
      <c r="ER17" s="141"/>
      <c r="ES17" s="10"/>
      <c r="ET17" s="10"/>
      <c r="EU17" s="10"/>
      <c r="EV17" s="10"/>
      <c r="EW17" s="10"/>
      <c r="EX17" s="10"/>
    </row>
    <row r="18" spans="2:154" ht="13.5" customHeight="1">
      <c r="B18" s="341">
        <v>4</v>
      </c>
      <c r="C18" s="236"/>
      <c r="D18" s="372">
        <v>2011</v>
      </c>
      <c r="E18" s="893" t="s">
        <v>104</v>
      </c>
      <c r="F18" s="372" t="s">
        <v>99</v>
      </c>
      <c r="G18" s="372"/>
      <c r="H18" s="372" t="s">
        <v>92</v>
      </c>
      <c r="I18" s="321" t="s">
        <v>103</v>
      </c>
      <c r="J18" s="608" t="s">
        <v>696</v>
      </c>
      <c r="K18" s="490"/>
      <c r="L18" s="86"/>
      <c r="M18" s="325" t="s">
        <v>38</v>
      </c>
      <c r="N18" s="325" t="s">
        <v>38</v>
      </c>
      <c r="O18" s="498" t="s">
        <v>38</v>
      </c>
      <c r="P18" s="884"/>
      <c r="Q18" s="793"/>
      <c r="R18" s="660"/>
      <c r="S18" s="794"/>
      <c r="T18" s="672"/>
      <c r="U18" s="694"/>
      <c r="V18" s="673"/>
      <c r="W18" s="660"/>
      <c r="X18" s="660"/>
      <c r="Y18" s="660"/>
      <c r="Z18" s="672"/>
      <c r="AA18" s="671"/>
      <c r="AB18" s="660"/>
      <c r="AC18" s="660"/>
      <c r="AD18" s="660"/>
      <c r="AE18" s="694"/>
      <c r="AF18" s="671"/>
      <c r="AG18" s="660"/>
      <c r="AH18" s="660"/>
      <c r="AI18" s="660"/>
      <c r="AJ18" s="672"/>
      <c r="AK18" s="671"/>
      <c r="AL18" s="660"/>
      <c r="AM18" s="660"/>
      <c r="AN18" s="660"/>
      <c r="AO18" s="694"/>
      <c r="AP18" s="119"/>
      <c r="AQ18" s="96"/>
      <c r="AR18" s="95"/>
      <c r="AS18" s="95"/>
      <c r="AT18" s="97"/>
      <c r="AU18" s="119"/>
      <c r="AV18" s="96"/>
      <c r="AW18" s="95"/>
      <c r="AX18" s="95"/>
      <c r="AY18" s="97"/>
      <c r="EO18" s="114"/>
      <c r="EP18" s="91"/>
      <c r="EQ18" s="87"/>
      <c r="ER18" s="141"/>
      <c r="ES18" s="10"/>
      <c r="ET18" s="10"/>
      <c r="EU18" s="10"/>
      <c r="EV18" s="10"/>
      <c r="EW18" s="10"/>
      <c r="EX18" s="10"/>
    </row>
    <row r="19" spans="2:154" ht="13.5" customHeight="1">
      <c r="B19" s="341">
        <v>5</v>
      </c>
      <c r="C19" s="236"/>
      <c r="D19" s="321">
        <v>2010</v>
      </c>
      <c r="E19" s="321" t="s">
        <v>103</v>
      </c>
      <c r="F19" s="321" t="s">
        <v>92</v>
      </c>
      <c r="G19" s="321"/>
      <c r="H19" s="321" t="s">
        <v>94</v>
      </c>
      <c r="I19" s="321" t="s">
        <v>104</v>
      </c>
      <c r="J19" s="609" t="s">
        <v>518</v>
      </c>
      <c r="K19" s="321"/>
      <c r="L19" s="86"/>
      <c r="M19" s="325" t="s">
        <v>38</v>
      </c>
      <c r="N19" s="325" t="s">
        <v>38</v>
      </c>
      <c r="O19" s="498" t="s">
        <v>38</v>
      </c>
      <c r="P19" s="694"/>
      <c r="Q19" s="671"/>
      <c r="R19" s="660"/>
      <c r="S19" s="672"/>
      <c r="T19" s="672"/>
      <c r="U19" s="694"/>
      <c r="V19" s="673"/>
      <c r="W19" s="660"/>
      <c r="X19" s="660"/>
      <c r="Y19" s="660"/>
      <c r="Z19" s="672"/>
      <c r="AA19" s="671"/>
      <c r="AB19" s="660"/>
      <c r="AC19" s="660"/>
      <c r="AD19" s="660"/>
      <c r="AE19" s="694"/>
      <c r="AF19" s="671"/>
      <c r="AG19" s="660"/>
      <c r="AH19" s="660"/>
      <c r="AI19" s="660"/>
      <c r="AJ19" s="672"/>
      <c r="AK19" s="671"/>
      <c r="AL19" s="660"/>
      <c r="AM19" s="660"/>
      <c r="AN19" s="660"/>
      <c r="AO19" s="694"/>
      <c r="AP19" s="119"/>
      <c r="AQ19" s="96"/>
      <c r="AR19" s="95"/>
      <c r="AS19" s="95"/>
      <c r="AT19" s="97"/>
      <c r="AU19" s="119"/>
      <c r="AV19" s="96"/>
      <c r="AW19" s="95"/>
      <c r="AX19" s="95"/>
      <c r="AY19" s="97"/>
      <c r="EO19" s="114"/>
      <c r="EP19" s="91"/>
      <c r="EQ19" s="87"/>
      <c r="ER19" s="141"/>
      <c r="ES19" s="10"/>
      <c r="ET19" s="10"/>
      <c r="EU19" s="10"/>
      <c r="EV19" s="10"/>
      <c r="EW19" s="10"/>
      <c r="EX19" s="10"/>
    </row>
    <row r="20" spans="2:154" ht="13.5" customHeight="1">
      <c r="B20" s="341">
        <v>6</v>
      </c>
      <c r="C20" s="236"/>
      <c r="D20" s="372">
        <v>2011</v>
      </c>
      <c r="E20" s="372" t="s">
        <v>103</v>
      </c>
      <c r="F20" s="321" t="s">
        <v>92</v>
      </c>
      <c r="G20" s="372"/>
      <c r="H20" s="372" t="s">
        <v>92</v>
      </c>
      <c r="I20" s="321" t="s">
        <v>103</v>
      </c>
      <c r="J20" s="608" t="s">
        <v>606</v>
      </c>
      <c r="K20" s="321"/>
      <c r="L20" s="86"/>
      <c r="M20" s="325" t="s">
        <v>38</v>
      </c>
      <c r="N20" s="325" t="s">
        <v>38</v>
      </c>
      <c r="O20" s="417" t="s">
        <v>38</v>
      </c>
      <c r="P20" s="936"/>
      <c r="Q20" s="671"/>
      <c r="R20" s="660"/>
      <c r="S20" s="672"/>
      <c r="T20" s="935"/>
      <c r="U20" s="936"/>
      <c r="V20" s="673"/>
      <c r="W20" s="918"/>
      <c r="X20" s="918"/>
      <c r="Y20" s="918"/>
      <c r="Z20" s="935"/>
      <c r="AA20" s="671"/>
      <c r="AB20" s="918"/>
      <c r="AC20" s="918"/>
      <c r="AD20" s="918"/>
      <c r="AE20" s="936"/>
      <c r="AF20" s="671"/>
      <c r="AG20" s="918"/>
      <c r="AH20" s="918"/>
      <c r="AI20" s="918"/>
      <c r="AJ20" s="935"/>
      <c r="AK20" s="671"/>
      <c r="AL20" s="918"/>
      <c r="AM20" s="918"/>
      <c r="AN20" s="918"/>
      <c r="AO20" s="936"/>
      <c r="AP20" s="119"/>
      <c r="AQ20" s="96"/>
      <c r="AR20" s="95"/>
      <c r="AS20" s="95"/>
      <c r="AT20" s="97"/>
      <c r="AU20" s="119"/>
      <c r="AV20" s="96"/>
      <c r="AW20" s="95"/>
      <c r="AX20" s="95"/>
      <c r="AY20" s="97"/>
      <c r="EO20" s="114"/>
      <c r="EP20" s="91"/>
      <c r="EQ20" s="87"/>
      <c r="ER20" s="141"/>
      <c r="ES20" s="10"/>
      <c r="ET20" s="10"/>
      <c r="EU20" s="10"/>
      <c r="EV20" s="10"/>
      <c r="EW20" s="10"/>
      <c r="EX20" s="10"/>
    </row>
    <row r="21" spans="2:154" ht="13.5" customHeight="1">
      <c r="B21" s="341">
        <v>7</v>
      </c>
      <c r="C21" s="236"/>
      <c r="D21" s="372">
        <v>2010</v>
      </c>
      <c r="E21" s="372" t="s">
        <v>103</v>
      </c>
      <c r="F21" s="321" t="s">
        <v>92</v>
      </c>
      <c r="G21" s="372"/>
      <c r="H21" s="321" t="s">
        <v>94</v>
      </c>
      <c r="I21" s="321" t="s">
        <v>104</v>
      </c>
      <c r="J21" s="608" t="s">
        <v>472</v>
      </c>
      <c r="K21" s="321"/>
      <c r="L21" s="86"/>
      <c r="M21" s="918"/>
      <c r="N21" s="918"/>
      <c r="O21" s="918"/>
      <c r="P21" s="936"/>
      <c r="Q21" s="671"/>
      <c r="R21" s="325" t="s">
        <v>38</v>
      </c>
      <c r="S21" s="417" t="s">
        <v>38</v>
      </c>
      <c r="T21" s="935"/>
      <c r="U21" s="936"/>
      <c r="V21" s="673"/>
      <c r="W21" s="918"/>
      <c r="X21" s="918"/>
      <c r="Y21" s="918"/>
      <c r="Z21" s="935"/>
      <c r="AA21" s="671"/>
      <c r="AB21" s="918"/>
      <c r="AC21" s="918"/>
      <c r="AD21" s="918"/>
      <c r="AE21" s="936"/>
      <c r="AF21" s="671"/>
      <c r="AG21" s="918"/>
      <c r="AH21" s="918"/>
      <c r="AI21" s="918"/>
      <c r="AJ21" s="935"/>
      <c r="AK21" s="671"/>
      <c r="AL21" s="918"/>
      <c r="AM21" s="918"/>
      <c r="AN21" s="918"/>
      <c r="AO21" s="936"/>
      <c r="AP21" s="119"/>
      <c r="AQ21" s="96"/>
      <c r="AR21" s="95"/>
      <c r="AS21" s="95"/>
      <c r="AT21" s="97"/>
      <c r="AU21" s="119"/>
      <c r="AV21" s="96"/>
      <c r="AW21" s="95"/>
      <c r="AX21" s="95"/>
      <c r="AY21" s="97"/>
      <c r="EO21" s="114"/>
      <c r="EP21" s="91"/>
      <c r="EQ21" s="87"/>
      <c r="ER21" s="141"/>
      <c r="ES21" s="10"/>
      <c r="ET21" s="10"/>
      <c r="EU21" s="10"/>
      <c r="EV21" s="10"/>
      <c r="EW21" s="10"/>
      <c r="EX21" s="10"/>
    </row>
    <row r="22" spans="2:154" ht="13.5" customHeight="1">
      <c r="B22" s="341">
        <v>8</v>
      </c>
      <c r="C22" s="236"/>
      <c r="D22" s="372">
        <v>2011</v>
      </c>
      <c r="E22" s="372" t="s">
        <v>103</v>
      </c>
      <c r="F22" s="321" t="s">
        <v>99</v>
      </c>
      <c r="G22" s="372"/>
      <c r="H22" s="321" t="s">
        <v>94</v>
      </c>
      <c r="I22" s="321" t="s">
        <v>103</v>
      </c>
      <c r="J22" s="608" t="s">
        <v>541</v>
      </c>
      <c r="K22" s="321" t="s">
        <v>481</v>
      </c>
      <c r="L22" s="86"/>
      <c r="M22" s="325" t="s">
        <v>38</v>
      </c>
      <c r="N22" s="325" t="s">
        <v>38</v>
      </c>
      <c r="O22" s="296" t="s">
        <v>38</v>
      </c>
      <c r="P22" s="936"/>
      <c r="Q22" s="671"/>
      <c r="R22" s="918"/>
      <c r="S22" s="935"/>
      <c r="T22" s="935"/>
      <c r="U22" s="936"/>
      <c r="V22" s="673"/>
      <c r="W22" s="918"/>
      <c r="X22" s="918"/>
      <c r="Y22" s="918"/>
      <c r="Z22" s="935"/>
      <c r="AA22" s="671"/>
      <c r="AB22" s="918"/>
      <c r="AC22" s="918"/>
      <c r="AD22" s="918"/>
      <c r="AE22" s="936"/>
      <c r="AF22" s="671"/>
      <c r="AG22" s="918"/>
      <c r="AH22" s="918"/>
      <c r="AI22" s="918"/>
      <c r="AJ22" s="935"/>
      <c r="AK22" s="671"/>
      <c r="AL22" s="918"/>
      <c r="AM22" s="918"/>
      <c r="AN22" s="918"/>
      <c r="AO22" s="936"/>
      <c r="AP22" s="119"/>
      <c r="AQ22" s="118"/>
      <c r="AR22" s="119"/>
      <c r="AS22" s="119"/>
      <c r="AT22" s="119"/>
      <c r="AU22" s="119"/>
      <c r="AV22" s="118"/>
      <c r="AW22" s="119"/>
      <c r="AX22" s="119"/>
      <c r="AY22" s="119"/>
      <c r="EO22" s="614"/>
      <c r="EP22" s="118"/>
      <c r="EQ22" s="103"/>
      <c r="ER22" s="120"/>
      <c r="ES22" s="10"/>
      <c r="ET22" s="10"/>
      <c r="EU22" s="10"/>
      <c r="EV22" s="10"/>
      <c r="EW22" s="10"/>
      <c r="EX22" s="10"/>
    </row>
    <row r="23" spans="2:154" ht="13.5" customHeight="1">
      <c r="B23" s="341">
        <v>9</v>
      </c>
      <c r="C23" s="236"/>
      <c r="D23" s="372">
        <v>2011</v>
      </c>
      <c r="E23" s="372" t="s">
        <v>103</v>
      </c>
      <c r="F23" s="321" t="s">
        <v>99</v>
      </c>
      <c r="G23" s="372"/>
      <c r="H23" s="321" t="s">
        <v>92</v>
      </c>
      <c r="I23" s="321" t="s">
        <v>103</v>
      </c>
      <c r="J23" s="608" t="s">
        <v>546</v>
      </c>
      <c r="K23" s="321"/>
      <c r="L23" s="86"/>
      <c r="M23" s="325" t="s">
        <v>38</v>
      </c>
      <c r="N23" s="325" t="s">
        <v>38</v>
      </c>
      <c r="O23" s="417" t="s">
        <v>38</v>
      </c>
      <c r="P23" s="936"/>
      <c r="Q23" s="671"/>
      <c r="R23" s="918"/>
      <c r="S23" s="935"/>
      <c r="T23" s="935"/>
      <c r="U23" s="936"/>
      <c r="V23" s="673"/>
      <c r="W23" s="918"/>
      <c r="X23" s="918"/>
      <c r="Y23" s="918"/>
      <c r="Z23" s="935"/>
      <c r="AA23" s="671"/>
      <c r="AB23" s="918"/>
      <c r="AC23" s="918"/>
      <c r="AD23" s="918"/>
      <c r="AE23" s="936"/>
      <c r="AF23" s="671"/>
      <c r="AG23" s="918"/>
      <c r="AH23" s="918"/>
      <c r="AI23" s="918"/>
      <c r="AJ23" s="935"/>
      <c r="AK23" s="671"/>
      <c r="AL23" s="918"/>
      <c r="AM23" s="918"/>
      <c r="AN23" s="918"/>
      <c r="AO23" s="936"/>
      <c r="AP23" s="119"/>
      <c r="AQ23" s="118"/>
      <c r="AR23" s="119"/>
      <c r="AS23" s="119"/>
      <c r="AT23" s="119"/>
      <c r="AU23" s="119"/>
      <c r="AV23" s="118"/>
      <c r="AW23" s="119"/>
      <c r="AX23" s="119"/>
      <c r="AY23" s="119"/>
      <c r="EO23" s="614"/>
      <c r="EP23" s="118"/>
      <c r="EQ23" s="103"/>
      <c r="ER23" s="120"/>
      <c r="ES23" s="10"/>
      <c r="ET23" s="10"/>
      <c r="EU23" s="10"/>
      <c r="EV23" s="10"/>
      <c r="EW23" s="10"/>
      <c r="EX23" s="10"/>
    </row>
    <row r="24" spans="2:154" ht="13.5" customHeight="1">
      <c r="B24" s="341">
        <v>10</v>
      </c>
      <c r="C24" s="236"/>
      <c r="D24" s="321">
        <v>2010</v>
      </c>
      <c r="E24" s="321" t="s">
        <v>103</v>
      </c>
      <c r="F24" s="321" t="s">
        <v>92</v>
      </c>
      <c r="G24" s="321"/>
      <c r="H24" s="321" t="s">
        <v>94</v>
      </c>
      <c r="I24" s="321" t="s">
        <v>103</v>
      </c>
      <c r="J24" s="609" t="s">
        <v>604</v>
      </c>
      <c r="K24" s="321"/>
      <c r="L24" s="86"/>
      <c r="M24" s="918"/>
      <c r="N24" s="325" t="s">
        <v>38</v>
      </c>
      <c r="O24" s="498" t="s">
        <v>38</v>
      </c>
      <c r="P24" s="936"/>
      <c r="Q24" s="671"/>
      <c r="R24" s="918"/>
      <c r="S24" s="935"/>
      <c r="T24" s="935"/>
      <c r="U24" s="936"/>
      <c r="V24" s="673"/>
      <c r="W24" s="918"/>
      <c r="X24" s="918"/>
      <c r="Y24" s="918"/>
      <c r="Z24" s="935"/>
      <c r="AA24" s="671"/>
      <c r="AB24" s="918"/>
      <c r="AC24" s="918"/>
      <c r="AD24" s="918"/>
      <c r="AE24" s="936"/>
      <c r="AF24" s="671"/>
      <c r="AG24" s="918"/>
      <c r="AH24" s="918"/>
      <c r="AI24" s="918"/>
      <c r="AJ24" s="935"/>
      <c r="AK24" s="671"/>
      <c r="AL24" s="918"/>
      <c r="AM24" s="918"/>
      <c r="AN24" s="918"/>
      <c r="AO24" s="936"/>
      <c r="AP24" s="119"/>
      <c r="AQ24" s="118"/>
      <c r="AR24" s="119"/>
      <c r="AS24" s="119"/>
      <c r="AT24" s="119"/>
      <c r="AU24" s="119"/>
      <c r="AV24" s="118"/>
      <c r="AW24" s="119"/>
      <c r="AX24" s="119"/>
      <c r="AY24" s="119"/>
      <c r="EO24" s="614"/>
      <c r="EP24" s="118"/>
      <c r="EQ24" s="103"/>
      <c r="ER24" s="120"/>
      <c r="ES24" s="10"/>
      <c r="ET24" s="10"/>
      <c r="EU24" s="10"/>
      <c r="EV24" s="10"/>
      <c r="EW24" s="10"/>
      <c r="EX24" s="10"/>
    </row>
    <row r="25" spans="2:154" ht="13.5" customHeight="1">
      <c r="C25" s="236"/>
      <c r="D25" s="372">
        <v>2011</v>
      </c>
      <c r="E25" s="893" t="s">
        <v>104</v>
      </c>
      <c r="F25" s="321"/>
      <c r="G25" s="372"/>
      <c r="H25" s="321" t="s">
        <v>92</v>
      </c>
      <c r="I25" s="321" t="s">
        <v>104</v>
      </c>
      <c r="J25" s="608" t="s">
        <v>469</v>
      </c>
      <c r="K25" s="321" t="s">
        <v>481</v>
      </c>
      <c r="L25" s="86"/>
      <c r="M25" s="918"/>
      <c r="N25" s="325" t="s">
        <v>38</v>
      </c>
      <c r="O25" s="417" t="s">
        <v>38</v>
      </c>
      <c r="P25" s="936"/>
      <c r="Q25" s="671"/>
      <c r="R25" s="918"/>
      <c r="S25" s="935"/>
      <c r="T25" s="935"/>
      <c r="U25" s="936"/>
      <c r="V25" s="673"/>
      <c r="W25" s="918"/>
      <c r="X25" s="918"/>
      <c r="Y25" s="918"/>
      <c r="Z25" s="935"/>
      <c r="AA25" s="671"/>
      <c r="AB25" s="918"/>
      <c r="AC25" s="918"/>
      <c r="AD25" s="918"/>
      <c r="AE25" s="936"/>
      <c r="AF25" s="671"/>
      <c r="AG25" s="918"/>
      <c r="AH25" s="918"/>
      <c r="AI25" s="918"/>
      <c r="AJ25" s="935"/>
      <c r="AK25" s="671"/>
      <c r="AL25" s="918"/>
      <c r="AM25" s="918"/>
      <c r="AN25" s="918"/>
      <c r="AO25" s="936"/>
      <c r="AP25" s="119"/>
      <c r="AQ25" s="118"/>
      <c r="AR25" s="119"/>
      <c r="AS25" s="119"/>
      <c r="AT25" s="119"/>
      <c r="AU25" s="119"/>
      <c r="AV25" s="118"/>
      <c r="AW25" s="119"/>
      <c r="AX25" s="119"/>
      <c r="AY25" s="119"/>
      <c r="EO25" s="614"/>
      <c r="EP25" s="118"/>
      <c r="EQ25" s="103"/>
      <c r="ER25" s="120"/>
      <c r="ES25" s="10"/>
      <c r="ET25" s="10"/>
      <c r="EU25" s="10"/>
      <c r="EV25" s="10"/>
      <c r="EW25" s="10"/>
      <c r="EX25" s="10"/>
    </row>
    <row r="26" spans="2:154" ht="13.5" customHeight="1">
      <c r="B26" s="341">
        <v>11</v>
      </c>
      <c r="C26" s="236"/>
      <c r="D26" s="372">
        <v>2011</v>
      </c>
      <c r="E26" s="372" t="s">
        <v>103</v>
      </c>
      <c r="F26" s="372" t="s">
        <v>92</v>
      </c>
      <c r="G26" s="372"/>
      <c r="H26" s="321" t="s">
        <v>94</v>
      </c>
      <c r="I26" s="321" t="s">
        <v>103</v>
      </c>
      <c r="J26" s="608" t="s">
        <v>598</v>
      </c>
      <c r="K26" s="321" t="s">
        <v>481</v>
      </c>
      <c r="L26" s="86"/>
      <c r="M26" s="325" t="s">
        <v>38</v>
      </c>
      <c r="N26" s="325" t="s">
        <v>38</v>
      </c>
      <c r="O26" s="498" t="s">
        <v>38</v>
      </c>
      <c r="P26" s="936"/>
      <c r="Q26" s="671"/>
      <c r="R26" s="918"/>
      <c r="S26" s="935"/>
      <c r="T26" s="935"/>
      <c r="U26" s="936"/>
      <c r="V26" s="673"/>
      <c r="W26" s="918"/>
      <c r="X26" s="918"/>
      <c r="Y26" s="918"/>
      <c r="Z26" s="935"/>
      <c r="AA26" s="671"/>
      <c r="AB26" s="918"/>
      <c r="AC26" s="918"/>
      <c r="AD26" s="918"/>
      <c r="AE26" s="936"/>
      <c r="AF26" s="671"/>
      <c r="AG26" s="918"/>
      <c r="AH26" s="918"/>
      <c r="AI26" s="918"/>
      <c r="AJ26" s="935"/>
      <c r="AK26" s="671"/>
      <c r="AL26" s="918"/>
      <c r="AM26" s="918"/>
      <c r="AN26" s="918"/>
      <c r="AO26" s="936"/>
      <c r="AP26" s="119"/>
      <c r="AQ26" s="118"/>
      <c r="AR26" s="119"/>
      <c r="AS26" s="119"/>
      <c r="AT26" s="119"/>
      <c r="AU26" s="119"/>
      <c r="AV26" s="118"/>
      <c r="AW26" s="119"/>
      <c r="AX26" s="119"/>
      <c r="AY26" s="119"/>
      <c r="EO26" s="614"/>
      <c r="EP26" s="118"/>
      <c r="EQ26" s="103"/>
      <c r="ER26" s="120"/>
      <c r="ES26" s="10"/>
      <c r="ET26" s="10"/>
      <c r="EU26" s="10"/>
      <c r="EV26" s="10"/>
      <c r="EW26" s="10"/>
      <c r="EX26" s="10"/>
    </row>
    <row r="27" spans="2:154" ht="13.5" customHeight="1">
      <c r="B27" s="341">
        <v>12</v>
      </c>
      <c r="C27" s="236"/>
      <c r="D27" s="372">
        <v>2010</v>
      </c>
      <c r="E27" s="372" t="s">
        <v>103</v>
      </c>
      <c r="F27" s="372" t="s">
        <v>92</v>
      </c>
      <c r="G27" s="372"/>
      <c r="H27" s="321" t="s">
        <v>94</v>
      </c>
      <c r="I27" s="372" t="s">
        <v>103</v>
      </c>
      <c r="J27" s="608" t="s">
        <v>467</v>
      </c>
      <c r="K27" s="321"/>
      <c r="L27" s="86"/>
      <c r="M27" s="918"/>
      <c r="N27" s="325" t="s">
        <v>38</v>
      </c>
      <c r="O27" s="498" t="s">
        <v>38</v>
      </c>
      <c r="P27" s="936"/>
      <c r="Q27" s="671"/>
      <c r="R27" s="918"/>
      <c r="S27" s="935"/>
      <c r="T27" s="935"/>
      <c r="U27" s="936"/>
      <c r="V27" s="673"/>
      <c r="W27" s="918"/>
      <c r="X27" s="918"/>
      <c r="Y27" s="918"/>
      <c r="Z27" s="935"/>
      <c r="AA27" s="671"/>
      <c r="AB27" s="918"/>
      <c r="AC27" s="918"/>
      <c r="AD27" s="918"/>
      <c r="AE27" s="936"/>
      <c r="AF27" s="671"/>
      <c r="AG27" s="918"/>
      <c r="AH27" s="918"/>
      <c r="AI27" s="918"/>
      <c r="AJ27" s="935"/>
      <c r="AK27" s="671"/>
      <c r="AL27" s="918"/>
      <c r="AM27" s="918"/>
      <c r="AN27" s="918"/>
      <c r="AO27" s="936"/>
      <c r="AP27" s="119"/>
      <c r="AQ27" s="118"/>
      <c r="AR27" s="119"/>
      <c r="AS27" s="119"/>
      <c r="AT27" s="119"/>
      <c r="AU27" s="119"/>
      <c r="AV27" s="118"/>
      <c r="AW27" s="119"/>
      <c r="AX27" s="119"/>
      <c r="AY27" s="119"/>
      <c r="EO27" s="614"/>
      <c r="EP27" s="118"/>
      <c r="EQ27" s="103"/>
      <c r="ER27" s="120"/>
      <c r="ES27" s="10"/>
      <c r="ET27" s="10"/>
      <c r="EU27" s="10"/>
      <c r="EV27" s="10"/>
      <c r="EW27" s="10"/>
      <c r="EX27" s="10"/>
    </row>
    <row r="28" spans="2:154" ht="13.5" customHeight="1">
      <c r="B28" s="341">
        <v>13</v>
      </c>
      <c r="C28" s="236"/>
      <c r="D28" s="490">
        <v>2011</v>
      </c>
      <c r="E28" s="372" t="s">
        <v>103</v>
      </c>
      <c r="F28" s="321" t="s">
        <v>99</v>
      </c>
      <c r="G28" s="372"/>
      <c r="H28" s="372" t="s">
        <v>92</v>
      </c>
      <c r="I28" s="372" t="s">
        <v>103</v>
      </c>
      <c r="J28" s="608" t="s">
        <v>470</v>
      </c>
      <c r="K28" s="321"/>
      <c r="L28" s="86"/>
      <c r="M28" s="325" t="s">
        <v>38</v>
      </c>
      <c r="N28" s="325" t="s">
        <v>38</v>
      </c>
      <c r="O28" s="417" t="s">
        <v>38</v>
      </c>
      <c r="P28" s="936"/>
      <c r="Q28" s="671"/>
      <c r="R28" s="918"/>
      <c r="S28" s="935"/>
      <c r="T28" s="935"/>
      <c r="U28" s="936"/>
      <c r="V28" s="673"/>
      <c r="W28" s="918"/>
      <c r="X28" s="918"/>
      <c r="Y28" s="918"/>
      <c r="Z28" s="935"/>
      <c r="AA28" s="671"/>
      <c r="AB28" s="918"/>
      <c r="AC28" s="918"/>
      <c r="AD28" s="918"/>
      <c r="AE28" s="936"/>
      <c r="AF28" s="671"/>
      <c r="AG28" s="918"/>
      <c r="AH28" s="918"/>
      <c r="AI28" s="918"/>
      <c r="AJ28" s="935"/>
      <c r="AK28" s="671"/>
      <c r="AL28" s="918"/>
      <c r="AM28" s="918"/>
      <c r="AN28" s="918"/>
      <c r="AO28" s="936"/>
      <c r="AP28" s="119"/>
      <c r="AQ28" s="118"/>
      <c r="AR28" s="119"/>
      <c r="AS28" s="119"/>
      <c r="AT28" s="119"/>
      <c r="AU28" s="119"/>
      <c r="AV28" s="118"/>
      <c r="AW28" s="119"/>
      <c r="AX28" s="119"/>
      <c r="AY28" s="119"/>
      <c r="EO28" s="614"/>
      <c r="EP28" s="118"/>
      <c r="EQ28" s="103"/>
      <c r="ER28" s="120"/>
      <c r="ES28" s="10"/>
      <c r="ET28" s="10"/>
      <c r="EU28" s="10"/>
      <c r="EV28" s="10"/>
      <c r="EW28" s="10"/>
      <c r="EX28" s="10"/>
    </row>
    <row r="29" spans="2:154" ht="13.5" customHeight="1">
      <c r="B29" s="341">
        <v>14</v>
      </c>
      <c r="C29" s="236"/>
      <c r="D29" s="321">
        <v>2010</v>
      </c>
      <c r="E29" s="321" t="s">
        <v>103</v>
      </c>
      <c r="F29" s="321" t="s">
        <v>92</v>
      </c>
      <c r="G29" s="321"/>
      <c r="H29" s="321" t="s">
        <v>94</v>
      </c>
      <c r="I29" s="321" t="s">
        <v>103</v>
      </c>
      <c r="J29" s="609" t="s">
        <v>465</v>
      </c>
      <c r="K29" s="321"/>
      <c r="L29" s="86"/>
      <c r="M29" s="1060" t="s">
        <v>38</v>
      </c>
      <c r="N29" s="325" t="s">
        <v>38</v>
      </c>
      <c r="O29" s="498" t="s">
        <v>38</v>
      </c>
      <c r="P29" s="936"/>
      <c r="Q29" s="671"/>
      <c r="R29" s="660"/>
      <c r="S29" s="935"/>
      <c r="T29" s="935"/>
      <c r="U29" s="936"/>
      <c r="V29" s="673"/>
      <c r="W29" s="918"/>
      <c r="X29" s="918"/>
      <c r="Y29" s="918"/>
      <c r="Z29" s="935"/>
      <c r="AA29" s="671"/>
      <c r="AB29" s="918"/>
      <c r="AC29" s="918"/>
      <c r="AD29" s="918"/>
      <c r="AE29" s="936"/>
      <c r="AF29" s="671"/>
      <c r="AG29" s="918"/>
      <c r="AH29" s="918"/>
      <c r="AI29" s="918"/>
      <c r="AJ29" s="935"/>
      <c r="AK29" s="671"/>
      <c r="AL29" s="918"/>
      <c r="AM29" s="918"/>
      <c r="AN29" s="918"/>
      <c r="AO29" s="936"/>
      <c r="AP29" s="119"/>
      <c r="AQ29" s="118"/>
      <c r="AR29" s="119"/>
      <c r="AS29" s="119"/>
      <c r="AT29" s="119"/>
      <c r="AU29" s="119"/>
      <c r="AV29" s="118"/>
      <c r="AW29" s="119"/>
      <c r="AX29" s="119"/>
      <c r="AY29" s="119"/>
      <c r="BG29" s="234" t="s">
        <v>0</v>
      </c>
      <c r="EO29" s="614"/>
      <c r="EP29" s="118"/>
      <c r="EQ29" s="103"/>
      <c r="ER29" s="120"/>
      <c r="ES29" s="10"/>
      <c r="ET29" s="10"/>
      <c r="EU29" s="10"/>
      <c r="EV29" s="10"/>
      <c r="EW29" s="10"/>
      <c r="EX29" s="10"/>
    </row>
    <row r="30" spans="2:154" ht="13.5" customHeight="1">
      <c r="B30" s="341">
        <v>15</v>
      </c>
      <c r="C30" s="236"/>
      <c r="D30" s="321">
        <v>2012</v>
      </c>
      <c r="E30" s="321" t="s">
        <v>103</v>
      </c>
      <c r="F30" s="321" t="s">
        <v>99</v>
      </c>
      <c r="G30" s="321"/>
      <c r="H30" s="321" t="s">
        <v>94</v>
      </c>
      <c r="I30" s="321" t="s">
        <v>104</v>
      </c>
      <c r="J30" s="609" t="s">
        <v>466</v>
      </c>
      <c r="K30" s="321" t="s">
        <v>481</v>
      </c>
      <c r="L30" s="86"/>
      <c r="M30" s="325" t="s">
        <v>38</v>
      </c>
      <c r="N30" s="325" t="s">
        <v>38</v>
      </c>
      <c r="O30" s="498" t="s">
        <v>38</v>
      </c>
      <c r="P30" s="936"/>
      <c r="Q30" s="671"/>
      <c r="R30" s="918"/>
      <c r="S30" s="935"/>
      <c r="T30" s="935"/>
      <c r="U30" s="936"/>
      <c r="V30" s="673"/>
      <c r="W30" s="918"/>
      <c r="X30" s="918"/>
      <c r="Y30" s="918"/>
      <c r="Z30" s="935"/>
      <c r="AA30" s="671"/>
      <c r="AB30" s="918"/>
      <c r="AC30" s="918"/>
      <c r="AD30" s="918"/>
      <c r="AE30" s="936"/>
      <c r="AF30" s="671"/>
      <c r="AG30" s="918"/>
      <c r="AH30" s="918"/>
      <c r="AI30" s="918"/>
      <c r="AJ30" s="935"/>
      <c r="AK30" s="671"/>
      <c r="AL30" s="918"/>
      <c r="AM30" s="918"/>
      <c r="AN30" s="918"/>
      <c r="AO30" s="936"/>
      <c r="AP30" s="119"/>
      <c r="AQ30" s="118"/>
      <c r="AR30" s="119"/>
      <c r="AS30" s="119"/>
      <c r="AT30" s="119"/>
      <c r="AU30" s="119"/>
      <c r="AV30" s="118"/>
      <c r="AW30" s="119"/>
      <c r="AX30" s="119"/>
      <c r="AY30" s="119"/>
      <c r="EO30" s="614"/>
      <c r="EP30" s="118"/>
      <c r="EQ30" s="103"/>
      <c r="ER30" s="120"/>
      <c r="ES30" s="10"/>
      <c r="ET30" s="10"/>
      <c r="EU30" s="10"/>
      <c r="EV30" s="10"/>
      <c r="EW30" s="10"/>
      <c r="EX30" s="10"/>
    </row>
    <row r="31" spans="2:154" ht="13.5" customHeight="1">
      <c r="B31" s="341">
        <v>16</v>
      </c>
      <c r="C31" s="236"/>
      <c r="D31" s="372">
        <v>2011</v>
      </c>
      <c r="E31" s="372" t="s">
        <v>103</v>
      </c>
      <c r="F31" s="321" t="s">
        <v>92</v>
      </c>
      <c r="G31" s="372"/>
      <c r="H31" s="372" t="s">
        <v>92</v>
      </c>
      <c r="I31" s="372" t="s">
        <v>103</v>
      </c>
      <c r="J31" s="608" t="s">
        <v>471</v>
      </c>
      <c r="K31" s="321"/>
      <c r="L31" s="86"/>
      <c r="M31" s="325" t="s">
        <v>38</v>
      </c>
      <c r="N31" s="325" t="s">
        <v>38</v>
      </c>
      <c r="O31" s="498" t="s">
        <v>38</v>
      </c>
      <c r="P31" s="694"/>
      <c r="Q31" s="671"/>
      <c r="R31" s="660"/>
      <c r="S31" s="672"/>
      <c r="T31" s="672"/>
      <c r="U31" s="694"/>
      <c r="V31" s="673"/>
      <c r="W31" s="660"/>
      <c r="X31" s="660"/>
      <c r="Y31" s="660"/>
      <c r="Z31" s="672"/>
      <c r="AA31" s="671"/>
      <c r="AB31" s="660"/>
      <c r="AC31" s="660"/>
      <c r="AD31" s="660"/>
      <c r="AE31" s="694"/>
      <c r="AF31" s="671"/>
      <c r="AG31" s="660"/>
      <c r="AH31" s="660"/>
      <c r="AI31" s="660"/>
      <c r="AJ31" s="672"/>
      <c r="AK31" s="671"/>
      <c r="AL31" s="660"/>
      <c r="AM31" s="660"/>
      <c r="AN31" s="660"/>
      <c r="AO31" s="694"/>
      <c r="AP31" s="119"/>
      <c r="AQ31" s="118"/>
      <c r="AR31" s="119"/>
      <c r="AS31" s="119"/>
      <c r="AT31" s="119"/>
      <c r="AU31" s="119"/>
      <c r="AV31" s="118"/>
      <c r="AW31" s="119"/>
      <c r="AX31" s="119"/>
      <c r="AY31" s="119"/>
      <c r="EO31" s="614"/>
      <c r="EP31" s="118"/>
      <c r="EQ31" s="103"/>
      <c r="ER31" s="120"/>
      <c r="ES31" s="10"/>
      <c r="ET31" s="10"/>
      <c r="EU31" s="10"/>
      <c r="EV31" s="10"/>
      <c r="EW31" s="10"/>
      <c r="EX31" s="10"/>
    </row>
    <row r="32" spans="2:154" s="10" customFormat="1" ht="13.5" customHeight="1">
      <c r="B32" s="341"/>
      <c r="D32" s="149"/>
      <c r="E32" s="149"/>
      <c r="F32" s="149"/>
      <c r="G32" s="149"/>
      <c r="H32" s="149"/>
      <c r="I32" s="149"/>
      <c r="J32" s="203"/>
      <c r="K32" s="143"/>
      <c r="L32" s="86"/>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86"/>
      <c r="AQ32" s="86"/>
      <c r="AR32" s="86"/>
      <c r="AS32" s="86"/>
      <c r="AT32" s="86"/>
      <c r="AU32" s="86"/>
      <c r="AV32" s="86"/>
      <c r="AW32" s="86"/>
      <c r="AX32" s="86"/>
      <c r="AY32" s="86"/>
      <c r="EO32" s="86"/>
      <c r="EP32" s="86"/>
      <c r="EQ32" s="86"/>
      <c r="ER32" s="86"/>
    </row>
    <row r="33" spans="2:148" ht="13.5" customHeight="1">
      <c r="B33" s="341">
        <v>1</v>
      </c>
      <c r="C33" s="957" t="s">
        <v>24</v>
      </c>
      <c r="D33" s="321">
        <v>2010</v>
      </c>
      <c r="E33" s="321" t="s">
        <v>103</v>
      </c>
      <c r="F33" s="372" t="s">
        <v>99</v>
      </c>
      <c r="G33" s="321"/>
      <c r="H33" s="321" t="s">
        <v>612</v>
      </c>
      <c r="I33" s="321" t="s">
        <v>103</v>
      </c>
      <c r="J33" s="403" t="s">
        <v>498</v>
      </c>
      <c r="K33" s="321" t="s">
        <v>481</v>
      </c>
      <c r="L33" s="86"/>
      <c r="M33" s="453">
        <v>6</v>
      </c>
      <c r="N33" s="367"/>
      <c r="O33" s="453"/>
      <c r="P33" s="453"/>
      <c r="Q33" s="793"/>
      <c r="R33" s="453">
        <v>1</v>
      </c>
      <c r="S33" s="453"/>
      <c r="T33" s="794"/>
      <c r="U33" s="884"/>
      <c r="V33" s="464"/>
      <c r="W33" s="239">
        <v>3</v>
      </c>
      <c r="X33" s="794"/>
      <c r="Y33" s="794"/>
      <c r="Z33" s="453"/>
      <c r="AA33" s="793"/>
      <c r="AB33" s="453">
        <v>5</v>
      </c>
      <c r="AC33" s="660"/>
      <c r="AD33" s="660"/>
      <c r="AE33" s="654"/>
      <c r="AF33" s="793"/>
      <c r="AG33" s="239">
        <v>2</v>
      </c>
      <c r="AH33" s="794"/>
      <c r="AI33" s="794"/>
      <c r="AJ33" s="453"/>
      <c r="AK33" s="793"/>
      <c r="AL33" s="453">
        <v>4</v>
      </c>
      <c r="AM33" s="660"/>
      <c r="AN33" s="660"/>
      <c r="AO33" s="654"/>
      <c r="AP33" s="90"/>
      <c r="AQ33" s="239"/>
      <c r="AR33" s="95"/>
      <c r="AS33" s="87"/>
      <c r="AT33" s="97"/>
      <c r="AU33" s="90"/>
      <c r="AV33" s="101">
        <v>6</v>
      </c>
      <c r="AW33" s="95"/>
      <c r="AX33" s="95"/>
      <c r="AY33" s="97"/>
      <c r="EO33" s="96"/>
      <c r="EP33" s="116"/>
      <c r="EQ33" s="129"/>
      <c r="ER33" s="138"/>
    </row>
    <row r="34" spans="2:148" ht="13.5" customHeight="1">
      <c r="B34" s="341">
        <v>2</v>
      </c>
      <c r="C34" s="236"/>
      <c r="D34" s="372">
        <v>2010</v>
      </c>
      <c r="E34" s="372" t="s">
        <v>103</v>
      </c>
      <c r="F34" s="372" t="s">
        <v>90</v>
      </c>
      <c r="G34" s="372" t="s">
        <v>30</v>
      </c>
      <c r="H34" s="321" t="s">
        <v>94</v>
      </c>
      <c r="I34" s="372" t="s">
        <v>103</v>
      </c>
      <c r="J34" s="478" t="s">
        <v>588</v>
      </c>
      <c r="K34" s="321"/>
      <c r="L34" s="86"/>
      <c r="M34" s="660"/>
      <c r="N34" s="660"/>
      <c r="O34" s="660"/>
      <c r="P34" s="660"/>
      <c r="Q34" s="671"/>
      <c r="R34" s="325" t="s">
        <v>38</v>
      </c>
      <c r="S34" s="325" t="s">
        <v>38</v>
      </c>
      <c r="T34" s="498" t="s">
        <v>38</v>
      </c>
      <c r="U34" s="694"/>
      <c r="V34" s="673"/>
      <c r="W34" s="660"/>
      <c r="X34" s="660"/>
      <c r="Y34" s="660"/>
      <c r="Z34" s="660"/>
      <c r="AA34" s="671"/>
      <c r="AB34" s="660"/>
      <c r="AC34" s="660"/>
      <c r="AD34" s="694"/>
      <c r="AE34" s="694"/>
      <c r="AF34" s="671"/>
      <c r="AG34" s="660"/>
      <c r="AH34" s="660"/>
      <c r="AI34" s="660"/>
      <c r="AJ34" s="660"/>
      <c r="AK34" s="671"/>
      <c r="AL34" s="660"/>
      <c r="AM34" s="660"/>
      <c r="AN34" s="694"/>
      <c r="AO34" s="694"/>
      <c r="AP34" s="90"/>
      <c r="AQ34" s="113"/>
      <c r="AR34" s="95"/>
      <c r="AS34" s="95"/>
      <c r="AT34" s="97"/>
      <c r="AU34" s="90"/>
      <c r="AV34" s="101"/>
      <c r="AW34" s="95"/>
      <c r="AX34" s="95"/>
      <c r="AY34" s="97"/>
      <c r="EO34" s="94"/>
      <c r="EP34" s="91"/>
      <c r="EQ34" s="129"/>
      <c r="ER34" s="138"/>
    </row>
    <row r="35" spans="2:148" ht="13.5" customHeight="1">
      <c r="B35" s="341">
        <v>3</v>
      </c>
      <c r="C35" s="236"/>
      <c r="D35" s="372">
        <v>2009</v>
      </c>
      <c r="E35" s="372" t="s">
        <v>103</v>
      </c>
      <c r="F35" s="372" t="s">
        <v>94</v>
      </c>
      <c r="G35" s="372"/>
      <c r="H35" s="372" t="s">
        <v>94</v>
      </c>
      <c r="I35" s="372" t="s">
        <v>103</v>
      </c>
      <c r="J35" s="478" t="s">
        <v>584</v>
      </c>
      <c r="K35" s="321"/>
      <c r="L35" s="86"/>
      <c r="M35" s="367"/>
      <c r="N35" s="367"/>
      <c r="O35" s="367"/>
      <c r="P35" s="660"/>
      <c r="Q35" s="671"/>
      <c r="R35" s="325" t="s">
        <v>38</v>
      </c>
      <c r="S35" s="325" t="s">
        <v>38</v>
      </c>
      <c r="T35" s="498" t="s">
        <v>38</v>
      </c>
      <c r="U35" s="694"/>
      <c r="V35" s="673"/>
      <c r="W35" s="660"/>
      <c r="X35" s="660"/>
      <c r="Y35" s="660"/>
      <c r="Z35" s="660"/>
      <c r="AA35" s="671"/>
      <c r="AB35" s="660"/>
      <c r="AC35" s="660"/>
      <c r="AD35" s="660"/>
      <c r="AE35" s="654"/>
      <c r="AF35" s="671"/>
      <c r="AG35" s="660"/>
      <c r="AH35" s="660"/>
      <c r="AI35" s="660"/>
      <c r="AJ35" s="660"/>
      <c r="AK35" s="671"/>
      <c r="AL35" s="660"/>
      <c r="AM35" s="660"/>
      <c r="AN35" s="660"/>
      <c r="AO35" s="654"/>
      <c r="AP35" s="90"/>
      <c r="AQ35" s="360"/>
      <c r="AR35" s="95"/>
      <c r="AS35" s="88"/>
      <c r="AT35" s="97"/>
      <c r="AU35" s="90"/>
      <c r="AV35" s="101"/>
      <c r="AW35" s="95"/>
      <c r="AX35" s="95"/>
      <c r="AY35" s="97"/>
      <c r="EO35" s="94"/>
      <c r="EP35" s="91"/>
      <c r="EQ35" s="129"/>
      <c r="ER35" s="138"/>
    </row>
    <row r="36" spans="2:148" ht="13.5" customHeight="1">
      <c r="B36" s="341">
        <v>4</v>
      </c>
      <c r="C36" s="236"/>
      <c r="D36" s="321">
        <v>2010</v>
      </c>
      <c r="E36" s="321" t="s">
        <v>103</v>
      </c>
      <c r="F36" s="321" t="s">
        <v>92</v>
      </c>
      <c r="G36" s="321"/>
      <c r="H36" s="321" t="s">
        <v>94</v>
      </c>
      <c r="I36" s="321" t="s">
        <v>104</v>
      </c>
      <c r="J36" s="403" t="s">
        <v>372</v>
      </c>
      <c r="K36" s="321"/>
      <c r="L36" s="86"/>
      <c r="M36" s="367"/>
      <c r="N36" s="367"/>
      <c r="O36" s="367"/>
      <c r="P36" s="660"/>
      <c r="Q36" s="671"/>
      <c r="R36" s="325" t="s">
        <v>38</v>
      </c>
      <c r="S36" s="325" t="s">
        <v>38</v>
      </c>
      <c r="T36" s="498" t="s">
        <v>38</v>
      </c>
      <c r="U36" s="694"/>
      <c r="V36" s="673"/>
      <c r="W36" s="660"/>
      <c r="X36" s="660"/>
      <c r="Y36" s="672"/>
      <c r="Z36" s="672"/>
      <c r="AA36" s="671"/>
      <c r="AB36" s="660"/>
      <c r="AC36" s="660"/>
      <c r="AD36" s="660"/>
      <c r="AE36" s="660"/>
      <c r="AF36" s="671"/>
      <c r="AG36" s="660"/>
      <c r="AH36" s="660"/>
      <c r="AI36" s="672"/>
      <c r="AJ36" s="672"/>
      <c r="AK36" s="671"/>
      <c r="AL36" s="660"/>
      <c r="AM36" s="660"/>
      <c r="AN36" s="660"/>
      <c r="AO36" s="660"/>
      <c r="AP36" s="90"/>
      <c r="AQ36" s="360"/>
      <c r="AR36" s="95"/>
      <c r="AS36" s="88"/>
      <c r="AT36" s="97"/>
      <c r="AU36" s="90"/>
      <c r="AV36" s="101"/>
      <c r="AW36" s="95"/>
      <c r="AX36" s="95"/>
      <c r="AY36" s="97"/>
      <c r="EO36" s="94"/>
      <c r="EP36" s="91"/>
      <c r="EQ36" s="129"/>
      <c r="ER36" s="138"/>
    </row>
    <row r="37" spans="2:148" ht="13.5" customHeight="1">
      <c r="B37" s="341">
        <v>5</v>
      </c>
      <c r="C37" s="236"/>
      <c r="D37" s="321">
        <v>2010</v>
      </c>
      <c r="E37" s="321" t="s">
        <v>103</v>
      </c>
      <c r="F37" s="321" t="s">
        <v>90</v>
      </c>
      <c r="G37" s="321" t="s">
        <v>30</v>
      </c>
      <c r="H37" s="321" t="s">
        <v>94</v>
      </c>
      <c r="I37" s="321" t="s">
        <v>104</v>
      </c>
      <c r="J37" s="403" t="s">
        <v>201</v>
      </c>
      <c r="K37" s="372" t="s">
        <v>481</v>
      </c>
      <c r="L37" s="86"/>
      <c r="M37" s="367"/>
      <c r="N37" s="367"/>
      <c r="O37" s="367"/>
      <c r="P37" s="660"/>
      <c r="Q37" s="671"/>
      <c r="R37" s="325" t="s">
        <v>38</v>
      </c>
      <c r="S37" s="325" t="s">
        <v>38</v>
      </c>
      <c r="T37" s="417" t="s">
        <v>38</v>
      </c>
      <c r="U37" s="694"/>
      <c r="V37" s="673"/>
      <c r="W37" s="660"/>
      <c r="X37" s="660"/>
      <c r="Y37" s="672"/>
      <c r="Z37" s="672"/>
      <c r="AA37" s="671"/>
      <c r="AB37" s="660"/>
      <c r="AC37" s="660"/>
      <c r="AD37" s="660"/>
      <c r="AE37" s="660"/>
      <c r="AF37" s="671"/>
      <c r="AG37" s="660"/>
      <c r="AH37" s="660"/>
      <c r="AI37" s="672"/>
      <c r="AJ37" s="672"/>
      <c r="AK37" s="671"/>
      <c r="AL37" s="660"/>
      <c r="AM37" s="660"/>
      <c r="AN37" s="660"/>
      <c r="AO37" s="660"/>
      <c r="AP37" s="90"/>
      <c r="AQ37" s="360"/>
      <c r="AR37" s="95"/>
      <c r="AS37" s="88"/>
      <c r="AT37" s="97"/>
      <c r="AU37" s="90"/>
      <c r="AV37" s="101"/>
      <c r="AW37" s="95"/>
      <c r="AX37" s="95"/>
      <c r="AY37" s="97"/>
      <c r="EO37" s="94"/>
      <c r="EP37" s="91"/>
      <c r="EQ37" s="129"/>
      <c r="ER37" s="138"/>
    </row>
    <row r="38" spans="2:148" ht="13.5" customHeight="1">
      <c r="B38" s="341">
        <v>6</v>
      </c>
      <c r="C38" s="236"/>
      <c r="D38" s="321">
        <v>2009</v>
      </c>
      <c r="E38" s="321" t="s">
        <v>103</v>
      </c>
      <c r="F38" s="321" t="s">
        <v>96</v>
      </c>
      <c r="G38" s="321"/>
      <c r="H38" s="321" t="s">
        <v>94</v>
      </c>
      <c r="I38" s="321" t="s">
        <v>104</v>
      </c>
      <c r="J38" s="403" t="s">
        <v>506</v>
      </c>
      <c r="K38" s="321"/>
      <c r="L38" s="86"/>
      <c r="M38" s="367"/>
      <c r="N38" s="367"/>
      <c r="O38" s="660"/>
      <c r="P38" s="660"/>
      <c r="Q38" s="671"/>
      <c r="R38" s="325" t="s">
        <v>38</v>
      </c>
      <c r="S38" s="325" t="s">
        <v>38</v>
      </c>
      <c r="T38" s="417" t="s">
        <v>38</v>
      </c>
      <c r="U38" s="694"/>
      <c r="V38" s="673"/>
      <c r="W38" s="660"/>
      <c r="X38" s="660"/>
      <c r="Y38" s="672"/>
      <c r="Z38" s="672"/>
      <c r="AA38" s="671"/>
      <c r="AB38" s="660"/>
      <c r="AC38" s="660"/>
      <c r="AD38" s="660"/>
      <c r="AE38" s="660"/>
      <c r="AF38" s="671"/>
      <c r="AG38" s="660"/>
      <c r="AH38" s="660"/>
      <c r="AI38" s="672"/>
      <c r="AJ38" s="672"/>
      <c r="AK38" s="671"/>
      <c r="AL38" s="660"/>
      <c r="AM38" s="660"/>
      <c r="AN38" s="660"/>
      <c r="AO38" s="660"/>
      <c r="AP38" s="90"/>
      <c r="AQ38" s="360"/>
      <c r="AR38" s="95"/>
      <c r="AS38" s="88"/>
      <c r="AT38" s="97"/>
      <c r="AU38" s="90"/>
      <c r="AV38" s="101"/>
      <c r="AW38" s="95"/>
      <c r="AX38" s="95"/>
      <c r="AY38" s="97"/>
      <c r="EO38" s="94"/>
      <c r="EP38" s="91"/>
      <c r="EQ38" s="129"/>
      <c r="ER38" s="138"/>
    </row>
    <row r="39" spans="2:148" ht="13.5" customHeight="1">
      <c r="B39" s="341">
        <v>7</v>
      </c>
      <c r="C39" s="236"/>
      <c r="D39" s="321">
        <v>2010</v>
      </c>
      <c r="E39" s="893" t="s">
        <v>104</v>
      </c>
      <c r="F39" s="321" t="s">
        <v>90</v>
      </c>
      <c r="G39" s="321" t="s">
        <v>30</v>
      </c>
      <c r="H39" s="321" t="s">
        <v>91</v>
      </c>
      <c r="I39" s="321" t="s">
        <v>104</v>
      </c>
      <c r="J39" s="403" t="s">
        <v>308</v>
      </c>
      <c r="K39" s="321"/>
      <c r="L39" s="86"/>
      <c r="M39" s="367"/>
      <c r="N39" s="367"/>
      <c r="O39" s="660"/>
      <c r="P39" s="660"/>
      <c r="Q39" s="671"/>
      <c r="R39" s="325" t="s">
        <v>38</v>
      </c>
      <c r="S39" s="325" t="s">
        <v>38</v>
      </c>
      <c r="T39" s="417" t="s">
        <v>38</v>
      </c>
      <c r="U39" s="694"/>
      <c r="V39" s="673"/>
      <c r="W39" s="660"/>
      <c r="X39" s="660"/>
      <c r="Y39" s="672"/>
      <c r="Z39" s="672"/>
      <c r="AA39" s="671"/>
      <c r="AB39" s="660"/>
      <c r="AC39" s="660"/>
      <c r="AD39" s="660"/>
      <c r="AE39" s="660"/>
      <c r="AF39" s="671"/>
      <c r="AG39" s="660"/>
      <c r="AH39" s="325" t="s">
        <v>38</v>
      </c>
      <c r="AI39" s="498" t="s">
        <v>38</v>
      </c>
      <c r="AJ39" s="672"/>
      <c r="AK39" s="671"/>
      <c r="AL39" s="660"/>
      <c r="AM39" s="660"/>
      <c r="AN39" s="660"/>
      <c r="AO39" s="660"/>
      <c r="AP39" s="90"/>
      <c r="AQ39" s="360"/>
      <c r="AR39" s="95"/>
      <c r="AS39" s="88"/>
      <c r="AT39" s="97"/>
      <c r="AU39" s="90"/>
      <c r="AV39" s="101"/>
      <c r="AW39" s="95"/>
      <c r="AX39" s="95"/>
      <c r="AY39" s="97"/>
      <c r="EO39" s="94"/>
      <c r="EP39" s="91"/>
      <c r="EQ39" s="129"/>
      <c r="ER39" s="138"/>
    </row>
    <row r="40" spans="2:148" ht="13.5" customHeight="1">
      <c r="B40" s="341">
        <v>8</v>
      </c>
      <c r="C40" s="236"/>
      <c r="D40" s="321">
        <v>2011</v>
      </c>
      <c r="E40" s="321" t="s">
        <v>103</v>
      </c>
      <c r="F40" s="321" t="s">
        <v>90</v>
      </c>
      <c r="G40" s="321" t="s">
        <v>30</v>
      </c>
      <c r="H40" s="321" t="s">
        <v>94</v>
      </c>
      <c r="I40" s="321" t="s">
        <v>104</v>
      </c>
      <c r="J40" s="403" t="s">
        <v>335</v>
      </c>
      <c r="K40" s="321" t="s">
        <v>481</v>
      </c>
      <c r="L40" s="86"/>
      <c r="M40" s="367"/>
      <c r="N40" s="367"/>
      <c r="O40" s="367"/>
      <c r="P40" s="660"/>
      <c r="Q40" s="671"/>
      <c r="R40" s="660"/>
      <c r="S40" s="660"/>
      <c r="T40" s="672"/>
      <c r="U40" s="694"/>
      <c r="V40" s="673"/>
      <c r="W40" s="660"/>
      <c r="X40" s="660"/>
      <c r="Y40" s="672"/>
      <c r="Z40" s="672"/>
      <c r="AA40" s="671"/>
      <c r="AB40" s="660"/>
      <c r="AC40" s="660"/>
      <c r="AD40" s="660"/>
      <c r="AE40" s="660"/>
      <c r="AF40" s="671"/>
      <c r="AG40" s="660"/>
      <c r="AH40" s="660"/>
      <c r="AI40" s="672"/>
      <c r="AJ40" s="672"/>
      <c r="AK40" s="671"/>
      <c r="AL40" s="660"/>
      <c r="AM40" s="660"/>
      <c r="AN40" s="660"/>
      <c r="AO40" s="660"/>
      <c r="AP40" s="90"/>
      <c r="AQ40" s="360"/>
      <c r="AR40" s="95"/>
      <c r="AS40" s="88"/>
      <c r="AT40" s="97"/>
      <c r="AU40" s="90"/>
      <c r="AV40" s="101"/>
      <c r="AW40" s="95"/>
      <c r="AX40" s="95"/>
      <c r="AY40" s="97"/>
      <c r="EO40" s="94"/>
      <c r="EP40" s="91"/>
      <c r="EQ40" s="129"/>
      <c r="ER40" s="138"/>
    </row>
    <row r="41" spans="2:148" ht="13.5" customHeight="1">
      <c r="B41" s="341">
        <v>9</v>
      </c>
      <c r="C41" s="236"/>
      <c r="D41" s="372">
        <v>2009</v>
      </c>
      <c r="E41" s="372" t="s">
        <v>103</v>
      </c>
      <c r="F41" s="372" t="s">
        <v>94</v>
      </c>
      <c r="G41" s="372"/>
      <c r="H41" s="321" t="s">
        <v>94</v>
      </c>
      <c r="I41" s="372" t="s">
        <v>103</v>
      </c>
      <c r="J41" s="478" t="s">
        <v>589</v>
      </c>
      <c r="K41" s="321"/>
      <c r="L41" s="86"/>
      <c r="M41" s="367"/>
      <c r="N41" s="367"/>
      <c r="O41" s="367"/>
      <c r="P41" s="660"/>
      <c r="Q41" s="671"/>
      <c r="R41" s="325" t="s">
        <v>38</v>
      </c>
      <c r="S41" s="325" t="s">
        <v>38</v>
      </c>
      <c r="T41" s="498" t="s">
        <v>38</v>
      </c>
      <c r="U41" s="694"/>
      <c r="V41" s="673"/>
      <c r="W41" s="660"/>
      <c r="X41" s="660"/>
      <c r="Y41" s="672"/>
      <c r="Z41" s="672"/>
      <c r="AA41" s="671"/>
      <c r="AB41" s="660"/>
      <c r="AC41" s="660"/>
      <c r="AD41" s="660"/>
      <c r="AE41" s="660"/>
      <c r="AF41" s="671"/>
      <c r="AG41" s="660"/>
      <c r="AH41" s="660"/>
      <c r="AI41" s="672"/>
      <c r="AJ41" s="672"/>
      <c r="AK41" s="671"/>
      <c r="AL41" s="660"/>
      <c r="AM41" s="660"/>
      <c r="AN41" s="660"/>
      <c r="AO41" s="660"/>
      <c r="AP41" s="90"/>
      <c r="AQ41" s="360"/>
      <c r="AR41" s="95"/>
      <c r="AS41" s="88"/>
      <c r="AT41" s="97"/>
      <c r="AU41" s="90"/>
      <c r="AV41" s="101"/>
      <c r="AW41" s="95"/>
      <c r="AX41" s="95"/>
      <c r="AY41" s="97"/>
      <c r="EO41" s="94"/>
      <c r="EP41" s="91"/>
      <c r="EQ41" s="129"/>
      <c r="ER41" s="138"/>
    </row>
    <row r="42" spans="2:148" ht="13.5" customHeight="1">
      <c r="B42" s="341">
        <v>10</v>
      </c>
      <c r="C42" s="236"/>
      <c r="D42" s="321">
        <v>2009</v>
      </c>
      <c r="E42" s="321" t="s">
        <v>103</v>
      </c>
      <c r="F42" s="372" t="s">
        <v>94</v>
      </c>
      <c r="G42" s="321"/>
      <c r="H42" s="372" t="s">
        <v>94</v>
      </c>
      <c r="I42" s="321" t="s">
        <v>104</v>
      </c>
      <c r="J42" s="403" t="s">
        <v>684</v>
      </c>
      <c r="K42" s="321" t="s">
        <v>481</v>
      </c>
      <c r="L42" s="86"/>
      <c r="M42" s="367"/>
      <c r="N42" s="367"/>
      <c r="O42" s="367"/>
      <c r="P42" s="660"/>
      <c r="Q42" s="671"/>
      <c r="R42" s="660"/>
      <c r="S42" s="660"/>
      <c r="T42" s="672"/>
      <c r="U42" s="694"/>
      <c r="V42" s="673"/>
      <c r="W42" s="660"/>
      <c r="X42" s="660"/>
      <c r="Y42" s="672"/>
      <c r="Z42" s="672"/>
      <c r="AA42" s="671"/>
      <c r="AB42" s="660"/>
      <c r="AC42" s="660"/>
      <c r="AD42" s="660"/>
      <c r="AE42" s="660"/>
      <c r="AF42" s="671"/>
      <c r="AG42" s="660"/>
      <c r="AH42" s="660"/>
      <c r="AI42" s="672"/>
      <c r="AJ42" s="672"/>
      <c r="AK42" s="671"/>
      <c r="AL42" s="660"/>
      <c r="AM42" s="660"/>
      <c r="AN42" s="660"/>
      <c r="AO42" s="660"/>
      <c r="AP42" s="90"/>
      <c r="AQ42" s="360"/>
      <c r="AR42" s="95"/>
      <c r="AS42" s="88"/>
      <c r="AT42" s="97"/>
      <c r="AU42" s="90"/>
      <c r="AV42" s="101"/>
      <c r="AW42" s="95"/>
      <c r="AX42" s="95"/>
      <c r="AY42" s="97"/>
      <c r="EO42" s="94"/>
      <c r="EP42" s="91"/>
      <c r="EQ42" s="129"/>
      <c r="ER42" s="138"/>
    </row>
    <row r="43" spans="2:148" ht="13.5" customHeight="1">
      <c r="B43" s="341">
        <v>11</v>
      </c>
      <c r="C43" s="236"/>
      <c r="D43" s="321">
        <v>2010</v>
      </c>
      <c r="E43" s="893" t="s">
        <v>104</v>
      </c>
      <c r="F43" s="321" t="s">
        <v>94</v>
      </c>
      <c r="G43" s="321"/>
      <c r="H43" s="321" t="s">
        <v>91</v>
      </c>
      <c r="I43" s="321" t="s">
        <v>103</v>
      </c>
      <c r="J43" s="403" t="s">
        <v>539</v>
      </c>
      <c r="K43" s="321"/>
      <c r="L43" s="86"/>
      <c r="M43" s="367"/>
      <c r="N43" s="367"/>
      <c r="O43" s="367"/>
      <c r="P43" s="660"/>
      <c r="Q43" s="671"/>
      <c r="R43" s="325" t="s">
        <v>38</v>
      </c>
      <c r="S43" s="325" t="s">
        <v>38</v>
      </c>
      <c r="T43" s="498" t="s">
        <v>38</v>
      </c>
      <c r="U43" s="694"/>
      <c r="V43" s="673"/>
      <c r="W43" s="660"/>
      <c r="X43" s="660"/>
      <c r="Y43" s="672"/>
      <c r="Z43" s="672"/>
      <c r="AA43" s="671"/>
      <c r="AB43" s="660"/>
      <c r="AC43" s="660"/>
      <c r="AD43" s="660"/>
      <c r="AE43" s="660"/>
      <c r="AF43" s="671"/>
      <c r="AG43" s="660"/>
      <c r="AH43" s="660"/>
      <c r="AI43" s="672"/>
      <c r="AJ43" s="672"/>
      <c r="AK43" s="671"/>
      <c r="AL43" s="660"/>
      <c r="AM43" s="660"/>
      <c r="AN43" s="660"/>
      <c r="AO43" s="660"/>
      <c r="AP43" s="90"/>
      <c r="AQ43" s="360"/>
      <c r="AR43" s="95"/>
      <c r="AS43" s="88"/>
      <c r="AT43" s="97"/>
      <c r="AU43" s="90"/>
      <c r="AV43" s="101"/>
      <c r="AW43" s="95"/>
      <c r="AX43" s="95"/>
      <c r="AY43" s="97"/>
      <c r="EO43" s="94"/>
      <c r="EP43" s="91"/>
      <c r="EQ43" s="129"/>
      <c r="ER43" s="138"/>
    </row>
    <row r="44" spans="2:148" ht="13.5" customHeight="1">
      <c r="B44" s="341">
        <v>12</v>
      </c>
      <c r="C44" s="236"/>
      <c r="D44" s="372">
        <v>2010</v>
      </c>
      <c r="E44" s="372" t="s">
        <v>103</v>
      </c>
      <c r="F44" s="372" t="s">
        <v>99</v>
      </c>
      <c r="G44" s="372"/>
      <c r="H44" s="321" t="s">
        <v>94</v>
      </c>
      <c r="I44" s="321" t="s">
        <v>104</v>
      </c>
      <c r="J44" s="478" t="s">
        <v>266</v>
      </c>
      <c r="K44" s="321"/>
      <c r="L44" s="86"/>
      <c r="M44" s="660"/>
      <c r="N44" s="660"/>
      <c r="O44" s="660"/>
      <c r="P44" s="660"/>
      <c r="Q44" s="671"/>
      <c r="R44" s="660"/>
      <c r="S44" s="660"/>
      <c r="T44" s="672"/>
      <c r="U44" s="694"/>
      <c r="V44" s="673"/>
      <c r="W44" s="660"/>
      <c r="X44" s="660"/>
      <c r="Y44" s="672"/>
      <c r="Z44" s="672"/>
      <c r="AA44" s="671"/>
      <c r="AB44" s="660"/>
      <c r="AC44" s="660"/>
      <c r="AD44" s="660"/>
      <c r="AE44" s="660"/>
      <c r="AF44" s="671"/>
      <c r="AG44" s="660"/>
      <c r="AH44" s="660"/>
      <c r="AI44" s="672"/>
      <c r="AJ44" s="672"/>
      <c r="AK44" s="671"/>
      <c r="AL44" s="660"/>
      <c r="AM44" s="660"/>
      <c r="AN44" s="660"/>
      <c r="AO44" s="660"/>
      <c r="AP44" s="90"/>
      <c r="AQ44" s="360"/>
      <c r="AR44" s="95"/>
      <c r="AS44" s="88"/>
      <c r="AT44" s="97"/>
      <c r="AU44" s="90"/>
      <c r="AV44" s="101"/>
      <c r="AW44" s="95"/>
      <c r="AX44" s="95"/>
      <c r="AY44" s="97"/>
      <c r="EO44" s="94"/>
      <c r="EP44" s="91"/>
      <c r="EQ44" s="129"/>
      <c r="ER44" s="138"/>
    </row>
    <row r="45" spans="2:148" ht="13.5" customHeight="1">
      <c r="B45" s="341">
        <v>13</v>
      </c>
      <c r="C45" s="236"/>
      <c r="D45" s="321">
        <v>2010</v>
      </c>
      <c r="E45" s="321" t="s">
        <v>103</v>
      </c>
      <c r="F45" s="321" t="s">
        <v>90</v>
      </c>
      <c r="G45" s="321" t="s">
        <v>30</v>
      </c>
      <c r="H45" s="372" t="s">
        <v>91</v>
      </c>
      <c r="I45" s="321" t="s">
        <v>103</v>
      </c>
      <c r="J45" s="403" t="s">
        <v>579</v>
      </c>
      <c r="K45" s="321" t="s">
        <v>481</v>
      </c>
      <c r="L45" s="86"/>
      <c r="M45" s="367"/>
      <c r="N45" s="367"/>
      <c r="O45" s="367"/>
      <c r="P45" s="660"/>
      <c r="Q45" s="671"/>
      <c r="R45" s="325" t="s">
        <v>38</v>
      </c>
      <c r="S45" s="325" t="s">
        <v>38</v>
      </c>
      <c r="T45" s="498" t="s">
        <v>38</v>
      </c>
      <c r="U45" s="694"/>
      <c r="V45" s="673"/>
      <c r="W45" s="660"/>
      <c r="X45" s="660"/>
      <c r="Y45" s="672"/>
      <c r="Z45" s="672"/>
      <c r="AA45" s="671"/>
      <c r="AB45" s="660"/>
      <c r="AC45" s="660"/>
      <c r="AD45" s="660"/>
      <c r="AE45" s="660"/>
      <c r="AF45" s="671"/>
      <c r="AG45" s="660"/>
      <c r="AH45" s="660"/>
      <c r="AI45" s="672"/>
      <c r="AJ45" s="672"/>
      <c r="AK45" s="671"/>
      <c r="AL45" s="660"/>
      <c r="AM45" s="660"/>
      <c r="AN45" s="660"/>
      <c r="AO45" s="660"/>
      <c r="AP45" s="90"/>
      <c r="AQ45" s="360"/>
      <c r="AR45" s="95"/>
      <c r="AS45" s="88"/>
      <c r="AT45" s="97"/>
      <c r="AU45" s="90"/>
      <c r="AV45" s="101"/>
      <c r="AW45" s="95"/>
      <c r="AX45" s="95"/>
      <c r="AY45" s="97"/>
      <c r="EO45" s="94"/>
      <c r="EP45" s="91"/>
      <c r="EQ45" s="129"/>
      <c r="ER45" s="138"/>
    </row>
    <row r="46" spans="2:148" ht="13.5" customHeight="1">
      <c r="B46" s="341">
        <v>14</v>
      </c>
      <c r="C46" s="236"/>
      <c r="D46" s="545">
        <v>2010</v>
      </c>
      <c r="E46" s="490" t="s">
        <v>103</v>
      </c>
      <c r="F46" s="372" t="s">
        <v>99</v>
      </c>
      <c r="G46" s="321"/>
      <c r="H46" s="372" t="s">
        <v>94</v>
      </c>
      <c r="I46" s="321" t="s">
        <v>103</v>
      </c>
      <c r="J46" s="403" t="s">
        <v>478</v>
      </c>
      <c r="K46" s="321" t="s">
        <v>481</v>
      </c>
      <c r="L46" s="86"/>
      <c r="M46" s="660"/>
      <c r="N46" s="660"/>
      <c r="O46" s="660"/>
      <c r="P46" s="660"/>
      <c r="Q46" s="671"/>
      <c r="R46" s="660"/>
      <c r="S46" s="660"/>
      <c r="T46" s="672"/>
      <c r="U46" s="694"/>
      <c r="V46" s="673"/>
      <c r="W46" s="660"/>
      <c r="X46" s="660"/>
      <c r="Y46" s="672"/>
      <c r="Z46" s="672"/>
      <c r="AA46" s="671"/>
      <c r="AB46" s="660"/>
      <c r="AC46" s="660"/>
      <c r="AD46" s="660"/>
      <c r="AE46" s="660"/>
      <c r="AF46" s="671"/>
      <c r="AG46" s="660"/>
      <c r="AH46" s="660"/>
      <c r="AI46" s="672"/>
      <c r="AJ46" s="672"/>
      <c r="AK46" s="671"/>
      <c r="AL46" s="660"/>
      <c r="AM46" s="660"/>
      <c r="AN46" s="660"/>
      <c r="AO46" s="660"/>
      <c r="AP46" s="90"/>
      <c r="AQ46" s="360"/>
      <c r="AR46" s="95"/>
      <c r="AS46" s="88"/>
      <c r="AT46" s="97"/>
      <c r="AU46" s="90"/>
      <c r="AV46" s="101"/>
      <c r="AW46" s="95"/>
      <c r="AX46" s="95"/>
      <c r="AY46" s="97"/>
      <c r="EO46" s="94"/>
      <c r="EP46" s="91"/>
      <c r="EQ46" s="129"/>
      <c r="ER46" s="138"/>
    </row>
    <row r="47" spans="2:148" ht="13.5" customHeight="1">
      <c r="B47" s="341">
        <v>15</v>
      </c>
      <c r="C47" s="236"/>
      <c r="D47" s="321">
        <v>2009</v>
      </c>
      <c r="E47" s="321" t="s">
        <v>103</v>
      </c>
      <c r="F47" s="321" t="s">
        <v>96</v>
      </c>
      <c r="G47" s="321"/>
      <c r="H47" s="372" t="s">
        <v>94</v>
      </c>
      <c r="I47" s="321" t="s">
        <v>104</v>
      </c>
      <c r="J47" s="403" t="s">
        <v>432</v>
      </c>
      <c r="K47" s="321"/>
      <c r="L47" s="86"/>
      <c r="M47" s="660"/>
      <c r="N47" s="660"/>
      <c r="O47" s="660"/>
      <c r="P47" s="660"/>
      <c r="Q47" s="671"/>
      <c r="R47" s="325" t="s">
        <v>38</v>
      </c>
      <c r="S47" s="325" t="s">
        <v>38</v>
      </c>
      <c r="T47" s="417" t="s">
        <v>38</v>
      </c>
      <c r="U47" s="694"/>
      <c r="V47" s="673"/>
      <c r="W47" s="660"/>
      <c r="X47" s="660"/>
      <c r="Y47" s="672"/>
      <c r="Z47" s="672"/>
      <c r="AA47" s="671"/>
      <c r="AB47" s="660"/>
      <c r="AC47" s="660"/>
      <c r="AD47" s="660"/>
      <c r="AE47" s="660"/>
      <c r="AF47" s="671"/>
      <c r="AG47" s="660"/>
      <c r="AH47" s="660"/>
      <c r="AI47" s="672"/>
      <c r="AJ47" s="672"/>
      <c r="AK47" s="671"/>
      <c r="AL47" s="660"/>
      <c r="AM47" s="660"/>
      <c r="AN47" s="660"/>
      <c r="AO47" s="660"/>
      <c r="AP47" s="90"/>
      <c r="AQ47" s="360"/>
      <c r="AR47" s="95"/>
      <c r="AS47" s="88"/>
      <c r="AT47" s="97"/>
      <c r="AU47" s="90"/>
      <c r="AV47" s="101"/>
      <c r="AW47" s="95"/>
      <c r="AX47" s="95"/>
      <c r="AY47" s="97"/>
      <c r="EO47" s="94"/>
      <c r="EP47" s="91"/>
      <c r="EQ47" s="129"/>
      <c r="ER47" s="138"/>
    </row>
    <row r="48" spans="2:148" ht="13.5" customHeight="1">
      <c r="B48" s="341">
        <v>16</v>
      </c>
      <c r="C48" s="236"/>
      <c r="D48" s="321"/>
      <c r="E48" s="321"/>
      <c r="F48" s="321"/>
      <c r="G48" s="321"/>
      <c r="H48" s="321"/>
      <c r="I48" s="321"/>
      <c r="J48" s="403"/>
      <c r="K48" s="478"/>
      <c r="L48" s="86"/>
      <c r="M48" s="660"/>
      <c r="N48" s="660"/>
      <c r="O48" s="660"/>
      <c r="P48" s="660"/>
      <c r="Q48" s="671"/>
      <c r="R48" s="660"/>
      <c r="S48" s="660"/>
      <c r="T48" s="672"/>
      <c r="U48" s="694"/>
      <c r="V48" s="673"/>
      <c r="W48" s="660"/>
      <c r="X48" s="660"/>
      <c r="Y48" s="660"/>
      <c r="Z48" s="660"/>
      <c r="AA48" s="671"/>
      <c r="AB48" s="660"/>
      <c r="AC48" s="660"/>
      <c r="AD48" s="660"/>
      <c r="AE48" s="654"/>
      <c r="AF48" s="671"/>
      <c r="AG48" s="660"/>
      <c r="AH48" s="660"/>
      <c r="AI48" s="660"/>
      <c r="AJ48" s="660"/>
      <c r="AK48" s="671"/>
      <c r="AL48" s="660"/>
      <c r="AM48" s="660"/>
      <c r="AN48" s="660"/>
      <c r="AO48" s="654"/>
      <c r="AP48" s="90"/>
      <c r="AQ48" s="360"/>
      <c r="AR48" s="95"/>
      <c r="AS48" s="88"/>
      <c r="AT48" s="97"/>
      <c r="AU48" s="90"/>
      <c r="AV48" s="101"/>
      <c r="AW48" s="95"/>
      <c r="AX48" s="95"/>
      <c r="AY48" s="97"/>
      <c r="BC48" s="10" t="s">
        <v>473</v>
      </c>
      <c r="EO48" s="94"/>
      <c r="EP48" s="91"/>
      <c r="EQ48" s="129"/>
      <c r="ER48" s="138"/>
    </row>
    <row r="49" spans="2:148" ht="13.5" customHeight="1">
      <c r="C49" s="473"/>
      <c r="D49" s="385"/>
      <c r="E49" s="385"/>
      <c r="F49" s="385"/>
      <c r="G49" s="385"/>
      <c r="H49" s="385"/>
      <c r="I49" s="385"/>
      <c r="J49" s="375"/>
      <c r="K49" s="413"/>
      <c r="L49" s="86"/>
      <c r="M49" s="679"/>
      <c r="N49" s="679"/>
      <c r="O49" s="679"/>
      <c r="P49" s="712"/>
      <c r="Q49" s="671"/>
      <c r="R49" s="679"/>
      <c r="S49" s="679"/>
      <c r="T49" s="713"/>
      <c r="U49" s="712"/>
      <c r="V49" s="673"/>
      <c r="W49" s="714"/>
      <c r="X49" s="714"/>
      <c r="Y49" s="713"/>
      <c r="Z49" s="713"/>
      <c r="AA49" s="671"/>
      <c r="AB49" s="714"/>
      <c r="AC49" s="714"/>
      <c r="AD49" s="679"/>
      <c r="AE49" s="679"/>
      <c r="AF49" s="671"/>
      <c r="AG49" s="714"/>
      <c r="AH49" s="714"/>
      <c r="AI49" s="713"/>
      <c r="AJ49" s="713"/>
      <c r="AK49" s="671"/>
      <c r="AL49" s="714"/>
      <c r="AM49" s="714"/>
      <c r="AN49" s="679"/>
      <c r="AO49" s="679"/>
      <c r="AP49" s="90"/>
      <c r="AQ49" s="360"/>
      <c r="AR49" s="95"/>
      <c r="AS49" s="88"/>
      <c r="AT49" s="97"/>
      <c r="AU49" s="90"/>
      <c r="AV49" s="101"/>
      <c r="AW49" s="95"/>
      <c r="AX49" s="95"/>
      <c r="AY49" s="97"/>
      <c r="EO49" s="94"/>
      <c r="EP49" s="91"/>
      <c r="EQ49" s="129"/>
      <c r="ER49" s="138"/>
    </row>
    <row r="50" spans="2:148" ht="13.5" customHeight="1">
      <c r="B50" s="341">
        <v>1</v>
      </c>
      <c r="C50" s="957" t="s">
        <v>25</v>
      </c>
      <c r="D50" s="221">
        <v>2009</v>
      </c>
      <c r="E50" s="490" t="s">
        <v>103</v>
      </c>
      <c r="F50" s="321" t="s">
        <v>96</v>
      </c>
      <c r="G50" s="372"/>
      <c r="H50" s="321" t="s">
        <v>94</v>
      </c>
      <c r="I50" s="490" t="s">
        <v>104</v>
      </c>
      <c r="J50" s="480" t="s">
        <v>448</v>
      </c>
      <c r="K50" s="403"/>
      <c r="L50" s="86"/>
      <c r="M50" s="453">
        <v>6</v>
      </c>
      <c r="N50" s="794"/>
      <c r="O50" s="794"/>
      <c r="P50" s="884"/>
      <c r="Q50" s="793"/>
      <c r="R50" s="453">
        <v>4</v>
      </c>
      <c r="S50" s="453"/>
      <c r="T50" s="453"/>
      <c r="U50" s="884"/>
      <c r="V50" s="464"/>
      <c r="W50" s="453">
        <v>5</v>
      </c>
      <c r="X50" s="453"/>
      <c r="Y50" s="367"/>
      <c r="Z50" s="794"/>
      <c r="AA50" s="793"/>
      <c r="AB50" s="325">
        <v>1</v>
      </c>
      <c r="AC50" s="325" t="s">
        <v>38</v>
      </c>
      <c r="AD50" s="325" t="s">
        <v>38</v>
      </c>
      <c r="AE50" s="367"/>
      <c r="AF50" s="793"/>
      <c r="AG50" s="453">
        <v>3</v>
      </c>
      <c r="AH50" s="453"/>
      <c r="AI50" s="367"/>
      <c r="AJ50" s="794"/>
      <c r="AK50" s="793"/>
      <c r="AL50" s="417">
        <v>2</v>
      </c>
      <c r="AM50" s="660"/>
      <c r="AN50" s="367"/>
      <c r="AO50" s="367"/>
      <c r="AP50" s="90"/>
      <c r="AQ50" s="101"/>
      <c r="AR50" s="95"/>
      <c r="AS50" s="95"/>
      <c r="AT50" s="97"/>
      <c r="AU50" s="90"/>
      <c r="AV50" s="101">
        <v>3</v>
      </c>
      <c r="AW50" s="95"/>
      <c r="AX50" s="95"/>
      <c r="AY50" s="97"/>
      <c r="EO50" s="96"/>
      <c r="EP50" s="116"/>
      <c r="EQ50" s="98"/>
      <c r="ER50" s="141"/>
    </row>
    <row r="51" spans="2:148" ht="13.5" customHeight="1">
      <c r="B51" s="341">
        <v>2</v>
      </c>
      <c r="C51" s="236"/>
      <c r="D51" s="372"/>
      <c r="E51" s="372"/>
      <c r="F51" s="372"/>
      <c r="G51" s="321"/>
      <c r="H51" s="372"/>
      <c r="I51" s="372"/>
      <c r="J51" s="478"/>
      <c r="K51" s="885"/>
      <c r="L51" s="86"/>
      <c r="M51" s="660"/>
      <c r="N51" s="672"/>
      <c r="O51" s="672"/>
      <c r="P51" s="694"/>
      <c r="Q51" s="671"/>
      <c r="R51" s="660"/>
      <c r="S51" s="660"/>
      <c r="T51" s="672"/>
      <c r="U51" s="694"/>
      <c r="V51" s="673"/>
      <c r="W51" s="660"/>
      <c r="X51" s="660"/>
      <c r="Y51" s="660"/>
      <c r="Z51" s="660"/>
      <c r="AA51" s="671"/>
      <c r="AB51" s="367"/>
      <c r="AC51" s="367"/>
      <c r="AD51" s="660"/>
      <c r="AE51" s="660"/>
      <c r="AF51" s="671"/>
      <c r="AG51" s="660"/>
      <c r="AH51" s="660"/>
      <c r="AI51" s="660"/>
      <c r="AJ51" s="660"/>
      <c r="AK51" s="671"/>
      <c r="AL51" s="367"/>
      <c r="AM51" s="367"/>
      <c r="AN51" s="660"/>
      <c r="AO51" s="660"/>
      <c r="AP51" s="90"/>
      <c r="AQ51" s="101"/>
      <c r="AR51" s="95"/>
      <c r="AS51" s="95"/>
      <c r="AT51" s="97"/>
      <c r="AU51" s="90"/>
      <c r="AV51" s="101"/>
      <c r="AW51" s="95"/>
      <c r="AX51" s="95"/>
      <c r="AY51" s="97"/>
      <c r="EO51" s="96"/>
      <c r="EP51" s="116"/>
      <c r="EQ51" s="98"/>
      <c r="ER51" s="141"/>
    </row>
    <row r="52" spans="2:148" ht="13.5" customHeight="1">
      <c r="B52" s="341">
        <v>3</v>
      </c>
      <c r="C52" s="236"/>
      <c r="D52" s="372"/>
      <c r="E52" s="372"/>
      <c r="F52" s="372"/>
      <c r="G52" s="372"/>
      <c r="H52" s="372"/>
      <c r="I52" s="372"/>
      <c r="J52" s="478"/>
      <c r="K52" s="403"/>
      <c r="L52" s="86"/>
      <c r="M52" s="660"/>
      <c r="N52" s="672"/>
      <c r="O52" s="672"/>
      <c r="P52" s="694"/>
      <c r="Q52" s="671"/>
      <c r="R52" s="660"/>
      <c r="S52" s="660"/>
      <c r="T52" s="672"/>
      <c r="U52" s="694"/>
      <c r="V52" s="673"/>
      <c r="W52" s="660"/>
      <c r="X52" s="660"/>
      <c r="Y52" s="660"/>
      <c r="Z52" s="660"/>
      <c r="AA52" s="671"/>
      <c r="AB52" s="660"/>
      <c r="AC52" s="660"/>
      <c r="AD52" s="660"/>
      <c r="AE52" s="660"/>
      <c r="AF52" s="671"/>
      <c r="AG52" s="660"/>
      <c r="AH52" s="660"/>
      <c r="AI52" s="660"/>
      <c r="AJ52" s="660"/>
      <c r="AK52" s="671"/>
      <c r="AL52" s="660"/>
      <c r="AM52" s="660"/>
      <c r="AN52" s="660"/>
      <c r="AO52" s="660"/>
      <c r="AP52" s="90"/>
      <c r="AQ52" s="101"/>
      <c r="AR52" s="95"/>
      <c r="AS52" s="95"/>
      <c r="AT52" s="97"/>
      <c r="AU52" s="90"/>
      <c r="AV52" s="101"/>
      <c r="AW52" s="95"/>
      <c r="AX52" s="95"/>
      <c r="AY52" s="97"/>
      <c r="EO52" s="96"/>
      <c r="EP52" s="116"/>
      <c r="EQ52" s="98"/>
      <c r="ER52" s="141"/>
    </row>
    <row r="53" spans="2:148" s="11" customFormat="1" ht="13.5" hidden="1" customHeight="1">
      <c r="B53" s="341"/>
      <c r="C53" s="10"/>
      <c r="D53" s="149"/>
      <c r="E53" s="149"/>
      <c r="F53" s="149"/>
      <c r="G53" s="149"/>
      <c r="H53" s="149"/>
      <c r="I53" s="149"/>
      <c r="J53" s="203"/>
      <c r="K53" s="143"/>
      <c r="L53" s="2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c r="AJ53" s="715"/>
      <c r="AK53" s="715"/>
      <c r="AL53" s="715"/>
      <c r="AM53" s="715"/>
      <c r="AN53" s="715"/>
      <c r="AO53" s="715"/>
      <c r="AP53" s="215"/>
      <c r="AQ53" s="215"/>
      <c r="AR53" s="215"/>
      <c r="AS53" s="215"/>
      <c r="AT53" s="215"/>
      <c r="AU53" s="215"/>
      <c r="AV53" s="215"/>
      <c r="AW53" s="215"/>
      <c r="AX53" s="215"/>
      <c r="AY53" s="215"/>
      <c r="EO53" s="215"/>
      <c r="EP53" s="215"/>
      <c r="EQ53" s="215"/>
      <c r="ER53" s="215"/>
    </row>
    <row r="54" spans="2:148" ht="13.5" hidden="1" customHeight="1">
      <c r="B54" s="341">
        <v>1</v>
      </c>
      <c r="C54" s="459" t="s">
        <v>85</v>
      </c>
      <c r="D54" s="490"/>
      <c r="E54" s="490"/>
      <c r="F54" s="321"/>
      <c r="G54" s="321"/>
      <c r="H54" s="321"/>
      <c r="I54" s="490"/>
      <c r="J54" s="371"/>
      <c r="K54" s="617"/>
      <c r="L54" s="104"/>
      <c r="M54" s="657"/>
      <c r="N54" s="672"/>
      <c r="O54" s="672"/>
      <c r="P54" s="670"/>
      <c r="Q54" s="671"/>
      <c r="R54" s="657"/>
      <c r="S54" s="672"/>
      <c r="T54" s="672"/>
      <c r="U54" s="670"/>
      <c r="V54" s="965"/>
      <c r="W54" s="660"/>
      <c r="X54" s="660"/>
      <c r="Y54" s="660"/>
      <c r="Z54" s="710"/>
      <c r="AA54" s="671"/>
      <c r="AB54" s="657"/>
      <c r="AC54" s="695"/>
      <c r="AD54" s="694"/>
      <c r="AE54" s="670"/>
      <c r="AF54" s="709"/>
      <c r="AG54" s="660"/>
      <c r="AH54" s="660"/>
      <c r="AI54" s="660"/>
      <c r="AJ54" s="710"/>
      <c r="AK54" s="671"/>
      <c r="AL54" s="657"/>
      <c r="AM54" s="695"/>
      <c r="AN54" s="694"/>
      <c r="AO54" s="670"/>
      <c r="AP54" s="90"/>
      <c r="AQ54" s="101"/>
      <c r="AR54" s="95"/>
      <c r="AS54" s="95"/>
      <c r="AT54" s="97"/>
      <c r="AU54" s="90"/>
      <c r="AV54" s="101">
        <v>5</v>
      </c>
      <c r="AW54" s="95"/>
      <c r="AX54" s="95"/>
      <c r="AY54" s="97"/>
      <c r="EO54" s="114"/>
      <c r="EP54" s="116"/>
      <c r="EQ54" s="98"/>
      <c r="ER54" s="141"/>
    </row>
    <row r="55" spans="2:148" ht="13.5" hidden="1" customHeight="1">
      <c r="B55" s="341">
        <v>2</v>
      </c>
      <c r="C55" s="85"/>
      <c r="D55" s="321"/>
      <c r="E55" s="321"/>
      <c r="F55" s="321"/>
      <c r="G55" s="321"/>
      <c r="H55" s="321"/>
      <c r="I55" s="321"/>
      <c r="J55" s="371"/>
      <c r="K55" s="617"/>
      <c r="L55" s="104"/>
      <c r="M55" s="695"/>
      <c r="N55" s="672"/>
      <c r="O55" s="672"/>
      <c r="P55" s="670"/>
      <c r="Q55" s="671"/>
      <c r="R55" s="657"/>
      <c r="S55" s="672"/>
      <c r="T55" s="672"/>
      <c r="U55" s="670"/>
      <c r="V55" s="965"/>
      <c r="W55" s="657"/>
      <c r="X55" s="688"/>
      <c r="Y55" s="672"/>
      <c r="Z55" s="710"/>
      <c r="AA55" s="671"/>
      <c r="AB55" s="657"/>
      <c r="AC55" s="695"/>
      <c r="AD55" s="694"/>
      <c r="AE55" s="670"/>
      <c r="AF55" s="709"/>
      <c r="AG55" s="657"/>
      <c r="AH55" s="688"/>
      <c r="AI55" s="672"/>
      <c r="AJ55" s="710"/>
      <c r="AK55" s="671"/>
      <c r="AL55" s="657"/>
      <c r="AM55" s="695"/>
      <c r="AN55" s="694"/>
      <c r="AO55" s="670"/>
      <c r="AP55" s="90"/>
      <c r="AQ55" s="101"/>
      <c r="AR55" s="95"/>
      <c r="AS55" s="95"/>
      <c r="AT55" s="97"/>
      <c r="AU55" s="90"/>
      <c r="AV55" s="101"/>
      <c r="AW55" s="95"/>
      <c r="AX55" s="95"/>
      <c r="AY55" s="97"/>
      <c r="EO55" s="114"/>
      <c r="EP55" s="91"/>
      <c r="EQ55" s="98"/>
      <c r="ER55" s="141"/>
    </row>
    <row r="56" spans="2:148" ht="13.5" hidden="1" customHeight="1">
      <c r="B56" s="341">
        <v>3</v>
      </c>
      <c r="C56" s="85"/>
      <c r="D56" s="490"/>
      <c r="E56" s="226"/>
      <c r="F56" s="490"/>
      <c r="G56" s="490"/>
      <c r="H56" s="490"/>
      <c r="I56" s="490"/>
      <c r="J56" s="237"/>
      <c r="K56" s="623"/>
      <c r="L56" s="104"/>
      <c r="M56" s="695"/>
      <c r="N56" s="672"/>
      <c r="O56" s="672"/>
      <c r="P56" s="670"/>
      <c r="Q56" s="671"/>
      <c r="R56" s="657"/>
      <c r="S56" s="672"/>
      <c r="T56" s="672"/>
      <c r="U56" s="670"/>
      <c r="V56" s="965"/>
      <c r="W56" s="657"/>
      <c r="X56" s="688"/>
      <c r="Y56" s="672"/>
      <c r="Z56" s="710"/>
      <c r="AA56" s="671"/>
      <c r="AB56" s="657"/>
      <c r="AC56" s="695"/>
      <c r="AD56" s="694"/>
      <c r="AE56" s="670"/>
      <c r="AF56" s="709"/>
      <c r="AG56" s="657"/>
      <c r="AH56" s="688"/>
      <c r="AI56" s="672"/>
      <c r="AJ56" s="710"/>
      <c r="AK56" s="671"/>
      <c r="AL56" s="657"/>
      <c r="AM56" s="695"/>
      <c r="AN56" s="694"/>
      <c r="AO56" s="670"/>
      <c r="AP56" s="90"/>
      <c r="AQ56" s="101"/>
      <c r="AR56" s="95"/>
      <c r="AS56" s="95"/>
      <c r="AT56" s="97"/>
      <c r="AU56" s="90"/>
      <c r="AV56" s="101"/>
      <c r="AW56" s="95"/>
      <c r="AX56" s="95"/>
      <c r="AY56" s="97"/>
      <c r="EO56" s="114"/>
      <c r="EP56" s="91"/>
      <c r="EQ56" s="98"/>
      <c r="ER56" s="141"/>
    </row>
    <row r="57" spans="2:148" s="11" customFormat="1" ht="13.5" customHeight="1">
      <c r="B57" s="341"/>
      <c r="C57" s="10"/>
      <c r="D57" s="149"/>
      <c r="E57" s="149"/>
      <c r="F57" s="149"/>
      <c r="G57" s="149"/>
      <c r="H57" s="149"/>
      <c r="I57" s="149"/>
      <c r="J57" s="203"/>
      <c r="K57" s="143"/>
      <c r="L57" s="2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215"/>
      <c r="AQ57" s="215"/>
      <c r="AR57" s="215"/>
      <c r="AS57" s="215"/>
      <c r="AT57" s="215"/>
      <c r="AU57" s="215"/>
      <c r="AV57" s="215"/>
      <c r="AW57" s="215"/>
      <c r="AX57" s="215"/>
      <c r="AY57" s="215"/>
      <c r="EO57" s="215"/>
      <c r="EP57" s="215"/>
      <c r="EQ57" s="215"/>
      <c r="ER57" s="215"/>
    </row>
    <row r="58" spans="2:148" ht="13.5" customHeight="1">
      <c r="B58" s="341">
        <v>1</v>
      </c>
      <c r="C58" s="957" t="s">
        <v>26</v>
      </c>
      <c r="D58" s="372">
        <v>2009</v>
      </c>
      <c r="E58" s="372" t="s">
        <v>103</v>
      </c>
      <c r="F58" s="372" t="s">
        <v>94</v>
      </c>
      <c r="G58" s="321"/>
      <c r="H58" s="321" t="s">
        <v>94</v>
      </c>
      <c r="I58" s="321" t="s">
        <v>103</v>
      </c>
      <c r="J58" s="609" t="s">
        <v>440</v>
      </c>
      <c r="K58" s="321"/>
      <c r="L58" s="86"/>
      <c r="M58" s="453">
        <v>3</v>
      </c>
      <c r="N58" s="453"/>
      <c r="O58" s="453"/>
      <c r="P58" s="884"/>
      <c r="Q58" s="793"/>
      <c r="R58" s="453">
        <v>2</v>
      </c>
      <c r="S58" s="367"/>
      <c r="T58" s="367"/>
      <c r="U58" s="884"/>
      <c r="V58" s="464"/>
      <c r="W58" s="325">
        <v>1</v>
      </c>
      <c r="X58" s="325" t="s">
        <v>38</v>
      </c>
      <c r="Y58" s="498" t="s">
        <v>38</v>
      </c>
      <c r="Z58" s="794"/>
      <c r="AA58" s="793"/>
      <c r="AB58" s="453">
        <v>6</v>
      </c>
      <c r="AC58" s="660"/>
      <c r="AD58" s="694"/>
      <c r="AE58" s="694"/>
      <c r="AF58" s="793"/>
      <c r="AG58" s="453">
        <v>4</v>
      </c>
      <c r="AH58" s="453"/>
      <c r="AI58" s="453"/>
      <c r="AJ58" s="794"/>
      <c r="AK58" s="793"/>
      <c r="AL58" s="453">
        <v>5</v>
      </c>
      <c r="AM58" s="660"/>
      <c r="AN58" s="694"/>
      <c r="AO58" s="694"/>
      <c r="AP58" s="90"/>
      <c r="AQ58" s="101"/>
      <c r="AR58" s="87"/>
      <c r="AS58" s="95"/>
      <c r="AT58" s="97"/>
      <c r="AU58" s="90"/>
      <c r="AV58" s="101">
        <v>6</v>
      </c>
      <c r="AW58" s="87"/>
      <c r="AX58" s="95"/>
      <c r="AY58" s="97"/>
      <c r="EO58" s="113"/>
      <c r="EP58" s="87"/>
      <c r="EQ58" s="87"/>
      <c r="ER58" s="141"/>
    </row>
    <row r="59" spans="2:148">
      <c r="B59" s="341">
        <v>2</v>
      </c>
      <c r="C59" s="236"/>
      <c r="D59" s="372">
        <v>2009</v>
      </c>
      <c r="E59" s="372" t="s">
        <v>103</v>
      </c>
      <c r="F59" s="372" t="s">
        <v>94</v>
      </c>
      <c r="G59" s="321"/>
      <c r="H59" s="321" t="s">
        <v>94</v>
      </c>
      <c r="I59" s="321" t="s">
        <v>103</v>
      </c>
      <c r="J59" s="609" t="s">
        <v>441</v>
      </c>
      <c r="K59" s="321"/>
      <c r="L59" s="86"/>
      <c r="M59" s="660"/>
      <c r="N59" s="660"/>
      <c r="O59" s="660"/>
      <c r="P59" s="694"/>
      <c r="Q59" s="671"/>
      <c r="R59" s="367"/>
      <c r="S59" s="367"/>
      <c r="T59" s="367"/>
      <c r="U59" s="694"/>
      <c r="V59" s="673"/>
      <c r="W59" s="325" t="s">
        <v>38</v>
      </c>
      <c r="X59" s="325" t="s">
        <v>38</v>
      </c>
      <c r="Y59" s="498" t="s">
        <v>38</v>
      </c>
      <c r="Z59" s="672"/>
      <c r="AA59" s="671"/>
      <c r="AB59" s="660"/>
      <c r="AC59" s="660"/>
      <c r="AD59" s="694"/>
      <c r="AE59" s="694"/>
      <c r="AF59" s="671"/>
      <c r="AG59" s="660"/>
      <c r="AH59" s="660"/>
      <c r="AI59" s="660"/>
      <c r="AJ59" s="672"/>
      <c r="AK59" s="671"/>
      <c r="AL59" s="660"/>
      <c r="AM59" s="660"/>
      <c r="AN59" s="694"/>
      <c r="AO59" s="694"/>
      <c r="AP59" s="90"/>
      <c r="AQ59" s="116"/>
      <c r="AR59" s="87"/>
      <c r="AS59" s="95"/>
      <c r="AT59" s="97"/>
      <c r="AU59" s="90"/>
      <c r="AV59" s="116"/>
      <c r="AW59" s="87"/>
      <c r="AX59" s="95"/>
      <c r="AY59" s="97"/>
      <c r="EO59" s="113"/>
      <c r="EP59" s="87"/>
      <c r="EQ59" s="87"/>
      <c r="ER59" s="141"/>
    </row>
    <row r="60" spans="2:148">
      <c r="B60" s="341">
        <v>3</v>
      </c>
      <c r="C60" s="236"/>
      <c r="D60" s="372">
        <v>2010</v>
      </c>
      <c r="E60" s="372" t="s">
        <v>103</v>
      </c>
      <c r="F60" s="372" t="s">
        <v>92</v>
      </c>
      <c r="G60" s="372"/>
      <c r="H60" s="321" t="s">
        <v>94</v>
      </c>
      <c r="I60" s="372" t="s">
        <v>104</v>
      </c>
      <c r="J60" s="608" t="s">
        <v>319</v>
      </c>
      <c r="K60" s="321"/>
      <c r="L60" s="86"/>
      <c r="M60" s="660"/>
      <c r="N60" s="660"/>
      <c r="O60" s="660"/>
      <c r="P60" s="694"/>
      <c r="Q60" s="671"/>
      <c r="R60" s="367"/>
      <c r="S60" s="367"/>
      <c r="T60" s="367"/>
      <c r="U60" s="694"/>
      <c r="V60" s="673"/>
      <c r="W60" s="325" t="s">
        <v>38</v>
      </c>
      <c r="X60" s="325" t="s">
        <v>38</v>
      </c>
      <c r="Y60" s="417" t="s">
        <v>38</v>
      </c>
      <c r="Z60" s="672"/>
      <c r="AA60" s="671"/>
      <c r="AB60" s="660"/>
      <c r="AC60" s="660"/>
      <c r="AD60" s="694"/>
      <c r="AE60" s="694"/>
      <c r="AF60" s="671"/>
      <c r="AG60" s="660"/>
      <c r="AH60" s="660"/>
      <c r="AI60" s="660"/>
      <c r="AJ60" s="672"/>
      <c r="AK60" s="671"/>
      <c r="AL60" s="660"/>
      <c r="AM60" s="660"/>
      <c r="AN60" s="694"/>
      <c r="AO60" s="694"/>
      <c r="AP60" s="90"/>
      <c r="AQ60" s="116"/>
      <c r="AR60" s="87"/>
      <c r="AS60" s="95"/>
      <c r="AT60" s="97"/>
      <c r="AU60" s="119"/>
      <c r="AV60" s="118"/>
      <c r="AW60" s="103"/>
      <c r="AX60" s="119"/>
      <c r="AY60" s="119"/>
      <c r="EO60" s="113"/>
      <c r="EP60" s="87"/>
      <c r="EQ60" s="87"/>
      <c r="ER60" s="141"/>
    </row>
    <row r="61" spans="2:148">
      <c r="B61" s="341">
        <v>4</v>
      </c>
      <c r="C61" s="236"/>
      <c r="D61" s="372">
        <v>2010</v>
      </c>
      <c r="E61" s="221" t="s">
        <v>103</v>
      </c>
      <c r="F61" s="372" t="s">
        <v>92</v>
      </c>
      <c r="G61" s="372"/>
      <c r="H61" s="321" t="s">
        <v>94</v>
      </c>
      <c r="I61" s="372" t="s">
        <v>103</v>
      </c>
      <c r="J61" s="608" t="s">
        <v>430</v>
      </c>
      <c r="K61" s="321"/>
      <c r="L61" s="86"/>
      <c r="M61" s="660"/>
      <c r="N61" s="660"/>
      <c r="O61" s="660"/>
      <c r="P61" s="694"/>
      <c r="Q61" s="671"/>
      <c r="R61" s="367"/>
      <c r="S61" s="660"/>
      <c r="T61" s="367"/>
      <c r="U61" s="694"/>
      <c r="V61" s="673"/>
      <c r="W61" s="325" t="s">
        <v>38</v>
      </c>
      <c r="X61" s="325" t="s">
        <v>38</v>
      </c>
      <c r="Y61" s="498" t="s">
        <v>38</v>
      </c>
      <c r="Z61" s="672"/>
      <c r="AA61" s="671"/>
      <c r="AB61" s="660"/>
      <c r="AC61" s="660"/>
      <c r="AD61" s="694"/>
      <c r="AE61" s="694"/>
      <c r="AF61" s="671"/>
      <c r="AG61" s="660"/>
      <c r="AH61" s="660"/>
      <c r="AI61" s="660"/>
      <c r="AJ61" s="672"/>
      <c r="AK61" s="671"/>
      <c r="AL61" s="660"/>
      <c r="AM61" s="660"/>
      <c r="AN61" s="694"/>
      <c r="AO61" s="694"/>
      <c r="AP61" s="90"/>
      <c r="AQ61" s="116"/>
      <c r="AR61" s="87"/>
      <c r="AS61" s="95"/>
      <c r="AT61" s="97"/>
      <c r="AU61" s="119"/>
      <c r="AV61" s="118"/>
      <c r="AW61" s="103"/>
      <c r="AX61" s="119"/>
      <c r="AY61" s="119"/>
      <c r="EO61" s="113"/>
      <c r="EP61" s="87"/>
      <c r="EQ61" s="87"/>
      <c r="ER61" s="141"/>
    </row>
    <row r="62" spans="2:148">
      <c r="B62" s="341">
        <v>5</v>
      </c>
      <c r="C62" s="236"/>
      <c r="D62" s="321">
        <v>2010</v>
      </c>
      <c r="E62" s="372" t="s">
        <v>103</v>
      </c>
      <c r="F62" s="321" t="s">
        <v>158</v>
      </c>
      <c r="G62" s="321"/>
      <c r="H62" s="321" t="s">
        <v>94</v>
      </c>
      <c r="I62" s="321" t="s">
        <v>103</v>
      </c>
      <c r="J62" s="609" t="s">
        <v>328</v>
      </c>
      <c r="K62" s="321"/>
      <c r="L62" s="86"/>
      <c r="M62" s="660"/>
      <c r="N62" s="660"/>
      <c r="O62" s="660"/>
      <c r="P62" s="694"/>
      <c r="Q62" s="671"/>
      <c r="R62" s="367"/>
      <c r="S62" s="367"/>
      <c r="T62" s="367"/>
      <c r="U62" s="694"/>
      <c r="V62" s="673"/>
      <c r="W62" s="367"/>
      <c r="X62" s="325" t="s">
        <v>38</v>
      </c>
      <c r="Y62" s="417" t="s">
        <v>38</v>
      </c>
      <c r="Z62" s="672"/>
      <c r="AA62" s="671"/>
      <c r="AB62" s="660"/>
      <c r="AC62" s="660"/>
      <c r="AD62" s="694"/>
      <c r="AE62" s="694"/>
      <c r="AF62" s="671"/>
      <c r="AG62" s="660"/>
      <c r="AH62" s="660"/>
      <c r="AI62" s="660"/>
      <c r="AJ62" s="672"/>
      <c r="AK62" s="671"/>
      <c r="AL62" s="660"/>
      <c r="AM62" s="660"/>
      <c r="AN62" s="694"/>
      <c r="AO62" s="694"/>
      <c r="AP62" s="90"/>
      <c r="AQ62" s="116"/>
      <c r="AR62" s="87"/>
      <c r="AS62" s="95"/>
      <c r="AT62" s="97"/>
      <c r="AU62" s="119"/>
      <c r="AV62" s="118"/>
      <c r="AW62" s="103"/>
      <c r="AX62" s="119"/>
      <c r="AY62" s="119"/>
      <c r="EO62" s="113"/>
      <c r="EP62" s="87"/>
      <c r="EQ62" s="87"/>
      <c r="ER62" s="141"/>
    </row>
    <row r="63" spans="2:148">
      <c r="B63" s="341">
        <v>6</v>
      </c>
      <c r="C63" s="236"/>
      <c r="D63" s="372">
        <v>2010</v>
      </c>
      <c r="E63" s="372" t="s">
        <v>103</v>
      </c>
      <c r="F63" s="321" t="s">
        <v>92</v>
      </c>
      <c r="G63" s="372"/>
      <c r="H63" s="321" t="s">
        <v>94</v>
      </c>
      <c r="I63" s="221" t="s">
        <v>104</v>
      </c>
      <c r="J63" s="608" t="s">
        <v>418</v>
      </c>
      <c r="K63" s="321"/>
      <c r="L63" s="86"/>
      <c r="M63" s="660"/>
      <c r="N63" s="660"/>
      <c r="O63" s="660"/>
      <c r="P63" s="694"/>
      <c r="Q63" s="671"/>
      <c r="R63" s="367"/>
      <c r="S63" s="367"/>
      <c r="T63" s="367"/>
      <c r="U63" s="694"/>
      <c r="V63" s="673"/>
      <c r="W63" s="325" t="s">
        <v>38</v>
      </c>
      <c r="X63" s="325" t="s">
        <v>38</v>
      </c>
      <c r="Y63" s="498" t="s">
        <v>38</v>
      </c>
      <c r="Z63" s="672"/>
      <c r="AA63" s="671"/>
      <c r="AB63" s="660"/>
      <c r="AC63" s="660"/>
      <c r="AD63" s="694"/>
      <c r="AE63" s="694"/>
      <c r="AF63" s="671"/>
      <c r="AG63" s="660"/>
      <c r="AH63" s="660"/>
      <c r="AI63" s="660"/>
      <c r="AJ63" s="672"/>
      <c r="AK63" s="671"/>
      <c r="AL63" s="660"/>
      <c r="AM63" s="660"/>
      <c r="AN63" s="694"/>
      <c r="AO63" s="694"/>
      <c r="AP63" s="90"/>
      <c r="AQ63" s="116"/>
      <c r="AR63" s="87"/>
      <c r="AS63" s="95"/>
      <c r="AT63" s="97"/>
      <c r="AU63" s="119"/>
      <c r="AV63" s="118"/>
      <c r="AW63" s="103"/>
      <c r="AX63" s="119"/>
      <c r="AY63" s="119"/>
      <c r="EO63" s="113"/>
      <c r="EP63" s="87"/>
      <c r="EQ63" s="87"/>
      <c r="ER63" s="141"/>
    </row>
    <row r="64" spans="2:148">
      <c r="B64" s="341">
        <v>7</v>
      </c>
      <c r="C64" s="236"/>
      <c r="D64" s="372">
        <v>2010</v>
      </c>
      <c r="E64" s="372" t="s">
        <v>103</v>
      </c>
      <c r="F64" s="321" t="s">
        <v>99</v>
      </c>
      <c r="G64" s="372"/>
      <c r="H64" s="372" t="s">
        <v>94</v>
      </c>
      <c r="I64" s="372" t="s">
        <v>103</v>
      </c>
      <c r="J64" s="608" t="s">
        <v>496</v>
      </c>
      <c r="K64" s="372"/>
      <c r="L64" s="86"/>
      <c r="M64" s="660"/>
      <c r="N64" s="660"/>
      <c r="O64" s="660"/>
      <c r="P64" s="694"/>
      <c r="Q64" s="671"/>
      <c r="R64" s="367"/>
      <c r="S64" s="367"/>
      <c r="T64" s="367"/>
      <c r="U64" s="694"/>
      <c r="V64" s="673"/>
      <c r="W64" s="367"/>
      <c r="X64" s="660"/>
      <c r="Y64" s="660"/>
      <c r="Z64" s="672"/>
      <c r="AA64" s="671"/>
      <c r="AB64" s="660"/>
      <c r="AC64" s="660"/>
      <c r="AD64" s="694"/>
      <c r="AE64" s="694"/>
      <c r="AF64" s="671"/>
      <c r="AG64" s="660"/>
      <c r="AH64" s="660"/>
      <c r="AI64" s="660"/>
      <c r="AJ64" s="672"/>
      <c r="AK64" s="671"/>
      <c r="AL64" s="660"/>
      <c r="AM64" s="660"/>
      <c r="AN64" s="694"/>
      <c r="AO64" s="694"/>
      <c r="AP64" s="90"/>
      <c r="AQ64" s="116"/>
      <c r="AR64" s="87"/>
      <c r="AS64" s="95"/>
      <c r="AT64" s="97"/>
      <c r="AU64" s="119"/>
      <c r="AV64" s="118"/>
      <c r="AW64" s="103"/>
      <c r="AX64" s="119"/>
      <c r="AY64" s="119"/>
      <c r="EO64" s="113"/>
      <c r="EP64" s="87"/>
      <c r="EQ64" s="87"/>
      <c r="ER64" s="141"/>
    </row>
    <row r="65" spans="2:148">
      <c r="B65" s="341">
        <v>8</v>
      </c>
      <c r="C65" s="236"/>
      <c r="D65" s="372">
        <v>2010</v>
      </c>
      <c r="E65" s="372" t="s">
        <v>103</v>
      </c>
      <c r="F65" s="372" t="s">
        <v>92</v>
      </c>
      <c r="G65" s="372"/>
      <c r="H65" s="321" t="s">
        <v>94</v>
      </c>
      <c r="I65" s="372" t="s">
        <v>103</v>
      </c>
      <c r="J65" s="608" t="s">
        <v>373</v>
      </c>
      <c r="K65" s="321"/>
      <c r="L65" s="86"/>
      <c r="M65" s="660"/>
      <c r="N65" s="660"/>
      <c r="O65" s="660"/>
      <c r="P65" s="694"/>
      <c r="Q65" s="671"/>
      <c r="R65" s="367"/>
      <c r="S65" s="367"/>
      <c r="T65" s="367"/>
      <c r="U65" s="694"/>
      <c r="V65" s="673"/>
      <c r="W65" s="325" t="s">
        <v>38</v>
      </c>
      <c r="X65" s="325" t="s">
        <v>38</v>
      </c>
      <c r="Y65" s="498" t="s">
        <v>38</v>
      </c>
      <c r="Z65" s="672"/>
      <c r="AA65" s="671"/>
      <c r="AB65" s="660"/>
      <c r="AC65" s="660"/>
      <c r="AD65" s="694"/>
      <c r="AE65" s="694"/>
      <c r="AF65" s="671"/>
      <c r="AG65" s="660"/>
      <c r="AH65" s="660"/>
      <c r="AI65" s="660"/>
      <c r="AJ65" s="672"/>
      <c r="AK65" s="671"/>
      <c r="AL65" s="660"/>
      <c r="AM65" s="660"/>
      <c r="AN65" s="694"/>
      <c r="AO65" s="694"/>
      <c r="AP65" s="90"/>
      <c r="AQ65" s="116"/>
      <c r="AR65" s="87"/>
      <c r="AS65" s="95"/>
      <c r="AT65" s="97"/>
      <c r="AU65" s="119"/>
      <c r="AV65" s="118"/>
      <c r="AW65" s="103"/>
      <c r="AX65" s="119"/>
      <c r="AY65" s="119"/>
      <c r="EO65" s="113"/>
      <c r="EP65" s="87"/>
      <c r="EQ65" s="87"/>
      <c r="ER65" s="141"/>
    </row>
    <row r="66" spans="2:148">
      <c r="B66" s="341">
        <v>9</v>
      </c>
      <c r="C66" s="236"/>
      <c r="D66" s="372">
        <v>2009</v>
      </c>
      <c r="E66" s="372" t="s">
        <v>103</v>
      </c>
      <c r="F66" s="372" t="s">
        <v>94</v>
      </c>
      <c r="G66" s="372"/>
      <c r="H66" s="321" t="s">
        <v>94</v>
      </c>
      <c r="I66" s="372" t="s">
        <v>103</v>
      </c>
      <c r="J66" s="608" t="s">
        <v>530</v>
      </c>
      <c r="K66" s="321"/>
      <c r="L66" s="86"/>
      <c r="M66" s="660"/>
      <c r="N66" s="660"/>
      <c r="O66" s="660"/>
      <c r="P66" s="694"/>
      <c r="Q66" s="671"/>
      <c r="R66" s="367"/>
      <c r="S66" s="367"/>
      <c r="T66" s="367"/>
      <c r="U66" s="694"/>
      <c r="V66" s="673"/>
      <c r="W66" s="325" t="s">
        <v>38</v>
      </c>
      <c r="X66" s="367"/>
      <c r="Y66" s="498" t="s">
        <v>38</v>
      </c>
      <c r="Z66" s="672"/>
      <c r="AA66" s="671"/>
      <c r="AB66" s="660"/>
      <c r="AC66" s="660"/>
      <c r="AD66" s="694"/>
      <c r="AE66" s="694"/>
      <c r="AF66" s="671"/>
      <c r="AG66" s="660"/>
      <c r="AH66" s="660"/>
      <c r="AI66" s="660"/>
      <c r="AJ66" s="672"/>
      <c r="AK66" s="671"/>
      <c r="AL66" s="660"/>
      <c r="AM66" s="660"/>
      <c r="AN66" s="694"/>
      <c r="AO66" s="694"/>
      <c r="AP66" s="90"/>
      <c r="AQ66" s="116"/>
      <c r="AR66" s="87"/>
      <c r="AS66" s="95"/>
      <c r="AT66" s="97"/>
      <c r="AU66" s="119"/>
      <c r="AV66" s="118"/>
      <c r="AW66" s="103"/>
      <c r="AX66" s="119"/>
      <c r="AY66" s="119"/>
      <c r="EO66" s="113"/>
      <c r="EP66" s="87"/>
      <c r="EQ66" s="87"/>
      <c r="ER66" s="141"/>
    </row>
    <row r="67" spans="2:148">
      <c r="B67" s="341">
        <v>10</v>
      </c>
      <c r="C67" s="236"/>
      <c r="D67" s="321">
        <v>2010</v>
      </c>
      <c r="E67" s="321" t="s">
        <v>103</v>
      </c>
      <c r="F67" s="321" t="s">
        <v>92</v>
      </c>
      <c r="G67" s="372"/>
      <c r="H67" s="321" t="s">
        <v>94</v>
      </c>
      <c r="I67" s="221" t="s">
        <v>104</v>
      </c>
      <c r="J67" s="609" t="s">
        <v>375</v>
      </c>
      <c r="K67" s="321"/>
      <c r="L67" s="86"/>
      <c r="M67" s="660"/>
      <c r="N67" s="660"/>
      <c r="O67" s="660"/>
      <c r="P67" s="694"/>
      <c r="Q67" s="671"/>
      <c r="R67" s="367"/>
      <c r="S67" s="367"/>
      <c r="T67" s="367"/>
      <c r="U67" s="694"/>
      <c r="V67" s="673"/>
      <c r="W67" s="325" t="s">
        <v>38</v>
      </c>
      <c r="X67" s="325" t="s">
        <v>38</v>
      </c>
      <c r="Y67" s="498" t="s">
        <v>38</v>
      </c>
      <c r="Z67" s="672"/>
      <c r="AA67" s="671"/>
      <c r="AB67" s="660"/>
      <c r="AC67" s="660"/>
      <c r="AD67" s="694"/>
      <c r="AE67" s="694"/>
      <c r="AF67" s="671"/>
      <c r="AG67" s="660"/>
      <c r="AH67" s="660"/>
      <c r="AI67" s="660"/>
      <c r="AJ67" s="672"/>
      <c r="AK67" s="671"/>
      <c r="AL67" s="660"/>
      <c r="AM67" s="660"/>
      <c r="AN67" s="694"/>
      <c r="AO67" s="694"/>
      <c r="AP67" s="90"/>
      <c r="AQ67" s="116"/>
      <c r="AR67" s="87"/>
      <c r="AS67" s="95"/>
      <c r="AT67" s="97"/>
      <c r="AU67" s="119"/>
      <c r="AV67" s="118"/>
      <c r="AW67" s="103"/>
      <c r="AX67" s="119"/>
      <c r="AY67" s="119"/>
      <c r="EO67" s="113"/>
      <c r="EP67" s="87"/>
      <c r="EQ67" s="87"/>
      <c r="ER67" s="141"/>
    </row>
    <row r="68" spans="2:148">
      <c r="B68" s="341">
        <v>11</v>
      </c>
      <c r="C68" s="236"/>
      <c r="D68" s="372">
        <v>2009</v>
      </c>
      <c r="E68" s="372" t="s">
        <v>103</v>
      </c>
      <c r="F68" s="372" t="s">
        <v>94</v>
      </c>
      <c r="G68" s="372"/>
      <c r="H68" s="321" t="s">
        <v>94</v>
      </c>
      <c r="I68" s="372" t="s">
        <v>103</v>
      </c>
      <c r="J68" s="608" t="s">
        <v>179</v>
      </c>
      <c r="K68" s="321"/>
      <c r="L68" s="86"/>
      <c r="M68" s="660"/>
      <c r="N68" s="660"/>
      <c r="O68" s="660"/>
      <c r="P68" s="694"/>
      <c r="Q68" s="671"/>
      <c r="R68" s="367"/>
      <c r="S68" s="367"/>
      <c r="T68" s="367"/>
      <c r="U68" s="694"/>
      <c r="V68" s="673"/>
      <c r="W68" s="325" t="s">
        <v>38</v>
      </c>
      <c r="X68" s="325" t="s">
        <v>38</v>
      </c>
      <c r="Y68" s="498" t="s">
        <v>38</v>
      </c>
      <c r="Z68" s="672"/>
      <c r="AA68" s="671"/>
      <c r="AB68" s="660"/>
      <c r="AC68" s="660"/>
      <c r="AD68" s="694"/>
      <c r="AE68" s="694"/>
      <c r="AF68" s="671"/>
      <c r="AG68" s="660"/>
      <c r="AH68" s="660"/>
      <c r="AI68" s="660"/>
      <c r="AJ68" s="672"/>
      <c r="AK68" s="671"/>
      <c r="AL68" s="660"/>
      <c r="AM68" s="660"/>
      <c r="AN68" s="694"/>
      <c r="AO68" s="694"/>
      <c r="AP68" s="90"/>
      <c r="AQ68" s="116"/>
      <c r="AR68" s="87"/>
      <c r="AS68" s="95"/>
      <c r="AT68" s="97"/>
      <c r="AU68" s="119"/>
      <c r="AV68" s="118"/>
      <c r="AW68" s="103"/>
      <c r="AX68" s="119"/>
      <c r="AY68" s="119"/>
      <c r="EO68" s="113"/>
      <c r="EP68" s="87"/>
      <c r="EQ68" s="87"/>
      <c r="ER68" s="141"/>
    </row>
    <row r="69" spans="2:148">
      <c r="B69" s="341">
        <v>12</v>
      </c>
      <c r="C69" s="236"/>
      <c r="D69" s="372">
        <v>2010</v>
      </c>
      <c r="E69" s="372" t="s">
        <v>103</v>
      </c>
      <c r="F69" s="372" t="s">
        <v>92</v>
      </c>
      <c r="G69" s="372"/>
      <c r="H69" s="321" t="s">
        <v>94</v>
      </c>
      <c r="I69" s="372" t="s">
        <v>103</v>
      </c>
      <c r="J69" s="608" t="s">
        <v>304</v>
      </c>
      <c r="K69" s="321"/>
      <c r="L69" s="86"/>
      <c r="M69" s="660"/>
      <c r="N69" s="660"/>
      <c r="O69" s="660"/>
      <c r="P69" s="694"/>
      <c r="Q69" s="671"/>
      <c r="R69" s="367"/>
      <c r="S69" s="367"/>
      <c r="T69" s="367"/>
      <c r="U69" s="694"/>
      <c r="V69" s="673"/>
      <c r="W69" s="325" t="s">
        <v>38</v>
      </c>
      <c r="X69" s="325" t="s">
        <v>38</v>
      </c>
      <c r="Y69" s="498" t="s">
        <v>38</v>
      </c>
      <c r="Z69" s="672"/>
      <c r="AA69" s="671"/>
      <c r="AB69" s="660"/>
      <c r="AC69" s="660"/>
      <c r="AD69" s="694"/>
      <c r="AE69" s="694"/>
      <c r="AF69" s="671"/>
      <c r="AG69" s="660"/>
      <c r="AH69" s="660"/>
      <c r="AI69" s="660"/>
      <c r="AJ69" s="672"/>
      <c r="AK69" s="671"/>
      <c r="AL69" s="660"/>
      <c r="AM69" s="660"/>
      <c r="AN69" s="694"/>
      <c r="AO69" s="694"/>
      <c r="AP69" s="90"/>
      <c r="AQ69" s="116"/>
      <c r="AR69" s="87"/>
      <c r="AS69" s="95"/>
      <c r="AT69" s="97"/>
      <c r="AU69" s="119"/>
      <c r="AV69" s="118"/>
      <c r="AW69" s="103"/>
      <c r="AX69" s="119"/>
      <c r="AY69" s="119"/>
      <c r="EO69" s="113"/>
      <c r="EP69" s="87"/>
      <c r="EQ69" s="87"/>
      <c r="ER69" s="141"/>
    </row>
    <row r="70" spans="2:148">
      <c r="B70" s="341">
        <v>13</v>
      </c>
      <c r="C70" s="236"/>
      <c r="D70" s="372">
        <v>2009</v>
      </c>
      <c r="E70" s="372" t="s">
        <v>103</v>
      </c>
      <c r="F70" s="372" t="s">
        <v>94</v>
      </c>
      <c r="G70" s="372"/>
      <c r="H70" s="321" t="s">
        <v>94</v>
      </c>
      <c r="I70" s="372" t="s">
        <v>103</v>
      </c>
      <c r="J70" s="608" t="s">
        <v>303</v>
      </c>
      <c r="K70" s="321"/>
      <c r="L70" s="86"/>
      <c r="M70" s="660"/>
      <c r="N70" s="660"/>
      <c r="O70" s="660"/>
      <c r="P70" s="694"/>
      <c r="Q70" s="671"/>
      <c r="R70" s="367"/>
      <c r="S70" s="367"/>
      <c r="T70" s="367"/>
      <c r="U70" s="694"/>
      <c r="V70" s="673"/>
      <c r="W70" s="325" t="s">
        <v>38</v>
      </c>
      <c r="X70" s="325" t="s">
        <v>38</v>
      </c>
      <c r="Y70" s="498" t="s">
        <v>38</v>
      </c>
      <c r="Z70" s="672"/>
      <c r="AA70" s="671"/>
      <c r="AB70" s="660"/>
      <c r="AC70" s="660"/>
      <c r="AD70" s="694"/>
      <c r="AE70" s="694"/>
      <c r="AF70" s="671"/>
      <c r="AG70" s="660"/>
      <c r="AH70" s="660"/>
      <c r="AI70" s="660"/>
      <c r="AJ70" s="672"/>
      <c r="AK70" s="671"/>
      <c r="AL70" s="660"/>
      <c r="AM70" s="660"/>
      <c r="AN70" s="694"/>
      <c r="AO70" s="694"/>
      <c r="AP70" s="90"/>
      <c r="AQ70" s="116"/>
      <c r="AR70" s="87"/>
      <c r="AS70" s="95"/>
      <c r="AT70" s="97"/>
      <c r="AU70" s="119"/>
      <c r="AV70" s="118"/>
      <c r="AW70" s="103"/>
      <c r="AX70" s="119"/>
      <c r="AY70" s="119"/>
      <c r="EO70" s="113"/>
      <c r="EP70" s="87"/>
      <c r="EQ70" s="87"/>
      <c r="ER70" s="141"/>
    </row>
    <row r="71" spans="2:148">
      <c r="B71" s="341">
        <v>14</v>
      </c>
      <c r="C71" s="236"/>
      <c r="D71" s="372">
        <v>2010</v>
      </c>
      <c r="E71" s="372" t="s">
        <v>103</v>
      </c>
      <c r="F71" s="321" t="s">
        <v>99</v>
      </c>
      <c r="G71" s="372"/>
      <c r="H71" s="372" t="s">
        <v>94</v>
      </c>
      <c r="I71" s="490" t="s">
        <v>103</v>
      </c>
      <c r="J71" s="608" t="s">
        <v>549</v>
      </c>
      <c r="K71" s="321"/>
      <c r="L71" s="86"/>
      <c r="M71" s="660"/>
      <c r="N71" s="660"/>
      <c r="O71" s="660"/>
      <c r="P71" s="694"/>
      <c r="Q71" s="671"/>
      <c r="R71" s="367"/>
      <c r="S71" s="367"/>
      <c r="T71" s="367"/>
      <c r="U71" s="694"/>
      <c r="V71" s="673"/>
      <c r="W71" s="325" t="s">
        <v>38</v>
      </c>
      <c r="X71" s="325" t="s">
        <v>38</v>
      </c>
      <c r="Y71" s="417" t="s">
        <v>38</v>
      </c>
      <c r="Z71" s="672"/>
      <c r="AA71" s="671"/>
      <c r="AB71" s="660"/>
      <c r="AC71" s="660"/>
      <c r="AD71" s="694"/>
      <c r="AE71" s="694"/>
      <c r="AF71" s="671"/>
      <c r="AG71" s="660"/>
      <c r="AH71" s="660"/>
      <c r="AI71" s="660"/>
      <c r="AJ71" s="672"/>
      <c r="AK71" s="671"/>
      <c r="AL71" s="660"/>
      <c r="AM71" s="660"/>
      <c r="AN71" s="694"/>
      <c r="AO71" s="694"/>
      <c r="AP71" s="90"/>
      <c r="AQ71" s="116"/>
      <c r="AR71" s="87"/>
      <c r="AS71" s="95"/>
      <c r="AT71" s="97"/>
      <c r="AU71" s="119"/>
      <c r="AV71" s="118"/>
      <c r="AW71" s="103"/>
      <c r="AX71" s="119"/>
      <c r="AY71" s="119"/>
      <c r="EO71" s="113"/>
      <c r="EP71" s="87"/>
      <c r="EQ71" s="87"/>
      <c r="ER71" s="141"/>
    </row>
    <row r="72" spans="2:148">
      <c r="B72" s="341">
        <v>15</v>
      </c>
      <c r="C72" s="236"/>
      <c r="D72" s="372">
        <v>2010</v>
      </c>
      <c r="E72" s="372" t="s">
        <v>103</v>
      </c>
      <c r="F72" s="372" t="s">
        <v>92</v>
      </c>
      <c r="G72" s="372"/>
      <c r="H72" s="321" t="s">
        <v>94</v>
      </c>
      <c r="I72" s="372" t="s">
        <v>103</v>
      </c>
      <c r="J72" s="608" t="s">
        <v>390</v>
      </c>
      <c r="K72" s="321"/>
      <c r="L72" s="86"/>
      <c r="M72" s="660"/>
      <c r="N72" s="660"/>
      <c r="O72" s="660"/>
      <c r="P72" s="694"/>
      <c r="Q72" s="671"/>
      <c r="R72" s="660"/>
      <c r="S72" s="660"/>
      <c r="T72" s="672"/>
      <c r="U72" s="694"/>
      <c r="V72" s="673"/>
      <c r="W72" s="325" t="s">
        <v>38</v>
      </c>
      <c r="X72" s="325" t="s">
        <v>38</v>
      </c>
      <c r="Y72" s="498" t="s">
        <v>38</v>
      </c>
      <c r="Z72" s="672"/>
      <c r="AA72" s="671"/>
      <c r="AB72" s="660"/>
      <c r="AC72" s="660"/>
      <c r="AD72" s="694"/>
      <c r="AE72" s="694"/>
      <c r="AF72" s="671"/>
      <c r="AG72" s="660"/>
      <c r="AH72" s="660"/>
      <c r="AI72" s="660"/>
      <c r="AJ72" s="672"/>
      <c r="AK72" s="671"/>
      <c r="AL72" s="660"/>
      <c r="AM72" s="660"/>
      <c r="AN72" s="694"/>
      <c r="AO72" s="694"/>
      <c r="AP72" s="90"/>
      <c r="AQ72" s="116"/>
      <c r="AR72" s="87"/>
      <c r="AS72" s="95"/>
      <c r="AT72" s="97"/>
      <c r="AU72" s="119"/>
      <c r="AV72" s="118"/>
      <c r="AW72" s="103"/>
      <c r="AX72" s="119"/>
      <c r="AY72" s="119"/>
      <c r="EO72" s="113"/>
      <c r="EP72" s="87"/>
      <c r="EQ72" s="87"/>
      <c r="ER72" s="141"/>
    </row>
    <row r="73" spans="2:148">
      <c r="B73" s="341">
        <v>16</v>
      </c>
      <c r="C73" s="236"/>
      <c r="D73" s="221">
        <v>2010</v>
      </c>
      <c r="E73" s="221" t="s">
        <v>103</v>
      </c>
      <c r="F73" s="372" t="s">
        <v>92</v>
      </c>
      <c r="G73" s="372"/>
      <c r="H73" s="372" t="s">
        <v>94</v>
      </c>
      <c r="I73" s="221" t="s">
        <v>103</v>
      </c>
      <c r="J73" s="608" t="s">
        <v>599</v>
      </c>
      <c r="K73" s="321"/>
      <c r="L73" s="86"/>
      <c r="M73" s="660"/>
      <c r="N73" s="660"/>
      <c r="O73" s="660"/>
      <c r="P73" s="694"/>
      <c r="Q73" s="671"/>
      <c r="R73" s="367"/>
      <c r="S73" s="367"/>
      <c r="T73" s="367"/>
      <c r="U73" s="694"/>
      <c r="V73" s="673"/>
      <c r="W73" s="367"/>
      <c r="X73" s="660"/>
      <c r="Y73" s="660"/>
      <c r="Z73" s="672"/>
      <c r="AA73" s="671"/>
      <c r="AB73" s="660"/>
      <c r="AC73" s="660"/>
      <c r="AD73" s="694"/>
      <c r="AE73" s="694"/>
      <c r="AF73" s="671"/>
      <c r="AG73" s="660"/>
      <c r="AH73" s="660"/>
      <c r="AI73" s="660"/>
      <c r="AJ73" s="672"/>
      <c r="AK73" s="671"/>
      <c r="AL73" s="660"/>
      <c r="AM73" s="660"/>
      <c r="AN73" s="694"/>
      <c r="AO73" s="694"/>
      <c r="AP73" s="90"/>
      <c r="AQ73" s="116"/>
      <c r="AR73" s="87"/>
      <c r="AS73" s="95"/>
      <c r="AT73" s="97"/>
      <c r="AU73" s="119"/>
      <c r="AV73" s="118"/>
      <c r="AW73" s="103"/>
      <c r="AX73" s="119"/>
      <c r="AY73" s="119"/>
      <c r="EO73" s="113"/>
      <c r="EP73" s="87"/>
      <c r="EQ73" s="87"/>
      <c r="ER73" s="141"/>
    </row>
    <row r="74" spans="2:148">
      <c r="B74" s="341">
        <v>17</v>
      </c>
      <c r="C74" s="236"/>
      <c r="D74" s="372">
        <v>2009</v>
      </c>
      <c r="E74" s="372" t="s">
        <v>103</v>
      </c>
      <c r="F74" s="372" t="s">
        <v>94</v>
      </c>
      <c r="G74" s="372"/>
      <c r="H74" s="372" t="s">
        <v>94</v>
      </c>
      <c r="I74" s="372" t="s">
        <v>104</v>
      </c>
      <c r="J74" s="608" t="s">
        <v>295</v>
      </c>
      <c r="K74" s="321"/>
      <c r="L74" s="86"/>
      <c r="M74" s="660"/>
      <c r="N74" s="660"/>
      <c r="O74" s="660"/>
      <c r="P74" s="694"/>
      <c r="Q74" s="671"/>
      <c r="R74" s="367"/>
      <c r="S74" s="367"/>
      <c r="T74" s="367"/>
      <c r="U74" s="694"/>
      <c r="V74" s="673"/>
      <c r="W74" s="325" t="s">
        <v>38</v>
      </c>
      <c r="X74" s="367"/>
      <c r="Y74" s="498" t="s">
        <v>38</v>
      </c>
      <c r="Z74" s="672"/>
      <c r="AA74" s="671"/>
      <c r="AB74" s="660"/>
      <c r="AC74" s="660"/>
      <c r="AD74" s="694"/>
      <c r="AE74" s="694"/>
      <c r="AF74" s="671"/>
      <c r="AG74" s="660"/>
      <c r="AH74" s="660"/>
      <c r="AI74" s="660"/>
      <c r="AJ74" s="672"/>
      <c r="AK74" s="671"/>
      <c r="AL74" s="660"/>
      <c r="AM74" s="660"/>
      <c r="AN74" s="694"/>
      <c r="AO74" s="694"/>
      <c r="AP74" s="90"/>
      <c r="AQ74" s="116"/>
      <c r="AR74" s="87"/>
      <c r="AS74" s="95"/>
      <c r="AT74" s="97"/>
      <c r="AU74" s="119"/>
      <c r="AV74" s="118"/>
      <c r="AW74" s="103"/>
      <c r="AX74" s="119"/>
      <c r="AY74" s="119"/>
      <c r="EO74" s="113"/>
      <c r="EP74" s="87"/>
      <c r="EQ74" s="87"/>
      <c r="ER74" s="141"/>
    </row>
    <row r="75" spans="2:148">
      <c r="B75" s="341">
        <v>18</v>
      </c>
      <c r="C75" s="236"/>
      <c r="D75" s="221">
        <v>2010</v>
      </c>
      <c r="E75" s="497" t="s">
        <v>104</v>
      </c>
      <c r="F75" s="372" t="s">
        <v>92</v>
      </c>
      <c r="G75" s="372"/>
      <c r="H75" s="321" t="s">
        <v>94</v>
      </c>
      <c r="I75" s="221" t="s">
        <v>104</v>
      </c>
      <c r="J75" s="608" t="s">
        <v>284</v>
      </c>
      <c r="K75" s="321"/>
      <c r="L75" s="86"/>
      <c r="M75" s="660"/>
      <c r="N75" s="660"/>
      <c r="O75" s="660"/>
      <c r="P75" s="694"/>
      <c r="Q75" s="671"/>
      <c r="R75" s="367"/>
      <c r="S75" s="367"/>
      <c r="T75" s="367"/>
      <c r="U75" s="694"/>
      <c r="V75" s="673"/>
      <c r="W75" s="325" t="s">
        <v>38</v>
      </c>
      <c r="X75" s="325" t="s">
        <v>38</v>
      </c>
      <c r="Y75" s="498" t="s">
        <v>38</v>
      </c>
      <c r="Z75" s="672"/>
      <c r="AA75" s="671"/>
      <c r="AB75" s="660"/>
      <c r="AC75" s="660"/>
      <c r="AD75" s="694"/>
      <c r="AE75" s="694"/>
      <c r="AF75" s="671"/>
      <c r="AG75" s="660"/>
      <c r="AH75" s="660"/>
      <c r="AI75" s="660"/>
      <c r="AJ75" s="672"/>
      <c r="AK75" s="671"/>
      <c r="AL75" s="660"/>
      <c r="AM75" s="660"/>
      <c r="AN75" s="694"/>
      <c r="AO75" s="694"/>
      <c r="AP75" s="90"/>
      <c r="AQ75" s="116"/>
      <c r="AR75" s="87"/>
      <c r="AS75" s="95"/>
      <c r="AT75" s="97"/>
      <c r="AU75" s="119"/>
      <c r="AV75" s="118"/>
      <c r="AW75" s="103"/>
      <c r="AX75" s="119"/>
      <c r="AY75" s="119"/>
      <c r="EO75" s="113"/>
      <c r="EP75" s="87"/>
      <c r="EQ75" s="87"/>
      <c r="ER75" s="141"/>
    </row>
    <row r="76" spans="2:148">
      <c r="B76" s="341">
        <v>19</v>
      </c>
      <c r="C76" s="236"/>
      <c r="D76" s="372">
        <v>2009</v>
      </c>
      <c r="E76" s="372" t="s">
        <v>103</v>
      </c>
      <c r="F76" s="372" t="s">
        <v>94</v>
      </c>
      <c r="G76" s="372"/>
      <c r="H76" s="321" t="s">
        <v>91</v>
      </c>
      <c r="I76" s="372" t="s">
        <v>104</v>
      </c>
      <c r="J76" s="608" t="s">
        <v>550</v>
      </c>
      <c r="K76" s="321"/>
      <c r="L76" s="86"/>
      <c r="M76" s="660"/>
      <c r="N76" s="660"/>
      <c r="O76" s="660"/>
      <c r="P76" s="694"/>
      <c r="Q76" s="671"/>
      <c r="R76" s="325" t="s">
        <v>38</v>
      </c>
      <c r="S76" s="325" t="s">
        <v>38</v>
      </c>
      <c r="T76" s="417" t="s">
        <v>38</v>
      </c>
      <c r="U76" s="694"/>
      <c r="V76" s="673"/>
      <c r="W76" s="325" t="s">
        <v>38</v>
      </c>
      <c r="X76" s="367"/>
      <c r="Y76" s="498" t="s">
        <v>38</v>
      </c>
      <c r="Z76" s="672"/>
      <c r="AA76" s="671"/>
      <c r="AB76" s="660"/>
      <c r="AC76" s="660"/>
      <c r="AD76" s="694"/>
      <c r="AE76" s="694"/>
      <c r="AF76" s="671"/>
      <c r="AG76" s="660"/>
      <c r="AH76" s="660"/>
      <c r="AI76" s="660"/>
      <c r="AJ76" s="672"/>
      <c r="AK76" s="671"/>
      <c r="AL76" s="660"/>
      <c r="AM76" s="660"/>
      <c r="AN76" s="694"/>
      <c r="AO76" s="694"/>
      <c r="AP76" s="90"/>
      <c r="AQ76" s="116"/>
      <c r="AR76" s="87"/>
      <c r="AS76" s="95"/>
      <c r="AT76" s="97"/>
      <c r="AU76" s="119"/>
      <c r="AV76" s="118"/>
      <c r="AW76" s="103"/>
      <c r="AX76" s="119"/>
      <c r="AY76" s="119"/>
      <c r="EO76" s="113"/>
      <c r="EP76" s="87"/>
      <c r="EQ76" s="87"/>
      <c r="ER76" s="141"/>
    </row>
    <row r="77" spans="2:148">
      <c r="B77" s="341">
        <v>20</v>
      </c>
      <c r="C77" s="236"/>
      <c r="D77" s="321">
        <v>2010</v>
      </c>
      <c r="E77" s="321" t="s">
        <v>103</v>
      </c>
      <c r="F77" s="321" t="s">
        <v>99</v>
      </c>
      <c r="G77" s="321"/>
      <c r="H77" s="321" t="s">
        <v>94</v>
      </c>
      <c r="I77" s="321" t="s">
        <v>103</v>
      </c>
      <c r="J77" s="609" t="s">
        <v>559</v>
      </c>
      <c r="K77" s="321"/>
      <c r="L77" s="86"/>
      <c r="M77" s="660"/>
      <c r="N77" s="660"/>
      <c r="O77" s="660"/>
      <c r="P77" s="694"/>
      <c r="Q77" s="671"/>
      <c r="R77" s="367"/>
      <c r="S77" s="367"/>
      <c r="T77" s="367"/>
      <c r="U77" s="694"/>
      <c r="V77" s="673"/>
      <c r="W77" s="325" t="s">
        <v>38</v>
      </c>
      <c r="X77" s="325" t="s">
        <v>38</v>
      </c>
      <c r="Y77" s="498" t="s">
        <v>38</v>
      </c>
      <c r="Z77" s="672"/>
      <c r="AA77" s="671"/>
      <c r="AB77" s="660"/>
      <c r="AC77" s="660"/>
      <c r="AD77" s="694"/>
      <c r="AE77" s="694"/>
      <c r="AF77" s="671"/>
      <c r="AG77" s="660"/>
      <c r="AH77" s="660"/>
      <c r="AI77" s="660"/>
      <c r="AJ77" s="672"/>
      <c r="AK77" s="671"/>
      <c r="AL77" s="660"/>
      <c r="AM77" s="660"/>
      <c r="AN77" s="694"/>
      <c r="AO77" s="694"/>
      <c r="AP77" s="90"/>
      <c r="AQ77" s="116"/>
      <c r="AR77" s="87"/>
      <c r="AS77" s="95"/>
      <c r="AT77" s="97"/>
      <c r="AU77" s="119"/>
      <c r="AV77" s="118"/>
      <c r="AW77" s="103"/>
      <c r="AX77" s="119"/>
      <c r="AY77" s="119"/>
      <c r="EO77" s="113"/>
      <c r="EP77" s="87"/>
      <c r="EQ77" s="87"/>
      <c r="ER77" s="141"/>
    </row>
    <row r="78" spans="2:148" ht="13.2" customHeight="1">
      <c r="B78" s="341">
        <v>21</v>
      </c>
      <c r="C78" s="236"/>
      <c r="D78" s="321"/>
      <c r="E78" s="321"/>
      <c r="F78" s="321"/>
      <c r="G78" s="321"/>
      <c r="H78" s="321"/>
      <c r="I78" s="321"/>
      <c r="J78" s="609"/>
      <c r="K78" s="321"/>
      <c r="L78" s="86"/>
      <c r="M78" s="660"/>
      <c r="N78" s="660"/>
      <c r="O78" s="660"/>
      <c r="P78" s="694"/>
      <c r="Q78" s="671"/>
      <c r="R78" s="660"/>
      <c r="S78" s="660"/>
      <c r="T78" s="672"/>
      <c r="U78" s="694"/>
      <c r="V78" s="673"/>
      <c r="W78" s="660"/>
      <c r="X78" s="660"/>
      <c r="Y78" s="660"/>
      <c r="Z78" s="672"/>
      <c r="AA78" s="671"/>
      <c r="AB78" s="660"/>
      <c r="AC78" s="660"/>
      <c r="AD78" s="694"/>
      <c r="AE78" s="694"/>
      <c r="AF78" s="671"/>
      <c r="AG78" s="660"/>
      <c r="AH78" s="660"/>
      <c r="AI78" s="660"/>
      <c r="AJ78" s="672"/>
      <c r="AK78" s="671"/>
      <c r="AL78" s="660"/>
      <c r="AM78" s="660"/>
      <c r="AN78" s="694"/>
      <c r="AO78" s="694"/>
      <c r="AP78" s="90"/>
      <c r="AQ78" s="116"/>
      <c r="AR78" s="87"/>
      <c r="AS78" s="95"/>
      <c r="AT78" s="97"/>
      <c r="AU78" s="119"/>
      <c r="AV78" s="118"/>
      <c r="AW78" s="103"/>
      <c r="AX78" s="119"/>
      <c r="AY78" s="119"/>
      <c r="EO78" s="113"/>
      <c r="EP78" s="87"/>
      <c r="EQ78" s="87"/>
      <c r="ER78" s="141"/>
    </row>
    <row r="79" spans="2:148" s="11" customFormat="1" ht="13.2" customHeight="1">
      <c r="B79" s="341"/>
      <c r="C79" s="10"/>
      <c r="D79" s="149"/>
      <c r="E79" s="149"/>
      <c r="F79" s="149"/>
      <c r="G79" s="149"/>
      <c r="H79" s="149"/>
      <c r="I79" s="149"/>
      <c r="J79" s="203"/>
      <c r="K79" s="143"/>
      <c r="L79" s="215"/>
      <c r="M79" s="715"/>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715"/>
      <c r="AP79" s="215"/>
      <c r="AQ79" s="215"/>
      <c r="AR79" s="215"/>
      <c r="AS79" s="215"/>
      <c r="AT79" s="215"/>
      <c r="AU79" s="215"/>
      <c r="AV79" s="215"/>
      <c r="AW79" s="215"/>
      <c r="AX79" s="215"/>
      <c r="AY79" s="215"/>
      <c r="EO79" s="215"/>
      <c r="EP79" s="215"/>
      <c r="EQ79" s="215"/>
      <c r="ER79" s="215"/>
    </row>
    <row r="80" spans="2:148" ht="13.2" customHeight="1">
      <c r="B80" s="341">
        <v>1</v>
      </c>
      <c r="C80" s="957" t="s">
        <v>43</v>
      </c>
      <c r="D80" s="490">
        <v>2009</v>
      </c>
      <c r="E80" s="490" t="s">
        <v>103</v>
      </c>
      <c r="F80" s="321" t="s">
        <v>96</v>
      </c>
      <c r="G80" s="321"/>
      <c r="H80" s="321" t="s">
        <v>94</v>
      </c>
      <c r="I80" s="490" t="s">
        <v>104</v>
      </c>
      <c r="J80" s="610" t="s">
        <v>735</v>
      </c>
      <c r="K80" s="321" t="s">
        <v>481</v>
      </c>
      <c r="L80" s="86"/>
      <c r="M80" s="453">
        <v>6</v>
      </c>
      <c r="N80" s="794"/>
      <c r="O80" s="367"/>
      <c r="P80" s="884"/>
      <c r="Q80" s="793"/>
      <c r="R80" s="453">
        <v>3</v>
      </c>
      <c r="S80" s="367"/>
      <c r="T80" s="453"/>
      <c r="U80" s="884"/>
      <c r="V80" s="464"/>
      <c r="W80" s="453">
        <v>2</v>
      </c>
      <c r="X80" s="453"/>
      <c r="Y80" s="453"/>
      <c r="Z80" s="794"/>
      <c r="AA80" s="793"/>
      <c r="AB80" s="453">
        <v>5</v>
      </c>
      <c r="AC80" s="367"/>
      <c r="AD80" s="694"/>
      <c r="AE80" s="694"/>
      <c r="AF80" s="793"/>
      <c r="AG80" s="453">
        <v>1</v>
      </c>
      <c r="AH80" s="453"/>
      <c r="AI80" s="453"/>
      <c r="AJ80" s="794"/>
      <c r="AK80" s="793"/>
      <c r="AL80" s="453">
        <v>4</v>
      </c>
      <c r="AM80" s="367"/>
      <c r="AN80" s="694"/>
      <c r="AO80" s="694"/>
      <c r="AP80" s="90"/>
      <c r="AQ80" s="101"/>
      <c r="AR80" s="95"/>
      <c r="AS80" s="87"/>
      <c r="AT80" s="97"/>
      <c r="AU80" s="90"/>
      <c r="AV80" s="101">
        <v>6</v>
      </c>
      <c r="AW80" s="95"/>
      <c r="AX80" s="87"/>
      <c r="AY80" s="97"/>
      <c r="EO80" s="113"/>
      <c r="EP80" s="87"/>
      <c r="EQ80" s="87"/>
      <c r="ER80" s="141"/>
    </row>
    <row r="81" spans="2:148" ht="13.2" customHeight="1">
      <c r="B81" s="341">
        <v>2</v>
      </c>
      <c r="C81" s="236"/>
      <c r="D81" s="221">
        <v>2009</v>
      </c>
      <c r="E81" s="221" t="s">
        <v>103</v>
      </c>
      <c r="F81" s="372" t="s">
        <v>91</v>
      </c>
      <c r="G81" s="372" t="s">
        <v>30</v>
      </c>
      <c r="H81" s="372" t="s">
        <v>91</v>
      </c>
      <c r="I81" s="372" t="s">
        <v>104</v>
      </c>
      <c r="J81" s="480" t="s">
        <v>191</v>
      </c>
      <c r="K81" s="321"/>
      <c r="L81" s="86"/>
      <c r="M81" s="660"/>
      <c r="N81" s="672"/>
      <c r="O81" s="672"/>
      <c r="P81" s="694"/>
      <c r="Q81" s="671"/>
      <c r="R81" s="367"/>
      <c r="S81" s="660"/>
      <c r="T81" s="660"/>
      <c r="U81" s="694"/>
      <c r="V81" s="673"/>
      <c r="W81" s="660"/>
      <c r="X81" s="660"/>
      <c r="Y81" s="660"/>
      <c r="Z81" s="672"/>
      <c r="AA81" s="671"/>
      <c r="AB81" s="660"/>
      <c r="AC81" s="660"/>
      <c r="AD81" s="694"/>
      <c r="AE81" s="694"/>
      <c r="AF81" s="671"/>
      <c r="AG81" s="325" t="s">
        <v>38</v>
      </c>
      <c r="AH81" s="325" t="s">
        <v>38</v>
      </c>
      <c r="AI81" s="498" t="s">
        <v>38</v>
      </c>
      <c r="AJ81" s="794"/>
      <c r="AK81" s="793"/>
      <c r="AL81" s="453"/>
      <c r="AM81" s="367"/>
      <c r="AN81" s="694"/>
      <c r="AO81" s="694"/>
      <c r="AP81" s="90"/>
      <c r="AQ81" s="101"/>
      <c r="AR81" s="95"/>
      <c r="AS81" s="87"/>
      <c r="AT81" s="97"/>
      <c r="AU81" s="90"/>
      <c r="AV81" s="101"/>
      <c r="AW81" s="95"/>
      <c r="AX81" s="87"/>
      <c r="AY81" s="97"/>
      <c r="EO81" s="113"/>
      <c r="EP81" s="360"/>
      <c r="EQ81" s="87"/>
      <c r="ER81" s="141"/>
    </row>
    <row r="82" spans="2:148" ht="13.2" customHeight="1">
      <c r="B82" s="341">
        <v>3</v>
      </c>
      <c r="C82" s="236"/>
      <c r="D82" s="372">
        <v>2009</v>
      </c>
      <c r="E82" s="221" t="s">
        <v>103</v>
      </c>
      <c r="F82" s="372" t="s">
        <v>91</v>
      </c>
      <c r="G82" s="372" t="s">
        <v>30</v>
      </c>
      <c r="H82" s="372" t="s">
        <v>91</v>
      </c>
      <c r="I82" s="372" t="s">
        <v>104</v>
      </c>
      <c r="J82" s="478" t="s">
        <v>192</v>
      </c>
      <c r="K82" s="321"/>
      <c r="L82" s="86"/>
      <c r="M82" s="367"/>
      <c r="N82" s="672"/>
      <c r="O82" s="367"/>
      <c r="P82" s="694"/>
      <c r="Q82" s="671"/>
      <c r="R82" s="660"/>
      <c r="S82" s="367"/>
      <c r="T82" s="660"/>
      <c r="U82" s="694"/>
      <c r="V82" s="673"/>
      <c r="W82" s="660"/>
      <c r="X82" s="660"/>
      <c r="Y82" s="660"/>
      <c r="Z82" s="672"/>
      <c r="AA82" s="671"/>
      <c r="AB82" s="367"/>
      <c r="AC82" s="367"/>
      <c r="AD82" s="694"/>
      <c r="AE82" s="694"/>
      <c r="AF82" s="671"/>
      <c r="AG82" s="325" t="s">
        <v>38</v>
      </c>
      <c r="AH82" s="325" t="s">
        <v>38</v>
      </c>
      <c r="AI82" s="498" t="s">
        <v>38</v>
      </c>
      <c r="AJ82" s="794"/>
      <c r="AK82" s="793"/>
      <c r="AL82" s="453"/>
      <c r="AM82" s="367"/>
      <c r="AN82" s="694"/>
      <c r="AO82" s="694"/>
      <c r="AP82" s="90"/>
      <c r="AQ82" s="101"/>
      <c r="AR82" s="95"/>
      <c r="AS82" s="87"/>
      <c r="AT82" s="97"/>
      <c r="AU82" s="90"/>
      <c r="AV82" s="101"/>
      <c r="AW82" s="95"/>
      <c r="AX82" s="87"/>
      <c r="AY82" s="97"/>
      <c r="EO82" s="113"/>
      <c r="EP82" s="360"/>
      <c r="EQ82" s="87"/>
      <c r="ER82" s="141"/>
    </row>
    <row r="83" spans="2:148" ht="13.2" customHeight="1">
      <c r="B83" s="341">
        <v>4</v>
      </c>
      <c r="C83" s="236"/>
      <c r="D83" s="490">
        <v>2009</v>
      </c>
      <c r="E83" s="490" t="s">
        <v>103</v>
      </c>
      <c r="F83" s="321" t="s">
        <v>96</v>
      </c>
      <c r="G83" s="755"/>
      <c r="H83" s="321" t="s">
        <v>94</v>
      </c>
      <c r="I83" s="490" t="s">
        <v>104</v>
      </c>
      <c r="J83" s="610" t="s">
        <v>713</v>
      </c>
      <c r="K83" s="321" t="s">
        <v>481</v>
      </c>
      <c r="L83" s="86"/>
      <c r="M83" s="453"/>
      <c r="N83" s="794"/>
      <c r="O83" s="367"/>
      <c r="P83" s="884"/>
      <c r="Q83" s="793"/>
      <c r="R83" s="453"/>
      <c r="S83" s="367"/>
      <c r="T83" s="453"/>
      <c r="U83" s="884"/>
      <c r="V83" s="464"/>
      <c r="W83" s="453"/>
      <c r="X83" s="453"/>
      <c r="Y83" s="453"/>
      <c r="Z83" s="794"/>
      <c r="AA83" s="793"/>
      <c r="AB83" s="453"/>
      <c r="AC83" s="367"/>
      <c r="AD83" s="694"/>
      <c r="AE83" s="694"/>
      <c r="AF83" s="793"/>
      <c r="AG83" s="325" t="s">
        <v>38</v>
      </c>
      <c r="AH83" s="325" t="s">
        <v>38</v>
      </c>
      <c r="AI83" s="417" t="s">
        <v>38</v>
      </c>
      <c r="AJ83" s="672"/>
      <c r="AK83" s="671"/>
      <c r="AL83" s="367"/>
      <c r="AM83" s="367"/>
      <c r="AN83" s="694"/>
      <c r="AO83" s="694"/>
      <c r="AP83" s="90"/>
      <c r="AQ83" s="101"/>
      <c r="AR83" s="95"/>
      <c r="AS83" s="87"/>
      <c r="AT83" s="97"/>
      <c r="AU83" s="90"/>
      <c r="AV83" s="101"/>
      <c r="AW83" s="95"/>
      <c r="AX83" s="87"/>
      <c r="AY83" s="97"/>
      <c r="EO83" s="113"/>
      <c r="EP83" s="360"/>
      <c r="EQ83" s="87"/>
      <c r="ER83" s="141"/>
    </row>
    <row r="84" spans="2:148" ht="13.2" customHeight="1">
      <c r="B84" s="341">
        <v>5</v>
      </c>
      <c r="C84" s="236"/>
      <c r="D84" s="372">
        <v>2011</v>
      </c>
      <c r="E84" s="490" t="s">
        <v>103</v>
      </c>
      <c r="F84" s="321" t="s">
        <v>92</v>
      </c>
      <c r="G84" s="321" t="s">
        <v>36</v>
      </c>
      <c r="H84" s="321" t="s">
        <v>92</v>
      </c>
      <c r="I84" s="490" t="s">
        <v>104</v>
      </c>
      <c r="J84" s="610" t="s">
        <v>263</v>
      </c>
      <c r="K84" s="321"/>
      <c r="L84" s="86"/>
      <c r="M84" s="660"/>
      <c r="N84" s="672"/>
      <c r="O84" s="672"/>
      <c r="P84" s="694"/>
      <c r="Q84" s="671"/>
      <c r="R84" s="367"/>
      <c r="S84" s="660"/>
      <c r="T84" s="660"/>
      <c r="U84" s="694"/>
      <c r="V84" s="673"/>
      <c r="W84" s="660"/>
      <c r="X84" s="660"/>
      <c r="Y84" s="660"/>
      <c r="Z84" s="672"/>
      <c r="AA84" s="671"/>
      <c r="AB84" s="660"/>
      <c r="AC84" s="660"/>
      <c r="AD84" s="694"/>
      <c r="AE84" s="694"/>
      <c r="AF84" s="671"/>
      <c r="AG84" s="325" t="s">
        <v>38</v>
      </c>
      <c r="AH84" s="325" t="s">
        <v>38</v>
      </c>
      <c r="AI84" s="417" t="s">
        <v>38</v>
      </c>
      <c r="AJ84" s="672"/>
      <c r="AK84" s="671"/>
      <c r="AL84" s="660"/>
      <c r="AM84" s="660"/>
      <c r="AN84" s="694"/>
      <c r="AO84" s="694"/>
      <c r="AP84" s="90"/>
      <c r="AQ84" s="101"/>
      <c r="AR84" s="95"/>
      <c r="AS84" s="87"/>
      <c r="AT84" s="97"/>
      <c r="AU84" s="90"/>
      <c r="AV84" s="101"/>
      <c r="AW84" s="95"/>
      <c r="AX84" s="87"/>
      <c r="AY84" s="97"/>
      <c r="EO84" s="113"/>
      <c r="EP84" s="360"/>
      <c r="EQ84" s="87"/>
      <c r="ER84" s="141"/>
    </row>
    <row r="85" spans="2:148" s="11" customFormat="1" ht="13.2" customHeight="1">
      <c r="B85" s="341">
        <v>6</v>
      </c>
      <c r="C85" s="236"/>
      <c r="D85" s="490">
        <v>2009</v>
      </c>
      <c r="E85" s="221" t="s">
        <v>103</v>
      </c>
      <c r="F85" s="321" t="s">
        <v>96</v>
      </c>
      <c r="G85" s="755"/>
      <c r="H85" s="321" t="s">
        <v>94</v>
      </c>
      <c r="I85" s="490" t="s">
        <v>104</v>
      </c>
      <c r="J85" s="609" t="s">
        <v>714</v>
      </c>
      <c r="K85" s="321" t="s">
        <v>481</v>
      </c>
      <c r="L85" s="86"/>
      <c r="M85" s="453"/>
      <c r="N85" s="794"/>
      <c r="O85" s="367"/>
      <c r="P85" s="884"/>
      <c r="Q85" s="793"/>
      <c r="R85" s="453"/>
      <c r="S85" s="367"/>
      <c r="T85" s="453"/>
      <c r="U85" s="884"/>
      <c r="V85" s="464"/>
      <c r="W85" s="453"/>
      <c r="X85" s="453"/>
      <c r="Y85" s="453"/>
      <c r="Z85" s="794"/>
      <c r="AA85" s="793"/>
      <c r="AB85" s="453"/>
      <c r="AC85" s="367"/>
      <c r="AD85" s="694"/>
      <c r="AE85" s="694"/>
      <c r="AF85" s="793"/>
      <c r="AG85" s="453"/>
      <c r="AH85" s="660"/>
      <c r="AI85" s="660"/>
      <c r="AJ85" s="672"/>
      <c r="AK85" s="671"/>
      <c r="AL85" s="660"/>
      <c r="AM85" s="660"/>
      <c r="AN85" s="694"/>
      <c r="AO85" s="694"/>
      <c r="AP85" s="215"/>
      <c r="AQ85" s="215"/>
      <c r="AR85" s="215"/>
      <c r="AS85" s="215"/>
      <c r="AT85" s="215"/>
      <c r="AU85" s="215"/>
      <c r="AV85" s="215"/>
      <c r="AW85" s="215"/>
      <c r="AX85" s="215"/>
      <c r="AY85" s="215"/>
      <c r="EO85" s="215"/>
      <c r="EP85" s="215"/>
      <c r="EQ85" s="215"/>
      <c r="ER85" s="215"/>
    </row>
    <row r="86" spans="2:148" s="11" customFormat="1" ht="13.2" customHeight="1">
      <c r="B86" s="341"/>
      <c r="C86" s="10"/>
      <c r="D86" s="535"/>
      <c r="E86" s="1062"/>
      <c r="F86" s="385"/>
      <c r="G86" s="385"/>
      <c r="H86" s="385"/>
      <c r="I86" s="1062"/>
      <c r="J86" s="240"/>
      <c r="K86" s="143"/>
      <c r="L86" s="215"/>
      <c r="M86" s="715"/>
      <c r="N86" s="715"/>
      <c r="O86" s="715"/>
      <c r="P86" s="715"/>
      <c r="Q86" s="715"/>
      <c r="R86" s="715"/>
      <c r="S86" s="715"/>
      <c r="T86" s="715"/>
      <c r="U86" s="715"/>
      <c r="V86" s="715"/>
      <c r="W86" s="715"/>
      <c r="X86" s="715"/>
      <c r="Y86" s="715"/>
      <c r="Z86" s="715"/>
      <c r="AA86" s="715"/>
      <c r="AB86" s="715"/>
      <c r="AC86" s="715"/>
      <c r="AD86" s="715"/>
      <c r="AE86" s="715"/>
      <c r="AF86" s="715"/>
      <c r="AG86" s="715"/>
      <c r="AH86" s="715"/>
      <c r="AI86" s="715"/>
      <c r="AJ86" s="715"/>
      <c r="AK86" s="715"/>
      <c r="AL86" s="715"/>
      <c r="AM86" s="715"/>
      <c r="AN86" s="715"/>
      <c r="AO86" s="715"/>
      <c r="AP86" s="215"/>
      <c r="AQ86" s="215"/>
      <c r="AR86" s="215"/>
      <c r="AS86" s="215"/>
      <c r="AT86" s="215"/>
      <c r="AU86" s="215"/>
      <c r="AV86" s="215"/>
      <c r="AW86" s="215"/>
      <c r="AX86" s="215"/>
      <c r="AY86" s="215"/>
      <c r="EO86" s="215"/>
      <c r="EP86" s="215"/>
      <c r="EQ86" s="215"/>
      <c r="ER86" s="215"/>
    </row>
    <row r="87" spans="2:148" s="11" customFormat="1" ht="12.75" customHeight="1">
      <c r="B87" s="341">
        <v>1</v>
      </c>
      <c r="C87" s="957" t="s">
        <v>27</v>
      </c>
      <c r="D87" s="490">
        <v>2010</v>
      </c>
      <c r="E87" s="490" t="s">
        <v>103</v>
      </c>
      <c r="F87" s="321" t="s">
        <v>619</v>
      </c>
      <c r="G87" s="755"/>
      <c r="H87" s="321" t="s">
        <v>94</v>
      </c>
      <c r="I87" s="321" t="s">
        <v>103</v>
      </c>
      <c r="J87" s="610" t="s">
        <v>777</v>
      </c>
      <c r="K87" s="321" t="s">
        <v>481</v>
      </c>
      <c r="L87" s="86"/>
      <c r="M87" s="453">
        <v>6</v>
      </c>
      <c r="N87" s="794"/>
      <c r="O87" s="794"/>
      <c r="P87" s="884"/>
      <c r="Q87" s="793"/>
      <c r="R87" s="453">
        <v>4</v>
      </c>
      <c r="S87" s="453"/>
      <c r="T87" s="453"/>
      <c r="U87" s="453"/>
      <c r="V87" s="797"/>
      <c r="W87" s="453">
        <v>5</v>
      </c>
      <c r="X87" s="367"/>
      <c r="Y87" s="367"/>
      <c r="Z87" s="453"/>
      <c r="AA87" s="793"/>
      <c r="AB87" s="453">
        <v>1</v>
      </c>
      <c r="AC87" s="325" t="s">
        <v>38</v>
      </c>
      <c r="AD87" s="325" t="s">
        <v>38</v>
      </c>
      <c r="AE87" s="660"/>
      <c r="AF87" s="793"/>
      <c r="AG87" s="453">
        <v>3</v>
      </c>
      <c r="AH87" s="367"/>
      <c r="AI87" s="367"/>
      <c r="AJ87" s="453"/>
      <c r="AK87" s="793"/>
      <c r="AL87" s="453">
        <v>2</v>
      </c>
      <c r="AM87" s="660"/>
      <c r="AN87" s="660"/>
      <c r="AO87" s="660"/>
      <c r="AP87" s="139"/>
      <c r="AQ87" s="101"/>
      <c r="AR87" s="140"/>
      <c r="AS87" s="140"/>
      <c r="AT87" s="137"/>
      <c r="AU87" s="139"/>
      <c r="AV87" s="101">
        <v>3</v>
      </c>
      <c r="AW87" s="140"/>
      <c r="AX87" s="140"/>
      <c r="AY87" s="137"/>
      <c r="EO87" s="96"/>
      <c r="EP87" s="116"/>
      <c r="EQ87" s="136"/>
      <c r="ER87" s="204"/>
    </row>
    <row r="88" spans="2:148" s="11" customFormat="1" ht="12.75" customHeight="1">
      <c r="B88" s="341">
        <v>2</v>
      </c>
      <c r="C88" s="236"/>
      <c r="D88" s="372">
        <v>2009</v>
      </c>
      <c r="E88" s="372" t="s">
        <v>103</v>
      </c>
      <c r="F88" s="372" t="s">
        <v>96</v>
      </c>
      <c r="G88" s="478"/>
      <c r="H88" s="321" t="s">
        <v>94</v>
      </c>
      <c r="I88" s="321" t="s">
        <v>104</v>
      </c>
      <c r="J88" s="478" t="s">
        <v>693</v>
      </c>
      <c r="K88" s="372" t="s">
        <v>481</v>
      </c>
      <c r="L88" s="86"/>
      <c r="M88" s="660"/>
      <c r="N88" s="672"/>
      <c r="O88" s="672"/>
      <c r="P88" s="694"/>
      <c r="Q88" s="671"/>
      <c r="R88" s="660"/>
      <c r="S88" s="660"/>
      <c r="T88" s="660"/>
      <c r="U88" s="660"/>
      <c r="V88" s="674"/>
      <c r="W88" s="367"/>
      <c r="X88" s="367"/>
      <c r="Y88" s="367"/>
      <c r="Z88" s="660"/>
      <c r="AA88" s="671"/>
      <c r="AB88" s="453"/>
      <c r="AC88" s="417" t="s">
        <v>38</v>
      </c>
      <c r="AD88" s="660"/>
      <c r="AE88" s="660"/>
      <c r="AF88" s="671"/>
      <c r="AG88" s="660"/>
      <c r="AH88" s="367"/>
      <c r="AI88" s="660"/>
      <c r="AJ88" s="660"/>
      <c r="AK88" s="671"/>
      <c r="AL88" s="660"/>
      <c r="AM88" s="660"/>
      <c r="AN88" s="660"/>
      <c r="AO88" s="660"/>
      <c r="AP88" s="139"/>
      <c r="AQ88" s="214"/>
      <c r="AR88" s="140"/>
      <c r="AS88" s="140"/>
      <c r="AT88" s="225"/>
      <c r="AU88" s="139"/>
      <c r="AV88" s="214"/>
      <c r="AW88" s="140"/>
      <c r="AX88" s="140"/>
      <c r="AY88" s="225"/>
      <c r="EO88" s="96"/>
      <c r="EP88" s="116"/>
      <c r="EQ88" s="136"/>
      <c r="ER88" s="204"/>
    </row>
    <row r="89" spans="2:148" s="11" customFormat="1" ht="12.75" customHeight="1">
      <c r="B89" s="341">
        <v>3</v>
      </c>
      <c r="C89" s="236"/>
      <c r="D89" s="321">
        <v>2010</v>
      </c>
      <c r="E89" s="321" t="s">
        <v>103</v>
      </c>
      <c r="F89" s="321" t="s">
        <v>92</v>
      </c>
      <c r="G89" s="321"/>
      <c r="H89" s="321" t="s">
        <v>94</v>
      </c>
      <c r="I89" s="321" t="s">
        <v>104</v>
      </c>
      <c r="J89" s="403" t="s">
        <v>367</v>
      </c>
      <c r="K89" s="403"/>
      <c r="L89" s="86"/>
      <c r="M89" s="660"/>
      <c r="N89" s="672"/>
      <c r="O89" s="672"/>
      <c r="P89" s="694"/>
      <c r="Q89" s="671"/>
      <c r="R89" s="660"/>
      <c r="S89" s="672"/>
      <c r="T89" s="660"/>
      <c r="U89" s="694"/>
      <c r="V89" s="673"/>
      <c r="W89" s="367"/>
      <c r="X89" s="660"/>
      <c r="Y89" s="660"/>
      <c r="Z89" s="660"/>
      <c r="AA89" s="671"/>
      <c r="AB89" s="660"/>
      <c r="AC89" s="325" t="s">
        <v>38</v>
      </c>
      <c r="AD89" s="498" t="s">
        <v>38</v>
      </c>
      <c r="AE89" s="660"/>
      <c r="AF89" s="671"/>
      <c r="AG89" s="367"/>
      <c r="AH89" s="660"/>
      <c r="AI89" s="660"/>
      <c r="AJ89" s="660"/>
      <c r="AK89" s="671"/>
      <c r="AL89" s="660"/>
      <c r="AM89" s="660"/>
      <c r="AN89" s="660"/>
      <c r="AO89" s="660"/>
      <c r="AP89" s="139"/>
      <c r="AQ89" s="214"/>
      <c r="AR89" s="140"/>
      <c r="AS89" s="140"/>
      <c r="AT89" s="225"/>
      <c r="AU89" s="139"/>
      <c r="AV89" s="214"/>
      <c r="AW89" s="140"/>
      <c r="AX89" s="140"/>
      <c r="AY89" s="225"/>
      <c r="EO89" s="96"/>
      <c r="EP89" s="116"/>
      <c r="EQ89" s="136"/>
      <c r="ER89" s="204"/>
    </row>
    <row r="90" spans="2:148" s="11" customFormat="1" ht="12.75" customHeight="1">
      <c r="B90" s="341">
        <v>4</v>
      </c>
      <c r="C90" s="236"/>
      <c r="D90" s="372">
        <v>2010</v>
      </c>
      <c r="E90" s="372" t="s">
        <v>103</v>
      </c>
      <c r="F90" s="372" t="s">
        <v>92</v>
      </c>
      <c r="G90" s="372"/>
      <c r="H90" s="372" t="s">
        <v>91</v>
      </c>
      <c r="I90" s="372" t="s">
        <v>104</v>
      </c>
      <c r="J90" s="478" t="s">
        <v>522</v>
      </c>
      <c r="K90" s="372"/>
      <c r="L90" s="86"/>
      <c r="M90" s="660"/>
      <c r="N90" s="672"/>
      <c r="O90" s="672"/>
      <c r="P90" s="694"/>
      <c r="Q90" s="671"/>
      <c r="R90" s="660"/>
      <c r="S90" s="660"/>
      <c r="T90" s="660"/>
      <c r="U90" s="660"/>
      <c r="V90" s="674"/>
      <c r="W90" s="660"/>
      <c r="X90" s="367"/>
      <c r="Y90" s="367"/>
      <c r="Z90" s="660"/>
      <c r="AA90" s="671"/>
      <c r="AB90" s="325" t="s">
        <v>38</v>
      </c>
      <c r="AC90" s="498" t="s">
        <v>38</v>
      </c>
      <c r="AD90" s="660"/>
      <c r="AE90" s="660"/>
      <c r="AF90" s="671"/>
      <c r="AG90" s="367"/>
      <c r="AH90" s="367"/>
      <c r="AI90" s="660"/>
      <c r="AJ90" s="660"/>
      <c r="AK90" s="671"/>
      <c r="AL90" s="660"/>
      <c r="AM90" s="660"/>
      <c r="AN90" s="660"/>
      <c r="AO90" s="660"/>
      <c r="AP90" s="139"/>
      <c r="AQ90" s="214"/>
      <c r="AR90" s="140"/>
      <c r="AS90" s="140"/>
      <c r="AT90" s="225"/>
      <c r="AU90" s="139"/>
      <c r="AV90" s="214"/>
      <c r="AW90" s="140"/>
      <c r="AX90" s="140"/>
      <c r="AY90" s="225"/>
      <c r="EO90" s="96"/>
      <c r="EP90" s="116"/>
      <c r="EQ90" s="136"/>
      <c r="ER90" s="204"/>
    </row>
    <row r="91" spans="2:148" s="11" customFormat="1" ht="12.75" customHeight="1">
      <c r="B91" s="341">
        <v>5</v>
      </c>
      <c r="C91" s="236"/>
      <c r="D91" s="372">
        <v>2010</v>
      </c>
      <c r="E91" s="497" t="s">
        <v>104</v>
      </c>
      <c r="F91" s="372" t="s">
        <v>99</v>
      </c>
      <c r="G91" s="372" t="s">
        <v>35</v>
      </c>
      <c r="H91" s="372" t="s">
        <v>94</v>
      </c>
      <c r="I91" s="372" t="s">
        <v>104</v>
      </c>
      <c r="J91" s="478" t="s">
        <v>554</v>
      </c>
      <c r="K91" s="478"/>
      <c r="L91" s="86"/>
      <c r="M91" s="660"/>
      <c r="N91" s="672"/>
      <c r="O91" s="672"/>
      <c r="P91" s="694"/>
      <c r="Q91" s="671"/>
      <c r="R91" s="660"/>
      <c r="S91" s="660"/>
      <c r="T91" s="660"/>
      <c r="U91" s="660"/>
      <c r="V91" s="674"/>
      <c r="W91" s="367"/>
      <c r="X91" s="367"/>
      <c r="Y91" s="660"/>
      <c r="Z91" s="660"/>
      <c r="AA91" s="671"/>
      <c r="AB91" s="325" t="s">
        <v>38</v>
      </c>
      <c r="AC91" s="325" t="s">
        <v>38</v>
      </c>
      <c r="AD91" s="325" t="s">
        <v>38</v>
      </c>
      <c r="AE91" s="660"/>
      <c r="AF91" s="671"/>
      <c r="AG91" s="367"/>
      <c r="AH91" s="367"/>
      <c r="AI91" s="367"/>
      <c r="AJ91" s="660"/>
      <c r="AK91" s="671"/>
      <c r="AL91" s="660"/>
      <c r="AM91" s="660"/>
      <c r="AN91" s="660"/>
      <c r="AO91" s="660"/>
      <c r="AP91" s="139"/>
      <c r="AQ91" s="214"/>
      <c r="AR91" s="140"/>
      <c r="AS91" s="140"/>
      <c r="AT91" s="225"/>
      <c r="AU91" s="139"/>
      <c r="AV91" s="214"/>
      <c r="AW91" s="140"/>
      <c r="AX91" s="140"/>
      <c r="AY91" s="225"/>
      <c r="EO91" s="96"/>
      <c r="EP91" s="116"/>
      <c r="EQ91" s="136"/>
      <c r="ER91" s="204"/>
    </row>
    <row r="92" spans="2:148" s="11" customFormat="1" ht="12.75" customHeight="1">
      <c r="B92" s="341">
        <v>6</v>
      </c>
      <c r="C92" s="236"/>
      <c r="D92" s="372">
        <v>2009</v>
      </c>
      <c r="E92" s="372" t="s">
        <v>103</v>
      </c>
      <c r="F92" s="372" t="s">
        <v>96</v>
      </c>
      <c r="G92" s="372" t="s">
        <v>35</v>
      </c>
      <c r="H92" s="321" t="s">
        <v>94</v>
      </c>
      <c r="I92" s="321" t="s">
        <v>104</v>
      </c>
      <c r="J92" s="478" t="s">
        <v>405</v>
      </c>
      <c r="K92" s="885"/>
      <c r="L92" s="86"/>
      <c r="M92" s="660"/>
      <c r="N92" s="672"/>
      <c r="O92" s="672"/>
      <c r="P92" s="694"/>
      <c r="Q92" s="671"/>
      <c r="R92" s="660"/>
      <c r="S92" s="660"/>
      <c r="T92" s="660"/>
      <c r="U92" s="660"/>
      <c r="V92" s="674"/>
      <c r="W92" s="367"/>
      <c r="X92" s="367"/>
      <c r="Y92" s="367"/>
      <c r="Z92" s="660"/>
      <c r="AA92" s="671"/>
      <c r="AB92" s="660"/>
      <c r="AC92" s="325" t="s">
        <v>38</v>
      </c>
      <c r="AD92" s="498" t="s">
        <v>38</v>
      </c>
      <c r="AE92" s="660"/>
      <c r="AF92" s="671"/>
      <c r="AG92" s="367"/>
      <c r="AH92" s="367"/>
      <c r="AI92" s="660"/>
      <c r="AJ92" s="660"/>
      <c r="AK92" s="671"/>
      <c r="AL92" s="325" t="s">
        <v>38</v>
      </c>
      <c r="AM92" s="417" t="s">
        <v>38</v>
      </c>
      <c r="AN92" s="660"/>
      <c r="AO92" s="660"/>
      <c r="AP92" s="139"/>
      <c r="AQ92" s="214"/>
      <c r="AR92" s="140"/>
      <c r="AS92" s="140"/>
      <c r="AT92" s="225"/>
      <c r="AU92" s="139"/>
      <c r="AV92" s="214"/>
      <c r="AW92" s="140"/>
      <c r="AX92" s="140"/>
      <c r="AY92" s="225"/>
      <c r="EO92" s="96"/>
      <c r="EP92" s="116"/>
      <c r="EQ92" s="136"/>
      <c r="ER92" s="204"/>
    </row>
    <row r="93" spans="2:148" s="11" customFormat="1" ht="12.75" customHeight="1">
      <c r="B93" s="341">
        <v>7</v>
      </c>
      <c r="C93" s="236"/>
      <c r="D93" s="372">
        <v>2009</v>
      </c>
      <c r="E93" s="893" t="s">
        <v>104</v>
      </c>
      <c r="F93" s="372" t="s">
        <v>94</v>
      </c>
      <c r="G93" s="372"/>
      <c r="H93" s="372" t="s">
        <v>91</v>
      </c>
      <c r="I93" s="372" t="s">
        <v>104</v>
      </c>
      <c r="J93" s="478" t="s">
        <v>460</v>
      </c>
      <c r="K93" s="372"/>
      <c r="L93" s="86"/>
      <c r="M93" s="660"/>
      <c r="N93" s="672"/>
      <c r="O93" s="672"/>
      <c r="P93" s="694"/>
      <c r="Q93" s="671"/>
      <c r="R93" s="660"/>
      <c r="S93" s="660"/>
      <c r="T93" s="660"/>
      <c r="U93" s="660"/>
      <c r="V93" s="674"/>
      <c r="W93" s="660"/>
      <c r="X93" s="367"/>
      <c r="Y93" s="367"/>
      <c r="Z93" s="660"/>
      <c r="AA93" s="671"/>
      <c r="AB93" s="325" t="s">
        <v>38</v>
      </c>
      <c r="AC93" s="325" t="s">
        <v>38</v>
      </c>
      <c r="AD93" s="660"/>
      <c r="AE93" s="660"/>
      <c r="AF93" s="671"/>
      <c r="AG93" s="660"/>
      <c r="AH93" s="660"/>
      <c r="AI93" s="660"/>
      <c r="AJ93" s="660"/>
      <c r="AK93" s="671"/>
      <c r="AL93" s="660"/>
      <c r="AM93" s="660"/>
      <c r="AN93" s="660"/>
      <c r="AO93" s="660"/>
      <c r="AP93" s="139"/>
      <c r="AQ93" s="214"/>
      <c r="AR93" s="140"/>
      <c r="AS93" s="140"/>
      <c r="AT93" s="225"/>
      <c r="AU93" s="139"/>
      <c r="AV93" s="214"/>
      <c r="AW93" s="140"/>
      <c r="AX93" s="140"/>
      <c r="AY93" s="225"/>
      <c r="EO93" s="96"/>
      <c r="EP93" s="116"/>
      <c r="EQ93" s="136"/>
      <c r="ER93" s="204"/>
    </row>
    <row r="94" spans="2:148" s="11" customFormat="1" ht="12.75" customHeight="1">
      <c r="B94" s="341">
        <v>8</v>
      </c>
      <c r="C94" s="236"/>
      <c r="D94" s="372">
        <v>2009</v>
      </c>
      <c r="E94" s="372" t="s">
        <v>103</v>
      </c>
      <c r="F94" s="372" t="s">
        <v>94</v>
      </c>
      <c r="G94" s="372"/>
      <c r="H94" s="321" t="s">
        <v>94</v>
      </c>
      <c r="I94" s="372" t="s">
        <v>103</v>
      </c>
      <c r="J94" s="478" t="s">
        <v>327</v>
      </c>
      <c r="K94" s="478"/>
      <c r="L94" s="86"/>
      <c r="M94" s="660"/>
      <c r="N94" s="672"/>
      <c r="O94" s="672"/>
      <c r="P94" s="694"/>
      <c r="Q94" s="671"/>
      <c r="R94" s="660"/>
      <c r="S94" s="660"/>
      <c r="T94" s="660"/>
      <c r="U94" s="660"/>
      <c r="V94" s="674"/>
      <c r="W94" s="367"/>
      <c r="X94" s="367"/>
      <c r="Y94" s="660"/>
      <c r="Z94" s="660"/>
      <c r="AA94" s="671"/>
      <c r="AB94" s="325" t="s">
        <v>38</v>
      </c>
      <c r="AC94" s="325" t="s">
        <v>38</v>
      </c>
      <c r="AD94" s="498" t="s">
        <v>38</v>
      </c>
      <c r="AE94" s="660"/>
      <c r="AF94" s="671"/>
      <c r="AG94" s="660"/>
      <c r="AH94" s="367"/>
      <c r="AI94" s="367"/>
      <c r="AJ94" s="660"/>
      <c r="AK94" s="671"/>
      <c r="AL94" s="660"/>
      <c r="AM94" s="660"/>
      <c r="AN94" s="660"/>
      <c r="AO94" s="660"/>
      <c r="AP94" s="139"/>
      <c r="AQ94" s="214"/>
      <c r="AR94" s="140"/>
      <c r="AS94" s="140"/>
      <c r="AT94" s="225"/>
      <c r="AU94" s="139"/>
      <c r="AV94" s="214"/>
      <c r="AW94" s="140"/>
      <c r="AX94" s="140"/>
      <c r="AY94" s="225"/>
      <c r="EO94" s="96"/>
      <c r="EP94" s="116"/>
      <c r="EQ94" s="136"/>
      <c r="ER94" s="204"/>
    </row>
    <row r="95" spans="2:148" s="11" customFormat="1" ht="12.75" customHeight="1">
      <c r="B95" s="341">
        <v>9</v>
      </c>
      <c r="C95" s="236"/>
      <c r="D95" s="372">
        <v>2009</v>
      </c>
      <c r="E95" s="372" t="s">
        <v>103</v>
      </c>
      <c r="F95" s="321" t="s">
        <v>619</v>
      </c>
      <c r="G95" s="372"/>
      <c r="H95" s="321" t="s">
        <v>91</v>
      </c>
      <c r="I95" s="372" t="s">
        <v>103</v>
      </c>
      <c r="J95" s="478" t="s">
        <v>557</v>
      </c>
      <c r="K95" s="372"/>
      <c r="L95" s="86"/>
      <c r="M95" s="660"/>
      <c r="N95" s="672"/>
      <c r="O95" s="672"/>
      <c r="P95" s="694"/>
      <c r="Q95" s="671"/>
      <c r="R95" s="660"/>
      <c r="S95" s="660"/>
      <c r="T95" s="660"/>
      <c r="U95" s="660"/>
      <c r="V95" s="674"/>
      <c r="W95" s="660"/>
      <c r="X95" s="367"/>
      <c r="Y95" s="367"/>
      <c r="Z95" s="660"/>
      <c r="AA95" s="671"/>
      <c r="AB95" s="325" t="s">
        <v>38</v>
      </c>
      <c r="AC95" s="325" t="s">
        <v>38</v>
      </c>
      <c r="AD95" s="498" t="s">
        <v>38</v>
      </c>
      <c r="AE95" s="660"/>
      <c r="AF95" s="671"/>
      <c r="AG95" s="660"/>
      <c r="AH95" s="367"/>
      <c r="AI95" s="367"/>
      <c r="AJ95" s="660"/>
      <c r="AK95" s="671"/>
      <c r="AL95" s="660"/>
      <c r="AM95" s="660"/>
      <c r="AN95" s="660"/>
      <c r="AO95" s="660"/>
      <c r="AP95" s="139"/>
      <c r="AQ95" s="214"/>
      <c r="AR95" s="140"/>
      <c r="AS95" s="140"/>
      <c r="AT95" s="225"/>
      <c r="AU95" s="139"/>
      <c r="AV95" s="214"/>
      <c r="AW95" s="140"/>
      <c r="AX95" s="140"/>
      <c r="AY95" s="225"/>
      <c r="EO95" s="96"/>
      <c r="EP95" s="116"/>
      <c r="EQ95" s="136"/>
      <c r="ER95" s="204"/>
    </row>
    <row r="96" spans="2:148" s="11" customFormat="1" ht="12.75" customHeight="1">
      <c r="B96" s="341">
        <v>10</v>
      </c>
      <c r="C96" s="236"/>
      <c r="D96" s="321">
        <v>2010</v>
      </c>
      <c r="E96" s="321" t="s">
        <v>103</v>
      </c>
      <c r="F96" s="321" t="s">
        <v>99</v>
      </c>
      <c r="G96" s="372" t="s">
        <v>35</v>
      </c>
      <c r="H96" s="321" t="s">
        <v>94</v>
      </c>
      <c r="I96" s="321" t="s">
        <v>104</v>
      </c>
      <c r="J96" s="478" t="s">
        <v>524</v>
      </c>
      <c r="K96" s="885"/>
      <c r="L96" s="86"/>
      <c r="M96" s="660"/>
      <c r="N96" s="672"/>
      <c r="O96" s="672"/>
      <c r="P96" s="694"/>
      <c r="Q96" s="671"/>
      <c r="R96" s="660"/>
      <c r="S96" s="660"/>
      <c r="T96" s="660"/>
      <c r="U96" s="660"/>
      <c r="V96" s="674"/>
      <c r="W96" s="660"/>
      <c r="X96" s="660"/>
      <c r="Y96" s="660"/>
      <c r="Z96" s="660"/>
      <c r="AA96" s="671"/>
      <c r="AB96" s="325" t="s">
        <v>38</v>
      </c>
      <c r="AC96" s="417" t="s">
        <v>38</v>
      </c>
      <c r="AD96" s="660"/>
      <c r="AE96" s="660"/>
      <c r="AF96" s="671"/>
      <c r="AG96" s="660"/>
      <c r="AH96" s="367"/>
      <c r="AI96" s="367"/>
      <c r="AJ96" s="660"/>
      <c r="AK96" s="671"/>
      <c r="AL96" s="417" t="s">
        <v>38</v>
      </c>
      <c r="AM96" s="660"/>
      <c r="AN96" s="660"/>
      <c r="AO96" s="660"/>
      <c r="AP96" s="139"/>
      <c r="AQ96" s="214"/>
      <c r="AR96" s="140"/>
      <c r="AS96" s="140"/>
      <c r="AT96" s="225"/>
      <c r="AU96" s="139"/>
      <c r="AV96" s="214"/>
      <c r="AW96" s="140"/>
      <c r="AX96" s="140"/>
      <c r="AY96" s="225"/>
      <c r="EO96" s="96"/>
      <c r="EP96" s="116"/>
      <c r="EQ96" s="136"/>
      <c r="ER96" s="204"/>
    </row>
    <row r="97" spans="2:148" s="11" customFormat="1" ht="12.75" customHeight="1">
      <c r="B97" s="341">
        <v>11</v>
      </c>
      <c r="C97" s="236"/>
      <c r="D97" s="372">
        <v>2010</v>
      </c>
      <c r="E97" s="372" t="s">
        <v>103</v>
      </c>
      <c r="F97" s="372" t="s">
        <v>92</v>
      </c>
      <c r="G97" s="321"/>
      <c r="H97" s="372" t="s">
        <v>94</v>
      </c>
      <c r="I97" s="372" t="s">
        <v>104</v>
      </c>
      <c r="J97" s="478" t="s">
        <v>509</v>
      </c>
      <c r="K97" s="372" t="s">
        <v>481</v>
      </c>
      <c r="L97" s="86"/>
      <c r="M97" s="660"/>
      <c r="N97" s="672"/>
      <c r="O97" s="672"/>
      <c r="P97" s="694"/>
      <c r="Q97" s="671"/>
      <c r="R97" s="660"/>
      <c r="S97" s="660"/>
      <c r="T97" s="660"/>
      <c r="U97" s="660"/>
      <c r="V97" s="674"/>
      <c r="W97" s="660"/>
      <c r="X97" s="367"/>
      <c r="Y97" s="367"/>
      <c r="Z97" s="660"/>
      <c r="AA97" s="671"/>
      <c r="AB97" s="660"/>
      <c r="AC97" s="498" t="s">
        <v>38</v>
      </c>
      <c r="AD97" s="660"/>
      <c r="AE97" s="660"/>
      <c r="AF97" s="671"/>
      <c r="AG97" s="660"/>
      <c r="AH97" s="367"/>
      <c r="AI97" s="367"/>
      <c r="AJ97" s="660"/>
      <c r="AK97" s="671"/>
      <c r="AL97" s="660"/>
      <c r="AM97" s="660"/>
      <c r="AN97" s="660"/>
      <c r="AO97" s="660"/>
      <c r="AP97" s="139"/>
      <c r="AQ97" s="214"/>
      <c r="AR97" s="140"/>
      <c r="AS97" s="140"/>
      <c r="AT97" s="225"/>
      <c r="AU97" s="139"/>
      <c r="AV97" s="214"/>
      <c r="AW97" s="140"/>
      <c r="AX97" s="140"/>
      <c r="AY97" s="225"/>
      <c r="EO97" s="96"/>
      <c r="EP97" s="116"/>
      <c r="EQ97" s="136"/>
      <c r="ER97" s="204"/>
    </row>
    <row r="98" spans="2:148" s="11" customFormat="1" ht="12.75" customHeight="1">
      <c r="B98" s="341">
        <v>12</v>
      </c>
      <c r="C98" s="236"/>
      <c r="D98" s="372">
        <v>2010</v>
      </c>
      <c r="E98" s="497" t="s">
        <v>104</v>
      </c>
      <c r="F98" s="372" t="s">
        <v>92</v>
      </c>
      <c r="G98" s="372"/>
      <c r="H98" s="321" t="s">
        <v>94</v>
      </c>
      <c r="I98" s="372" t="s">
        <v>103</v>
      </c>
      <c r="J98" s="478" t="s">
        <v>356</v>
      </c>
      <c r="K98" s="372" t="s">
        <v>481</v>
      </c>
      <c r="L98" s="86"/>
      <c r="M98" s="660"/>
      <c r="N98" s="672"/>
      <c r="O98" s="672"/>
      <c r="P98" s="694"/>
      <c r="Q98" s="671"/>
      <c r="R98" s="660"/>
      <c r="S98" s="660"/>
      <c r="T98" s="660"/>
      <c r="U98" s="660"/>
      <c r="V98" s="674"/>
      <c r="W98" s="367"/>
      <c r="X98" s="660"/>
      <c r="Y98" s="660"/>
      <c r="Z98" s="660"/>
      <c r="AA98" s="671"/>
      <c r="AB98" s="325" t="s">
        <v>38</v>
      </c>
      <c r="AC98" s="325" t="s">
        <v>38</v>
      </c>
      <c r="AD98" s="498" t="s">
        <v>38</v>
      </c>
      <c r="AE98" s="660"/>
      <c r="AF98" s="671"/>
      <c r="AG98" s="660"/>
      <c r="AH98" s="367"/>
      <c r="AI98" s="367"/>
      <c r="AJ98" s="660"/>
      <c r="AK98" s="671"/>
      <c r="AL98" s="660"/>
      <c r="AM98" s="660"/>
      <c r="AN98" s="660"/>
      <c r="AO98" s="660"/>
      <c r="AP98" s="139"/>
      <c r="AQ98" s="214"/>
      <c r="AR98" s="140"/>
      <c r="AS98" s="140"/>
      <c r="AT98" s="225"/>
      <c r="AU98" s="139"/>
      <c r="AV98" s="214"/>
      <c r="AW98" s="140"/>
      <c r="AX98" s="140"/>
      <c r="AY98" s="225"/>
      <c r="EO98" s="96"/>
      <c r="EP98" s="116"/>
      <c r="EQ98" s="136"/>
      <c r="ER98" s="204"/>
    </row>
    <row r="99" spans="2:148" s="11" customFormat="1" ht="12.75" customHeight="1">
      <c r="B99" s="341">
        <v>13</v>
      </c>
      <c r="C99" s="236"/>
      <c r="D99" s="372">
        <v>2010</v>
      </c>
      <c r="E99" s="372" t="s">
        <v>103</v>
      </c>
      <c r="F99" s="372" t="s">
        <v>92</v>
      </c>
      <c r="G99" s="372"/>
      <c r="H99" s="372" t="s">
        <v>94</v>
      </c>
      <c r="I99" s="372" t="s">
        <v>103</v>
      </c>
      <c r="J99" s="478" t="s">
        <v>339</v>
      </c>
      <c r="K99" s="885"/>
      <c r="L99" s="86"/>
      <c r="M99" s="660"/>
      <c r="N99" s="672"/>
      <c r="O99" s="672"/>
      <c r="P99" s="694"/>
      <c r="Q99" s="671"/>
      <c r="R99" s="660"/>
      <c r="S99" s="660"/>
      <c r="T99" s="660"/>
      <c r="U99" s="660"/>
      <c r="V99" s="674"/>
      <c r="W99" s="367"/>
      <c r="X99" s="367"/>
      <c r="Y99" s="367"/>
      <c r="Z99" s="660"/>
      <c r="AA99" s="671"/>
      <c r="AB99" s="325" t="s">
        <v>38</v>
      </c>
      <c r="AC99" s="325" t="s">
        <v>38</v>
      </c>
      <c r="AD99" s="498" t="s">
        <v>38</v>
      </c>
      <c r="AE99" s="660"/>
      <c r="AF99" s="671"/>
      <c r="AG99" s="660"/>
      <c r="AH99" s="367"/>
      <c r="AI99" s="367"/>
      <c r="AJ99" s="660"/>
      <c r="AK99" s="671"/>
      <c r="AL99" s="660"/>
      <c r="AM99" s="660"/>
      <c r="AN99" s="660"/>
      <c r="AO99" s="660"/>
      <c r="AP99" s="139"/>
      <c r="AQ99" s="214"/>
      <c r="AR99" s="140"/>
      <c r="AS99" s="140"/>
      <c r="AT99" s="225"/>
      <c r="AU99" s="139"/>
      <c r="AV99" s="214"/>
      <c r="AW99" s="140"/>
      <c r="AX99" s="140"/>
      <c r="AY99" s="225"/>
      <c r="EO99" s="96"/>
      <c r="EP99" s="116"/>
      <c r="EQ99" s="136"/>
      <c r="ER99" s="204"/>
    </row>
    <row r="100" spans="2:148" s="11" customFormat="1" ht="12.75" customHeight="1">
      <c r="B100" s="341">
        <v>14</v>
      </c>
      <c r="C100" s="236"/>
      <c r="D100" s="321">
        <v>2009</v>
      </c>
      <c r="E100" s="321" t="s">
        <v>103</v>
      </c>
      <c r="F100" s="321" t="s">
        <v>94</v>
      </c>
      <c r="G100" s="321"/>
      <c r="H100" s="321" t="s">
        <v>91</v>
      </c>
      <c r="I100" s="321" t="s">
        <v>104</v>
      </c>
      <c r="J100" s="403" t="s">
        <v>155</v>
      </c>
      <c r="K100" s="372"/>
      <c r="L100" s="86"/>
      <c r="M100" s="660"/>
      <c r="N100" s="672"/>
      <c r="O100" s="672"/>
      <c r="P100" s="694"/>
      <c r="Q100" s="671"/>
      <c r="R100" s="660"/>
      <c r="S100" s="660"/>
      <c r="T100" s="660"/>
      <c r="U100" s="660"/>
      <c r="V100" s="674"/>
      <c r="W100" s="660"/>
      <c r="X100" s="367"/>
      <c r="Y100" s="367"/>
      <c r="Z100" s="660"/>
      <c r="AA100" s="671"/>
      <c r="AB100" s="325" t="s">
        <v>38</v>
      </c>
      <c r="AC100" s="498" t="s">
        <v>38</v>
      </c>
      <c r="AD100" s="660"/>
      <c r="AE100" s="660"/>
      <c r="AF100" s="671"/>
      <c r="AG100" s="367"/>
      <c r="AH100" s="660"/>
      <c r="AI100" s="660"/>
      <c r="AJ100" s="660"/>
      <c r="AK100" s="671"/>
      <c r="AL100" s="660"/>
      <c r="AM100" s="660"/>
      <c r="AN100" s="660"/>
      <c r="AO100" s="660"/>
      <c r="AP100" s="139"/>
      <c r="AQ100" s="214"/>
      <c r="AR100" s="140"/>
      <c r="AS100" s="140"/>
      <c r="AT100" s="225"/>
      <c r="AU100" s="139"/>
      <c r="AV100" s="214"/>
      <c r="AW100" s="140"/>
      <c r="AX100" s="140"/>
      <c r="AY100" s="225"/>
      <c r="EO100" s="96"/>
      <c r="EP100" s="116"/>
      <c r="EQ100" s="136"/>
      <c r="ER100" s="204"/>
    </row>
    <row r="101" spans="2:148" s="11" customFormat="1" ht="12.75" customHeight="1">
      <c r="B101" s="341">
        <v>15</v>
      </c>
      <c r="C101" s="236"/>
      <c r="D101" s="321">
        <v>2010</v>
      </c>
      <c r="E101" s="321" t="s">
        <v>103</v>
      </c>
      <c r="F101" s="321" t="s">
        <v>92</v>
      </c>
      <c r="G101" s="321" t="s">
        <v>0</v>
      </c>
      <c r="H101" s="321" t="s">
        <v>94</v>
      </c>
      <c r="I101" s="321" t="s">
        <v>103</v>
      </c>
      <c r="J101" s="403" t="s">
        <v>402</v>
      </c>
      <c r="K101" s="478"/>
      <c r="L101" s="86"/>
      <c r="M101" s="660"/>
      <c r="N101" s="672"/>
      <c r="O101" s="672"/>
      <c r="P101" s="694"/>
      <c r="Q101" s="671"/>
      <c r="R101" s="660"/>
      <c r="S101" s="660"/>
      <c r="T101" s="660"/>
      <c r="U101" s="660"/>
      <c r="V101" s="674"/>
      <c r="W101" s="367"/>
      <c r="X101" s="367"/>
      <c r="Y101" s="367"/>
      <c r="Z101" s="660"/>
      <c r="AA101" s="671"/>
      <c r="AB101" s="325" t="s">
        <v>38</v>
      </c>
      <c r="AC101" s="325" t="s">
        <v>38</v>
      </c>
      <c r="AD101" s="660"/>
      <c r="AE101" s="660"/>
      <c r="AF101" s="671"/>
      <c r="AG101" s="367"/>
      <c r="AH101" s="367"/>
      <c r="AI101" s="367"/>
      <c r="AJ101" s="660"/>
      <c r="AK101" s="671"/>
      <c r="AL101" s="660"/>
      <c r="AM101" s="660"/>
      <c r="AN101" s="660"/>
      <c r="AO101" s="660"/>
      <c r="AP101" s="139"/>
      <c r="AQ101" s="214"/>
      <c r="AR101" s="140"/>
      <c r="AS101" s="140"/>
      <c r="AT101" s="225"/>
      <c r="AU101" s="139"/>
      <c r="AV101" s="214"/>
      <c r="AW101" s="140"/>
      <c r="AX101" s="140"/>
      <c r="AY101" s="225"/>
      <c r="EO101" s="96"/>
      <c r="EP101" s="116"/>
      <c r="EQ101" s="136"/>
      <c r="ER101" s="204"/>
    </row>
    <row r="102" spans="2:148" s="11" customFormat="1" ht="12.75" customHeight="1">
      <c r="B102" s="341">
        <v>16</v>
      </c>
      <c r="C102" s="236"/>
      <c r="D102" s="321">
        <v>2009</v>
      </c>
      <c r="E102" s="321" t="s">
        <v>103</v>
      </c>
      <c r="F102" s="321" t="s">
        <v>94</v>
      </c>
      <c r="G102" s="321"/>
      <c r="H102" s="321" t="s">
        <v>91</v>
      </c>
      <c r="I102" s="321" t="s">
        <v>104</v>
      </c>
      <c r="J102" s="403" t="s">
        <v>153</v>
      </c>
      <c r="K102" s="372"/>
      <c r="L102" s="86"/>
      <c r="M102" s="660"/>
      <c r="N102" s="672"/>
      <c r="O102" s="672"/>
      <c r="P102" s="694"/>
      <c r="Q102" s="671"/>
      <c r="R102" s="660"/>
      <c r="S102" s="660"/>
      <c r="T102" s="660"/>
      <c r="U102" s="660"/>
      <c r="V102" s="674"/>
      <c r="W102" s="660"/>
      <c r="X102" s="367"/>
      <c r="Y102" s="367"/>
      <c r="Z102" s="660"/>
      <c r="AA102" s="671"/>
      <c r="AB102" s="325" t="s">
        <v>38</v>
      </c>
      <c r="AC102" s="325" t="s">
        <v>38</v>
      </c>
      <c r="AD102" s="498" t="s">
        <v>38</v>
      </c>
      <c r="AE102" s="660"/>
      <c r="AF102" s="671"/>
      <c r="AG102" s="367"/>
      <c r="AH102" s="367"/>
      <c r="AI102" s="367"/>
      <c r="AJ102" s="660"/>
      <c r="AK102" s="671"/>
      <c r="AL102" s="660"/>
      <c r="AM102" s="660"/>
      <c r="AN102" s="660"/>
      <c r="AO102" s="660"/>
      <c r="AP102" s="139"/>
      <c r="AQ102" s="214"/>
      <c r="AR102" s="140"/>
      <c r="AS102" s="140"/>
      <c r="AT102" s="225"/>
      <c r="AU102" s="139"/>
      <c r="AV102" s="214"/>
      <c r="AW102" s="140"/>
      <c r="AX102" s="140"/>
      <c r="AY102" s="225"/>
      <c r="EO102" s="96"/>
      <c r="EP102" s="116"/>
      <c r="EQ102" s="136"/>
      <c r="ER102" s="204"/>
    </row>
    <row r="103" spans="2:148" s="11" customFormat="1" ht="12.75" customHeight="1">
      <c r="B103" s="341">
        <v>17</v>
      </c>
      <c r="C103" s="236"/>
      <c r="D103" s="321">
        <v>2009</v>
      </c>
      <c r="E103" s="497" t="s">
        <v>104</v>
      </c>
      <c r="F103" s="321" t="s">
        <v>96</v>
      </c>
      <c r="G103" s="321"/>
      <c r="H103" s="321" t="s">
        <v>94</v>
      </c>
      <c r="I103" s="321" t="s">
        <v>104</v>
      </c>
      <c r="J103" s="403" t="s">
        <v>415</v>
      </c>
      <c r="K103" s="372" t="s">
        <v>481</v>
      </c>
      <c r="L103" s="86"/>
      <c r="M103" s="660"/>
      <c r="N103" s="672"/>
      <c r="O103" s="672"/>
      <c r="P103" s="694"/>
      <c r="Q103" s="671"/>
      <c r="R103" s="660"/>
      <c r="S103" s="660"/>
      <c r="T103" s="660"/>
      <c r="U103" s="660"/>
      <c r="V103" s="674"/>
      <c r="W103" s="367"/>
      <c r="X103" s="367"/>
      <c r="Y103" s="660"/>
      <c r="Z103" s="660"/>
      <c r="AA103" s="671"/>
      <c r="AB103" s="660"/>
      <c r="AC103" s="498" t="s">
        <v>38</v>
      </c>
      <c r="AD103" s="660"/>
      <c r="AE103" s="660"/>
      <c r="AF103" s="671"/>
      <c r="AG103" s="367"/>
      <c r="AH103" s="367"/>
      <c r="AI103" s="367"/>
      <c r="AJ103" s="660"/>
      <c r="AK103" s="671"/>
      <c r="AL103" s="660"/>
      <c r="AM103" s="660"/>
      <c r="AN103" s="660"/>
      <c r="AO103" s="660"/>
      <c r="AP103" s="139"/>
      <c r="AQ103" s="214"/>
      <c r="AR103" s="140"/>
      <c r="AS103" s="140"/>
      <c r="AT103" s="225"/>
      <c r="AU103" s="139"/>
      <c r="AV103" s="214"/>
      <c r="AW103" s="140"/>
      <c r="AX103" s="140"/>
      <c r="AY103" s="225"/>
      <c r="EO103" s="96"/>
      <c r="EP103" s="116"/>
      <c r="EQ103" s="136"/>
      <c r="ER103" s="204"/>
    </row>
    <row r="104" spans="2:148" s="11" customFormat="1" ht="12.75" customHeight="1">
      <c r="B104" s="341">
        <v>18</v>
      </c>
      <c r="C104" s="236"/>
      <c r="D104" s="321">
        <v>2010</v>
      </c>
      <c r="E104" s="321" t="s">
        <v>103</v>
      </c>
      <c r="F104" s="321" t="s">
        <v>92</v>
      </c>
      <c r="G104" s="321"/>
      <c r="H104" s="321" t="s">
        <v>94</v>
      </c>
      <c r="I104" s="321" t="s">
        <v>104</v>
      </c>
      <c r="J104" s="403" t="s">
        <v>365</v>
      </c>
      <c r="K104" s="372" t="s">
        <v>481</v>
      </c>
      <c r="L104" s="86"/>
      <c r="M104" s="660"/>
      <c r="N104" s="672"/>
      <c r="O104" s="672"/>
      <c r="P104" s="694"/>
      <c r="Q104" s="671"/>
      <c r="R104" s="660"/>
      <c r="S104" s="660"/>
      <c r="T104" s="660"/>
      <c r="U104" s="694"/>
      <c r="V104" s="673"/>
      <c r="W104" s="367"/>
      <c r="X104" s="367"/>
      <c r="Y104" s="367"/>
      <c r="Z104" s="672"/>
      <c r="AA104" s="671"/>
      <c r="AB104" s="367"/>
      <c r="AC104" s="498" t="s">
        <v>38</v>
      </c>
      <c r="AD104" s="660"/>
      <c r="AE104" s="660"/>
      <c r="AF104" s="671"/>
      <c r="AG104" s="367"/>
      <c r="AH104" s="367"/>
      <c r="AI104" s="367"/>
      <c r="AJ104" s="660"/>
      <c r="AK104" s="671"/>
      <c r="AL104" s="660"/>
      <c r="AM104" s="660"/>
      <c r="AN104" s="660"/>
      <c r="AO104" s="660"/>
      <c r="AP104" s="139"/>
      <c r="AQ104" s="214"/>
      <c r="AR104" s="140"/>
      <c r="AS104" s="140"/>
      <c r="AT104" s="225"/>
      <c r="AU104" s="139"/>
      <c r="AV104" s="214"/>
      <c r="AW104" s="140"/>
      <c r="AX104" s="140"/>
      <c r="AY104" s="225"/>
      <c r="EO104" s="96"/>
      <c r="EP104" s="116"/>
      <c r="EQ104" s="136"/>
      <c r="ER104" s="204"/>
    </row>
    <row r="105" spans="2:148" s="11" customFormat="1" ht="12.75" customHeight="1">
      <c r="B105" s="341">
        <v>19</v>
      </c>
      <c r="C105" s="236"/>
      <c r="D105" s="321">
        <v>2009</v>
      </c>
      <c r="E105" s="321" t="s">
        <v>103</v>
      </c>
      <c r="F105" s="321" t="s">
        <v>94</v>
      </c>
      <c r="G105" s="321"/>
      <c r="H105" s="321" t="s">
        <v>91</v>
      </c>
      <c r="I105" s="321" t="s">
        <v>104</v>
      </c>
      <c r="J105" s="403" t="s">
        <v>232</v>
      </c>
      <c r="K105" s="403"/>
      <c r="L105" s="86"/>
      <c r="M105" s="660"/>
      <c r="N105" s="672"/>
      <c r="O105" s="672"/>
      <c r="P105" s="694"/>
      <c r="Q105" s="671"/>
      <c r="R105" s="660"/>
      <c r="S105" s="660"/>
      <c r="T105" s="660"/>
      <c r="U105" s="660"/>
      <c r="V105" s="674"/>
      <c r="W105" s="367"/>
      <c r="X105" s="367"/>
      <c r="Y105" s="367"/>
      <c r="Z105" s="660"/>
      <c r="AA105" s="671"/>
      <c r="AB105" s="325" t="s">
        <v>38</v>
      </c>
      <c r="AC105" s="660"/>
      <c r="AD105" s="498" t="s">
        <v>38</v>
      </c>
      <c r="AE105" s="660"/>
      <c r="AF105" s="671"/>
      <c r="AG105" s="367"/>
      <c r="AH105" s="367"/>
      <c r="AI105" s="660"/>
      <c r="AJ105" s="660"/>
      <c r="AK105" s="671"/>
      <c r="AL105" s="660"/>
      <c r="AM105" s="660"/>
      <c r="AN105" s="660"/>
      <c r="AO105" s="660"/>
      <c r="AP105" s="139"/>
      <c r="AQ105" s="214"/>
      <c r="AR105" s="140"/>
      <c r="AS105" s="140"/>
      <c r="AT105" s="225"/>
      <c r="AU105" s="139"/>
      <c r="AV105" s="214"/>
      <c r="AW105" s="140"/>
      <c r="AX105" s="140"/>
      <c r="AY105" s="225"/>
      <c r="EO105" s="96"/>
      <c r="EP105" s="116"/>
      <c r="EQ105" s="136"/>
      <c r="ER105" s="204"/>
    </row>
    <row r="106" spans="2:148" s="11" customFormat="1" ht="12.75" customHeight="1">
      <c r="B106" s="341">
        <v>20</v>
      </c>
      <c r="C106" s="236"/>
      <c r="D106" s="372">
        <v>2009</v>
      </c>
      <c r="E106" s="372" t="s">
        <v>103</v>
      </c>
      <c r="F106" s="372" t="s">
        <v>96</v>
      </c>
      <c r="G106" s="478"/>
      <c r="H106" s="321" t="s">
        <v>94</v>
      </c>
      <c r="I106" s="321" t="s">
        <v>104</v>
      </c>
      <c r="J106" s="478" t="s">
        <v>691</v>
      </c>
      <c r="K106" s="372" t="s">
        <v>481</v>
      </c>
      <c r="L106" s="86"/>
      <c r="M106" s="660"/>
      <c r="N106" s="672"/>
      <c r="O106" s="672"/>
      <c r="P106" s="694"/>
      <c r="Q106" s="671"/>
      <c r="R106" s="660"/>
      <c r="S106" s="660"/>
      <c r="T106" s="660"/>
      <c r="U106" s="660"/>
      <c r="V106" s="674"/>
      <c r="W106" s="367"/>
      <c r="X106" s="367"/>
      <c r="Y106" s="367"/>
      <c r="Z106" s="660"/>
      <c r="AA106" s="671"/>
      <c r="AB106" s="325" t="s">
        <v>38</v>
      </c>
      <c r="AC106" s="417" t="s">
        <v>38</v>
      </c>
      <c r="AD106" s="367"/>
      <c r="AE106" s="660"/>
      <c r="AF106" s="671"/>
      <c r="AG106" s="367"/>
      <c r="AH106" s="367"/>
      <c r="AI106" s="367"/>
      <c r="AJ106" s="672"/>
      <c r="AK106" s="671"/>
      <c r="AL106" s="367"/>
      <c r="AM106" s="367"/>
      <c r="AN106" s="367"/>
      <c r="AO106" s="660"/>
      <c r="AP106" s="139"/>
      <c r="AQ106" s="214"/>
      <c r="AR106" s="140"/>
      <c r="AS106" s="140"/>
      <c r="AT106" s="225"/>
      <c r="AU106" s="139"/>
      <c r="AV106" s="214"/>
      <c r="AW106" s="140"/>
      <c r="AX106" s="140"/>
      <c r="AY106" s="225"/>
      <c r="EO106" s="96"/>
      <c r="EP106" s="116"/>
      <c r="EQ106" s="136"/>
      <c r="ER106" s="204"/>
    </row>
    <row r="107" spans="2:148" s="11" customFormat="1" ht="12.75" customHeight="1">
      <c r="B107" s="341">
        <v>21</v>
      </c>
      <c r="C107" s="236"/>
      <c r="D107" s="321">
        <v>2010</v>
      </c>
      <c r="E107" s="321" t="s">
        <v>103</v>
      </c>
      <c r="F107" s="321" t="s">
        <v>92</v>
      </c>
      <c r="G107" s="321"/>
      <c r="H107" s="321" t="s">
        <v>94</v>
      </c>
      <c r="I107" s="321" t="s">
        <v>104</v>
      </c>
      <c r="J107" s="403" t="s">
        <v>370</v>
      </c>
      <c r="K107" s="403"/>
      <c r="L107" s="86"/>
      <c r="M107" s="660"/>
      <c r="N107" s="672"/>
      <c r="O107" s="672"/>
      <c r="P107" s="694"/>
      <c r="Q107" s="671"/>
      <c r="R107" s="660"/>
      <c r="S107" s="660"/>
      <c r="T107" s="660"/>
      <c r="U107" s="660"/>
      <c r="V107" s="674"/>
      <c r="W107" s="660"/>
      <c r="X107" s="367"/>
      <c r="Y107" s="660"/>
      <c r="Z107" s="660"/>
      <c r="AA107" s="671"/>
      <c r="AB107" s="325" t="s">
        <v>38</v>
      </c>
      <c r="AC107" s="498" t="s">
        <v>38</v>
      </c>
      <c r="AD107" s="660"/>
      <c r="AE107" s="367"/>
      <c r="AF107" s="671"/>
      <c r="AG107" s="367"/>
      <c r="AH107" s="367"/>
      <c r="AI107" s="367"/>
      <c r="AJ107" s="660"/>
      <c r="AK107" s="671"/>
      <c r="AL107" s="367"/>
      <c r="AM107" s="367"/>
      <c r="AN107" s="367"/>
      <c r="AO107" s="367"/>
      <c r="AP107" s="139"/>
      <c r="AQ107" s="214"/>
      <c r="AR107" s="140"/>
      <c r="AS107" s="140"/>
      <c r="AT107" s="225"/>
      <c r="AU107" s="139"/>
      <c r="AV107" s="214"/>
      <c r="AW107" s="140"/>
      <c r="AX107" s="140"/>
      <c r="AY107" s="225"/>
      <c r="EO107" s="96"/>
      <c r="EP107" s="116"/>
      <c r="EQ107" s="136"/>
      <c r="ER107" s="204"/>
    </row>
    <row r="108" spans="2:148" s="11" customFormat="1" ht="12.75" customHeight="1">
      <c r="B108" s="341">
        <v>22</v>
      </c>
      <c r="C108" s="236"/>
      <c r="D108" s="321"/>
      <c r="E108" s="321"/>
      <c r="F108" s="321"/>
      <c r="G108" s="321"/>
      <c r="H108" s="321"/>
      <c r="I108" s="321"/>
      <c r="J108" s="403"/>
      <c r="K108" s="372"/>
      <c r="L108" s="86"/>
      <c r="M108" s="660"/>
      <c r="N108" s="672"/>
      <c r="O108" s="672"/>
      <c r="P108" s="694"/>
      <c r="Q108" s="671"/>
      <c r="R108" s="660"/>
      <c r="S108" s="660"/>
      <c r="T108" s="660"/>
      <c r="U108" s="694"/>
      <c r="V108" s="673"/>
      <c r="W108" s="367"/>
      <c r="X108" s="367"/>
      <c r="Y108" s="367"/>
      <c r="Z108" s="672"/>
      <c r="AA108" s="671"/>
      <c r="AB108" s="367"/>
      <c r="AC108" s="660"/>
      <c r="AD108" s="660"/>
      <c r="AE108" s="660"/>
      <c r="AF108" s="671"/>
      <c r="AG108" s="367"/>
      <c r="AH108" s="367"/>
      <c r="AI108" s="367"/>
      <c r="AJ108" s="660"/>
      <c r="AK108" s="671"/>
      <c r="AL108" s="660"/>
      <c r="AM108" s="660"/>
      <c r="AN108" s="660"/>
      <c r="AO108" s="660"/>
      <c r="AP108" s="139"/>
      <c r="AQ108" s="214"/>
      <c r="AR108" s="140"/>
      <c r="AS108" s="140"/>
      <c r="AT108" s="225"/>
      <c r="AU108" s="139"/>
      <c r="AV108" s="214"/>
      <c r="AW108" s="140"/>
      <c r="AX108" s="140"/>
      <c r="AY108" s="225"/>
      <c r="EO108" s="96"/>
      <c r="EP108" s="116"/>
      <c r="EQ108" s="136"/>
      <c r="ER108" s="204"/>
    </row>
    <row r="109" spans="2:148" s="11" customFormat="1" ht="12.75" customHeight="1">
      <c r="B109" s="341">
        <v>23</v>
      </c>
      <c r="C109" s="236"/>
      <c r="D109" s="321"/>
      <c r="E109" s="321"/>
      <c r="F109" s="321"/>
      <c r="G109" s="321"/>
      <c r="H109" s="321"/>
      <c r="I109" s="321"/>
      <c r="J109" s="403"/>
      <c r="K109" s="372"/>
      <c r="L109" s="86"/>
      <c r="M109" s="660"/>
      <c r="N109" s="672"/>
      <c r="O109" s="672"/>
      <c r="P109" s="694"/>
      <c r="Q109" s="671"/>
      <c r="R109" s="660"/>
      <c r="S109" s="660"/>
      <c r="T109" s="660"/>
      <c r="U109" s="694"/>
      <c r="V109" s="673"/>
      <c r="W109" s="367"/>
      <c r="X109" s="367"/>
      <c r="Y109" s="367"/>
      <c r="Z109" s="672"/>
      <c r="AA109" s="671"/>
      <c r="AB109" s="367"/>
      <c r="AC109" s="660"/>
      <c r="AD109" s="660"/>
      <c r="AE109" s="660"/>
      <c r="AF109" s="671"/>
      <c r="AG109" s="367"/>
      <c r="AH109" s="367"/>
      <c r="AI109" s="367"/>
      <c r="AJ109" s="660"/>
      <c r="AK109" s="671"/>
      <c r="AL109" s="660"/>
      <c r="AM109" s="660"/>
      <c r="AN109" s="660"/>
      <c r="AO109" s="660"/>
      <c r="AP109" s="139"/>
      <c r="AQ109" s="214"/>
      <c r="AR109" s="140"/>
      <c r="AS109" s="140"/>
      <c r="AT109" s="225"/>
      <c r="AU109" s="139"/>
      <c r="AV109" s="214"/>
      <c r="AW109" s="140"/>
      <c r="AX109" s="140"/>
      <c r="AY109" s="225"/>
      <c r="EO109" s="96"/>
      <c r="EP109" s="116"/>
      <c r="EQ109" s="136"/>
      <c r="ER109" s="204"/>
    </row>
    <row r="110" spans="2:148" s="11" customFormat="1" ht="12.75" hidden="1" customHeight="1">
      <c r="B110" s="341">
        <v>14</v>
      </c>
      <c r="C110" s="606"/>
      <c r="D110" s="620"/>
      <c r="E110" s="620"/>
      <c r="F110" s="620"/>
      <c r="G110" s="620"/>
      <c r="H110" s="620"/>
      <c r="I110" s="620"/>
      <c r="J110" s="621"/>
      <c r="K110" s="616"/>
      <c r="L110" s="104"/>
      <c r="M110" s="688"/>
      <c r="N110" s="717"/>
      <c r="O110" s="717"/>
      <c r="P110" s="718"/>
      <c r="Q110" s="671"/>
      <c r="R110" s="687"/>
      <c r="S110" s="688"/>
      <c r="T110" s="717"/>
      <c r="U110" s="718"/>
      <c r="V110" s="965"/>
      <c r="W110" s="687"/>
      <c r="X110" s="688"/>
      <c r="Y110" s="691"/>
      <c r="Z110" s="692"/>
      <c r="AA110" s="671"/>
      <c r="AB110" s="716"/>
      <c r="AC110" s="714"/>
      <c r="AD110" s="691"/>
      <c r="AE110" s="692"/>
      <c r="AF110" s="709"/>
      <c r="AG110" s="687"/>
      <c r="AH110" s="688"/>
      <c r="AI110" s="691"/>
      <c r="AJ110" s="692"/>
      <c r="AK110" s="671"/>
      <c r="AL110" s="716"/>
      <c r="AM110" s="714"/>
      <c r="AN110" s="691"/>
      <c r="AO110" s="692"/>
      <c r="AP110" s="139"/>
      <c r="AQ110" s="214"/>
      <c r="AR110" s="140"/>
      <c r="AS110" s="140"/>
      <c r="AT110" s="225"/>
      <c r="AU110" s="139"/>
      <c r="AV110" s="214"/>
      <c r="AW110" s="140"/>
      <c r="AX110" s="140"/>
      <c r="AY110" s="225"/>
      <c r="EO110" s="96"/>
      <c r="EP110" s="116"/>
      <c r="EQ110" s="136"/>
      <c r="ER110" s="204"/>
    </row>
    <row r="111" spans="2:148" s="11" customFormat="1" ht="12.75" hidden="1" customHeight="1">
      <c r="B111" s="341">
        <v>15</v>
      </c>
      <c r="C111" s="85"/>
      <c r="D111" s="321"/>
      <c r="E111" s="321"/>
      <c r="F111" s="321"/>
      <c r="G111" s="321"/>
      <c r="H111" s="321"/>
      <c r="I111" s="321"/>
      <c r="J111" s="525"/>
      <c r="K111" s="629"/>
      <c r="L111" s="104"/>
      <c r="M111" s="688"/>
      <c r="N111" s="672"/>
      <c r="O111" s="672"/>
      <c r="P111" s="670"/>
      <c r="Q111" s="671"/>
      <c r="R111" s="657"/>
      <c r="S111" s="672"/>
      <c r="T111" s="672"/>
      <c r="U111" s="670"/>
      <c r="V111" s="965"/>
      <c r="W111" s="687"/>
      <c r="X111" s="695"/>
      <c r="Y111" s="660"/>
      <c r="Z111" s="658"/>
      <c r="AA111" s="671"/>
      <c r="AB111" s="716"/>
      <c r="AC111" s="714"/>
      <c r="AD111" s="660"/>
      <c r="AE111" s="658"/>
      <c r="AF111" s="709"/>
      <c r="AG111" s="687"/>
      <c r="AH111" s="695"/>
      <c r="AI111" s="660"/>
      <c r="AJ111" s="658"/>
      <c r="AK111" s="671"/>
      <c r="AL111" s="716"/>
      <c r="AM111" s="714"/>
      <c r="AN111" s="660"/>
      <c r="AO111" s="658"/>
      <c r="AP111" s="139"/>
      <c r="AQ111" s="214"/>
      <c r="AR111" s="140"/>
      <c r="AS111" s="140"/>
      <c r="AT111" s="225"/>
      <c r="AU111" s="139"/>
      <c r="AV111" s="214"/>
      <c r="AW111" s="140"/>
      <c r="AX111" s="140"/>
      <c r="AY111" s="225"/>
      <c r="EO111" s="96"/>
      <c r="EP111" s="116"/>
      <c r="EQ111" s="136"/>
      <c r="ER111" s="204"/>
    </row>
    <row r="112" spans="2:148" s="11" customFormat="1" ht="12.75" hidden="1" customHeight="1">
      <c r="B112" s="341">
        <v>16</v>
      </c>
      <c r="C112" s="85"/>
      <c r="D112" s="321"/>
      <c r="E112" s="321"/>
      <c r="F112" s="321"/>
      <c r="G112" s="321"/>
      <c r="H112" s="321"/>
      <c r="I112" s="321"/>
      <c r="J112" s="371"/>
      <c r="K112" s="617"/>
      <c r="L112" s="104"/>
      <c r="M112" s="688"/>
      <c r="N112" s="672"/>
      <c r="O112" s="672"/>
      <c r="P112" s="670"/>
      <c r="Q112" s="671"/>
      <c r="R112" s="657"/>
      <c r="S112" s="672"/>
      <c r="T112" s="688"/>
      <c r="U112" s="670"/>
      <c r="V112" s="965"/>
      <c r="W112" s="687"/>
      <c r="X112" s="695"/>
      <c r="Y112" s="660"/>
      <c r="Z112" s="658"/>
      <c r="AA112" s="671"/>
      <c r="AB112" s="716"/>
      <c r="AC112" s="714"/>
      <c r="AD112" s="660"/>
      <c r="AE112" s="658"/>
      <c r="AF112" s="709"/>
      <c r="AG112" s="687"/>
      <c r="AH112" s="695"/>
      <c r="AI112" s="660"/>
      <c r="AJ112" s="658"/>
      <c r="AK112" s="671"/>
      <c r="AL112" s="716"/>
      <c r="AM112" s="714"/>
      <c r="AN112" s="660"/>
      <c r="AO112" s="658"/>
      <c r="AP112" s="139"/>
      <c r="AQ112" s="214"/>
      <c r="AR112" s="140"/>
      <c r="AS112" s="140"/>
      <c r="AT112" s="225"/>
      <c r="AU112" s="139"/>
      <c r="AV112" s="214"/>
      <c r="AW112" s="140"/>
      <c r="AX112" s="140"/>
      <c r="AY112" s="225"/>
      <c r="EO112" s="96"/>
      <c r="EP112" s="116"/>
      <c r="EQ112" s="136"/>
      <c r="ER112" s="204"/>
    </row>
    <row r="113" spans="2:149" s="11" customFormat="1" ht="12.75" hidden="1" customHeight="1">
      <c r="B113" s="341">
        <v>17</v>
      </c>
      <c r="C113" s="85"/>
      <c r="D113" s="321"/>
      <c r="E113" s="321"/>
      <c r="F113" s="321"/>
      <c r="G113" s="321"/>
      <c r="H113" s="321"/>
      <c r="I113" s="321"/>
      <c r="J113" s="525"/>
      <c r="K113" s="629"/>
      <c r="L113" s="104"/>
      <c r="M113" s="688"/>
      <c r="N113" s="672"/>
      <c r="O113" s="672"/>
      <c r="P113" s="670"/>
      <c r="Q113" s="671"/>
      <c r="R113" s="657"/>
      <c r="S113" s="672"/>
      <c r="T113" s="672"/>
      <c r="U113" s="670"/>
      <c r="V113" s="965"/>
      <c r="W113" s="687"/>
      <c r="X113" s="695"/>
      <c r="Y113" s="660"/>
      <c r="Z113" s="658"/>
      <c r="AA113" s="671"/>
      <c r="AB113" s="716"/>
      <c r="AC113" s="714"/>
      <c r="AD113" s="660"/>
      <c r="AE113" s="658"/>
      <c r="AF113" s="709"/>
      <c r="AG113" s="687"/>
      <c r="AH113" s="695"/>
      <c r="AI113" s="660"/>
      <c r="AJ113" s="658"/>
      <c r="AK113" s="671"/>
      <c r="AL113" s="716"/>
      <c r="AM113" s="714"/>
      <c r="AN113" s="660"/>
      <c r="AO113" s="658"/>
      <c r="AP113" s="139"/>
      <c r="AQ113" s="214"/>
      <c r="AR113" s="140"/>
      <c r="AS113" s="140"/>
      <c r="AT113" s="225"/>
      <c r="AU113" s="139"/>
      <c r="AV113" s="214"/>
      <c r="AW113" s="140"/>
      <c r="AX113" s="140"/>
      <c r="AY113" s="225"/>
      <c r="EO113" s="96"/>
      <c r="EP113" s="116"/>
      <c r="EQ113" s="136"/>
      <c r="ER113" s="204"/>
    </row>
    <row r="114" spans="2:149" s="11" customFormat="1" ht="12.75" hidden="1" customHeight="1">
      <c r="B114" s="341">
        <v>18</v>
      </c>
      <c r="C114" s="85"/>
      <c r="D114" s="321"/>
      <c r="E114" s="321"/>
      <c r="F114" s="321"/>
      <c r="G114" s="321"/>
      <c r="H114" s="321"/>
      <c r="I114" s="321"/>
      <c r="J114" s="525"/>
      <c r="K114" s="629"/>
      <c r="L114" s="104"/>
      <c r="M114" s="688"/>
      <c r="N114" s="672"/>
      <c r="O114" s="672"/>
      <c r="P114" s="670"/>
      <c r="Q114" s="671"/>
      <c r="R114" s="657"/>
      <c r="S114" s="672"/>
      <c r="T114" s="672"/>
      <c r="U114" s="670"/>
      <c r="V114" s="965"/>
      <c r="W114" s="687"/>
      <c r="X114" s="695"/>
      <c r="Y114" s="660"/>
      <c r="Z114" s="658"/>
      <c r="AA114" s="671"/>
      <c r="AB114" s="716"/>
      <c r="AC114" s="714"/>
      <c r="AD114" s="660"/>
      <c r="AE114" s="658"/>
      <c r="AF114" s="709"/>
      <c r="AG114" s="687"/>
      <c r="AH114" s="695"/>
      <c r="AI114" s="660"/>
      <c r="AJ114" s="658"/>
      <c r="AK114" s="671"/>
      <c r="AL114" s="716"/>
      <c r="AM114" s="714"/>
      <c r="AN114" s="660"/>
      <c r="AO114" s="658"/>
      <c r="AP114" s="139"/>
      <c r="AQ114" s="214"/>
      <c r="AR114" s="140"/>
      <c r="AS114" s="140"/>
      <c r="AT114" s="225"/>
      <c r="AU114" s="139"/>
      <c r="AV114" s="214"/>
      <c r="AW114" s="140"/>
      <c r="AX114" s="140"/>
      <c r="AY114" s="225"/>
      <c r="EO114" s="96"/>
      <c r="EP114" s="116"/>
      <c r="EQ114" s="136"/>
      <c r="ER114" s="204"/>
    </row>
    <row r="115" spans="2:149" s="11" customFormat="1" ht="12.75" hidden="1" customHeight="1">
      <c r="B115" s="341">
        <v>19</v>
      </c>
      <c r="C115" s="85"/>
      <c r="D115" s="321"/>
      <c r="E115" s="321"/>
      <c r="F115" s="321"/>
      <c r="G115" s="321"/>
      <c r="H115" s="321"/>
      <c r="I115" s="321"/>
      <c r="J115" s="371"/>
      <c r="K115" s="616"/>
      <c r="L115" s="104"/>
      <c r="M115" s="688"/>
      <c r="N115" s="672"/>
      <c r="O115" s="672"/>
      <c r="P115" s="670"/>
      <c r="Q115" s="671"/>
      <c r="R115" s="657"/>
      <c r="S115" s="688"/>
      <c r="T115" s="688"/>
      <c r="U115" s="670"/>
      <c r="V115" s="965"/>
      <c r="W115" s="687"/>
      <c r="X115" s="695"/>
      <c r="Y115" s="660"/>
      <c r="Z115" s="658"/>
      <c r="AA115" s="671"/>
      <c r="AB115" s="716"/>
      <c r="AC115" s="714"/>
      <c r="AD115" s="660"/>
      <c r="AE115" s="658"/>
      <c r="AF115" s="709"/>
      <c r="AG115" s="687"/>
      <c r="AH115" s="695"/>
      <c r="AI115" s="660"/>
      <c r="AJ115" s="658"/>
      <c r="AK115" s="671"/>
      <c r="AL115" s="716"/>
      <c r="AM115" s="714"/>
      <c r="AN115" s="660"/>
      <c r="AO115" s="658"/>
      <c r="AP115" s="139"/>
      <c r="AQ115" s="214"/>
      <c r="AR115" s="140"/>
      <c r="AS115" s="140"/>
      <c r="AT115" s="225"/>
      <c r="AU115" s="139"/>
      <c r="AV115" s="214"/>
      <c r="AW115" s="140"/>
      <c r="AX115" s="140"/>
      <c r="AY115" s="225"/>
      <c r="EO115" s="96"/>
      <c r="EP115" s="116"/>
      <c r="EQ115" s="136"/>
      <c r="ER115" s="204"/>
    </row>
    <row r="116" spans="2:149" s="11" customFormat="1" ht="12.75" hidden="1" customHeight="1">
      <c r="B116" s="341">
        <v>20</v>
      </c>
      <c r="C116" s="85"/>
      <c r="D116" s="321"/>
      <c r="E116" s="321"/>
      <c r="F116" s="321"/>
      <c r="G116" s="321"/>
      <c r="H116" s="321"/>
      <c r="I116" s="321"/>
      <c r="J116" s="371"/>
      <c r="K116" s="617"/>
      <c r="L116" s="104"/>
      <c r="M116" s="688"/>
      <c r="N116" s="672"/>
      <c r="O116" s="672"/>
      <c r="P116" s="670"/>
      <c r="Q116" s="671"/>
      <c r="R116" s="657"/>
      <c r="S116" s="688"/>
      <c r="T116" s="688"/>
      <c r="U116" s="670"/>
      <c r="V116" s="965"/>
      <c r="W116" s="687"/>
      <c r="X116" s="695"/>
      <c r="Y116" s="660"/>
      <c r="Z116" s="658"/>
      <c r="AA116" s="671"/>
      <c r="AB116" s="716"/>
      <c r="AC116" s="714"/>
      <c r="AD116" s="660"/>
      <c r="AE116" s="658"/>
      <c r="AF116" s="709"/>
      <c r="AG116" s="687"/>
      <c r="AH116" s="695"/>
      <c r="AI116" s="660"/>
      <c r="AJ116" s="658"/>
      <c r="AK116" s="671"/>
      <c r="AL116" s="716"/>
      <c r="AM116" s="714"/>
      <c r="AN116" s="660"/>
      <c r="AO116" s="658"/>
      <c r="AP116" s="139"/>
      <c r="AQ116" s="214"/>
      <c r="AR116" s="140"/>
      <c r="AS116" s="140"/>
      <c r="AT116" s="225"/>
      <c r="AU116" s="139"/>
      <c r="AV116" s="214"/>
      <c r="AW116" s="140"/>
      <c r="AX116" s="140"/>
      <c r="AY116" s="225"/>
      <c r="EO116" s="96"/>
      <c r="EP116" s="116"/>
      <c r="EQ116" s="136"/>
      <c r="ER116" s="204"/>
    </row>
    <row r="117" spans="2:149" s="11" customFormat="1" ht="12.75" hidden="1" customHeight="1">
      <c r="B117" s="341">
        <v>21</v>
      </c>
      <c r="C117" s="85"/>
      <c r="D117" s="321"/>
      <c r="E117" s="321"/>
      <c r="F117" s="321"/>
      <c r="G117" s="321"/>
      <c r="H117" s="321"/>
      <c r="I117" s="321"/>
      <c r="J117" s="371"/>
      <c r="K117" s="616"/>
      <c r="L117" s="104"/>
      <c r="M117" s="688"/>
      <c r="N117" s="672"/>
      <c r="O117" s="672"/>
      <c r="P117" s="670"/>
      <c r="Q117" s="671"/>
      <c r="R117" s="657"/>
      <c r="S117" s="672"/>
      <c r="T117" s="672"/>
      <c r="U117" s="670"/>
      <c r="V117" s="965"/>
      <c r="W117" s="687"/>
      <c r="X117" s="695"/>
      <c r="Y117" s="660"/>
      <c r="Z117" s="658"/>
      <c r="AA117" s="671"/>
      <c r="AB117" s="716"/>
      <c r="AC117" s="714"/>
      <c r="AD117" s="660"/>
      <c r="AE117" s="658"/>
      <c r="AF117" s="709"/>
      <c r="AG117" s="687"/>
      <c r="AH117" s="695"/>
      <c r="AI117" s="660"/>
      <c r="AJ117" s="658"/>
      <c r="AK117" s="671"/>
      <c r="AL117" s="716"/>
      <c r="AM117" s="714"/>
      <c r="AN117" s="660"/>
      <c r="AO117" s="658"/>
      <c r="AP117" s="139"/>
      <c r="AQ117" s="214"/>
      <c r="AR117" s="140"/>
      <c r="AS117" s="140"/>
      <c r="AT117" s="225"/>
      <c r="AU117" s="139"/>
      <c r="AV117" s="214"/>
      <c r="AW117" s="140"/>
      <c r="AX117" s="140"/>
      <c r="AY117" s="225"/>
      <c r="EO117" s="96"/>
      <c r="EP117" s="116"/>
      <c r="EQ117" s="136"/>
      <c r="ER117" s="204"/>
    </row>
    <row r="118" spans="2:149" s="11" customFormat="1" ht="12.75" hidden="1" customHeight="1">
      <c r="B118" s="341">
        <v>22</v>
      </c>
      <c r="C118" s="85"/>
      <c r="D118" s="321"/>
      <c r="E118" s="321"/>
      <c r="F118" s="321"/>
      <c r="G118" s="321"/>
      <c r="H118" s="321"/>
      <c r="I118" s="321"/>
      <c r="J118" s="371"/>
      <c r="K118" s="616"/>
      <c r="L118" s="104"/>
      <c r="M118" s="695"/>
      <c r="N118" s="672"/>
      <c r="O118" s="672"/>
      <c r="P118" s="670"/>
      <c r="Q118" s="671"/>
      <c r="R118" s="657"/>
      <c r="S118" s="672"/>
      <c r="T118" s="688"/>
      <c r="U118" s="670"/>
      <c r="V118" s="965"/>
      <c r="W118" s="687"/>
      <c r="X118" s="660"/>
      <c r="Y118" s="660"/>
      <c r="Z118" s="658"/>
      <c r="AA118" s="671"/>
      <c r="AB118" s="716"/>
      <c r="AC118" s="714"/>
      <c r="AD118" s="660"/>
      <c r="AE118" s="658"/>
      <c r="AF118" s="709"/>
      <c r="AG118" s="687"/>
      <c r="AH118" s="660"/>
      <c r="AI118" s="660"/>
      <c r="AJ118" s="658"/>
      <c r="AK118" s="671"/>
      <c r="AL118" s="716"/>
      <c r="AM118" s="714"/>
      <c r="AN118" s="660"/>
      <c r="AO118" s="658"/>
      <c r="AP118" s="139"/>
      <c r="AQ118" s="116"/>
      <c r="AR118" s="140"/>
      <c r="AS118" s="140"/>
      <c r="AT118" s="137"/>
      <c r="AU118" s="139"/>
      <c r="AV118" s="116"/>
      <c r="AW118" s="140"/>
      <c r="AX118" s="140"/>
      <c r="AY118" s="137"/>
      <c r="EO118" s="96"/>
      <c r="EP118" s="116"/>
      <c r="EQ118" s="136"/>
      <c r="ER118" s="204"/>
    </row>
    <row r="119" spans="2:149" s="11" customFormat="1" ht="12.75" hidden="1" customHeight="1">
      <c r="B119" s="341">
        <v>23</v>
      </c>
      <c r="C119" s="85"/>
      <c r="D119" s="321"/>
      <c r="E119" s="321"/>
      <c r="F119" s="321"/>
      <c r="G119" s="403"/>
      <c r="H119" s="321"/>
      <c r="I119" s="321"/>
      <c r="J119" s="371"/>
      <c r="K119" s="616"/>
      <c r="L119" s="104"/>
      <c r="M119" s="687"/>
      <c r="N119" s="672"/>
      <c r="O119" s="672"/>
      <c r="P119" s="670"/>
      <c r="Q119" s="671"/>
      <c r="R119" s="657"/>
      <c r="S119" s="688"/>
      <c r="T119" s="672"/>
      <c r="U119" s="670"/>
      <c r="V119" s="965"/>
      <c r="W119" s="687"/>
      <c r="X119" s="695"/>
      <c r="Y119" s="660"/>
      <c r="Z119" s="710"/>
      <c r="AA119" s="671"/>
      <c r="AB119" s="716"/>
      <c r="AC119" s="714"/>
      <c r="AD119" s="660"/>
      <c r="AE119" s="658"/>
      <c r="AF119" s="709"/>
      <c r="AG119" s="687"/>
      <c r="AH119" s="695"/>
      <c r="AI119" s="660"/>
      <c r="AJ119" s="710"/>
      <c r="AK119" s="671"/>
      <c r="AL119" s="716"/>
      <c r="AM119" s="714"/>
      <c r="AN119" s="660"/>
      <c r="AO119" s="658"/>
      <c r="AP119" s="139"/>
      <c r="AQ119" s="116"/>
      <c r="AR119" s="140"/>
      <c r="AS119" s="140"/>
      <c r="AT119" s="137"/>
      <c r="AU119" s="139"/>
      <c r="AV119" s="116"/>
      <c r="AW119" s="140"/>
      <c r="AX119" s="140"/>
      <c r="AY119" s="137"/>
      <c r="EO119" s="96"/>
      <c r="EP119" s="116"/>
      <c r="EQ119" s="136"/>
      <c r="ER119" s="204"/>
    </row>
    <row r="120" spans="2:149" s="11" customFormat="1" ht="12.75" hidden="1" customHeight="1">
      <c r="B120" s="341">
        <v>24</v>
      </c>
      <c r="C120" s="85"/>
      <c r="D120" s="321"/>
      <c r="E120" s="321"/>
      <c r="F120" s="321"/>
      <c r="G120" s="403"/>
      <c r="H120" s="321"/>
      <c r="I120" s="321"/>
      <c r="J120" s="371"/>
      <c r="K120" s="616"/>
      <c r="L120" s="104"/>
      <c r="M120" s="688"/>
      <c r="N120" s="672"/>
      <c r="O120" s="672"/>
      <c r="P120" s="670"/>
      <c r="Q120" s="671"/>
      <c r="R120" s="657"/>
      <c r="S120" s="672"/>
      <c r="T120" s="672"/>
      <c r="U120" s="670"/>
      <c r="V120" s="965"/>
      <c r="W120" s="687"/>
      <c r="X120" s="695"/>
      <c r="Y120" s="660"/>
      <c r="Z120" s="710"/>
      <c r="AA120" s="671"/>
      <c r="AB120" s="716"/>
      <c r="AC120" s="714"/>
      <c r="AD120" s="660"/>
      <c r="AE120" s="658"/>
      <c r="AF120" s="709"/>
      <c r="AG120" s="687"/>
      <c r="AH120" s="695"/>
      <c r="AI120" s="660"/>
      <c r="AJ120" s="710"/>
      <c r="AK120" s="671"/>
      <c r="AL120" s="716"/>
      <c r="AM120" s="714"/>
      <c r="AN120" s="660"/>
      <c r="AO120" s="658"/>
      <c r="AP120" s="139"/>
      <c r="AQ120" s="116"/>
      <c r="AR120" s="140"/>
      <c r="AS120" s="140"/>
      <c r="AT120" s="137"/>
      <c r="AU120" s="139"/>
      <c r="AV120" s="116"/>
      <c r="AW120" s="140"/>
      <c r="AX120" s="140"/>
      <c r="AY120" s="137"/>
      <c r="EO120" s="96"/>
      <c r="EP120" s="116"/>
      <c r="EQ120" s="136"/>
      <c r="ER120" s="204"/>
    </row>
    <row r="121" spans="2:149" s="11" customFormat="1" ht="12.75" hidden="1" customHeight="1">
      <c r="B121" s="341">
        <v>25</v>
      </c>
      <c r="C121" s="85"/>
      <c r="D121" s="321"/>
      <c r="E121" s="321"/>
      <c r="F121" s="321"/>
      <c r="G121" s="321"/>
      <c r="H121" s="321"/>
      <c r="I121" s="321"/>
      <c r="J121" s="371"/>
      <c r="K121" s="617"/>
      <c r="L121" s="104"/>
      <c r="M121" s="688"/>
      <c r="N121" s="672"/>
      <c r="O121" s="672"/>
      <c r="P121" s="670"/>
      <c r="Q121" s="671"/>
      <c r="R121" s="657"/>
      <c r="S121" s="672"/>
      <c r="T121" s="672"/>
      <c r="U121" s="670"/>
      <c r="V121" s="965"/>
      <c r="W121" s="687"/>
      <c r="X121" s="695"/>
      <c r="Y121" s="660"/>
      <c r="Z121" s="710"/>
      <c r="AA121" s="671"/>
      <c r="AB121" s="716"/>
      <c r="AC121" s="714"/>
      <c r="AD121" s="660"/>
      <c r="AE121" s="658"/>
      <c r="AF121" s="709"/>
      <c r="AG121" s="687"/>
      <c r="AH121" s="695"/>
      <c r="AI121" s="660"/>
      <c r="AJ121" s="710"/>
      <c r="AK121" s="671"/>
      <c r="AL121" s="716"/>
      <c r="AM121" s="714"/>
      <c r="AN121" s="660"/>
      <c r="AO121" s="658"/>
      <c r="AP121" s="139"/>
      <c r="AQ121" s="116"/>
      <c r="AR121" s="140"/>
      <c r="AS121" s="140"/>
      <c r="AT121" s="137"/>
      <c r="AU121" s="139"/>
      <c r="AV121" s="116"/>
      <c r="AW121" s="140"/>
      <c r="AX121" s="140"/>
      <c r="AY121" s="137"/>
      <c r="EO121" s="96"/>
      <c r="EP121" s="116"/>
      <c r="EQ121" s="136"/>
      <c r="ER121" s="204"/>
    </row>
    <row r="122" spans="2:149" s="11" customFormat="1" ht="12.6" hidden="1" customHeight="1">
      <c r="B122" s="341"/>
      <c r="C122" s="10"/>
      <c r="D122" s="385"/>
      <c r="E122" s="385"/>
      <c r="F122" s="385"/>
      <c r="G122" s="385"/>
      <c r="H122" s="385"/>
      <c r="I122" s="385"/>
      <c r="J122" s="375"/>
      <c r="K122" s="413"/>
      <c r="L122" s="215"/>
      <c r="M122" s="715"/>
      <c r="N122" s="715"/>
      <c r="O122" s="715"/>
      <c r="P122" s="715"/>
      <c r="Q122" s="715"/>
      <c r="R122" s="715"/>
      <c r="S122" s="715"/>
      <c r="T122" s="715"/>
      <c r="U122" s="715"/>
      <c r="V122" s="715"/>
      <c r="W122" s="715"/>
      <c r="X122" s="715"/>
      <c r="Y122" s="715"/>
      <c r="Z122" s="715"/>
      <c r="AA122" s="715"/>
      <c r="AB122" s="715"/>
      <c r="AC122" s="715"/>
      <c r="AD122" s="715"/>
      <c r="AE122" s="715"/>
      <c r="AF122" s="715"/>
      <c r="AG122" s="715"/>
      <c r="AH122" s="715"/>
      <c r="AI122" s="715"/>
      <c r="AJ122" s="715"/>
      <c r="AK122" s="715"/>
      <c r="AL122" s="715"/>
      <c r="AM122" s="715"/>
      <c r="AN122" s="715"/>
      <c r="AO122" s="715"/>
      <c r="AP122" s="215"/>
      <c r="AQ122" s="215"/>
      <c r="AR122" s="215"/>
      <c r="AS122" s="215"/>
      <c r="AT122" s="215"/>
      <c r="AU122" s="215"/>
      <c r="AV122" s="215"/>
      <c r="AW122" s="215"/>
      <c r="AX122" s="215"/>
      <c r="AY122" s="215"/>
      <c r="EO122" s="215"/>
      <c r="EP122" s="215"/>
      <c r="EQ122" s="215"/>
      <c r="ER122" s="215"/>
    </row>
    <row r="123" spans="2:149" ht="12.6" hidden="1" customHeight="1">
      <c r="B123" s="341">
        <v>1</v>
      </c>
      <c r="C123" s="957" t="s">
        <v>28</v>
      </c>
      <c r="D123" s="321"/>
      <c r="E123" s="321"/>
      <c r="F123" s="321"/>
      <c r="G123" s="321"/>
      <c r="H123" s="321"/>
      <c r="I123" s="321"/>
      <c r="J123" s="403"/>
      <c r="K123" s="403"/>
      <c r="L123" s="86"/>
      <c r="M123" s="660"/>
      <c r="N123" s="672"/>
      <c r="O123" s="672"/>
      <c r="P123" s="694"/>
      <c r="Q123" s="671"/>
      <c r="R123" s="660"/>
      <c r="S123" s="660"/>
      <c r="T123" s="660"/>
      <c r="U123" s="660"/>
      <c r="V123" s="674"/>
      <c r="W123" s="660"/>
      <c r="X123" s="660"/>
      <c r="Y123" s="672"/>
      <c r="Z123" s="672"/>
      <c r="AA123" s="671"/>
      <c r="AB123" s="660"/>
      <c r="AC123" s="660"/>
      <c r="AD123" s="694"/>
      <c r="AE123" s="694"/>
      <c r="AF123" s="671"/>
      <c r="AG123" s="660"/>
      <c r="AH123" s="660"/>
      <c r="AI123" s="672"/>
      <c r="AJ123" s="672"/>
      <c r="AK123" s="671"/>
      <c r="AL123" s="660"/>
      <c r="AM123" s="660"/>
      <c r="AN123" s="694"/>
      <c r="AO123" s="694"/>
      <c r="AP123" s="90"/>
      <c r="AQ123" s="101"/>
      <c r="AR123" s="95"/>
      <c r="AS123" s="95"/>
      <c r="AT123" s="97"/>
      <c r="AU123" s="90"/>
      <c r="AV123" s="101">
        <v>4</v>
      </c>
      <c r="AW123" s="95"/>
      <c r="AX123" s="95"/>
      <c r="AY123" s="97"/>
      <c r="EO123" s="96"/>
      <c r="EP123" s="116"/>
      <c r="EQ123" s="98"/>
      <c r="ER123" s="141"/>
    </row>
    <row r="124" spans="2:149" ht="12.75" hidden="1" customHeight="1">
      <c r="B124" s="341">
        <v>2</v>
      </c>
      <c r="C124" s="236"/>
      <c r="D124" s="490"/>
      <c r="E124" s="490"/>
      <c r="F124" s="490"/>
      <c r="G124" s="490"/>
      <c r="H124" s="490"/>
      <c r="I124" s="490"/>
      <c r="J124" s="610"/>
      <c r="K124" s="891"/>
      <c r="L124" s="86"/>
      <c r="M124" s="660"/>
      <c r="N124" s="672"/>
      <c r="O124" s="672"/>
      <c r="P124" s="694"/>
      <c r="Q124" s="671"/>
      <c r="R124" s="660"/>
      <c r="S124" s="672"/>
      <c r="T124" s="672"/>
      <c r="U124" s="694"/>
      <c r="V124" s="673"/>
      <c r="W124" s="660"/>
      <c r="X124" s="660"/>
      <c r="Y124" s="672"/>
      <c r="Z124" s="672"/>
      <c r="AA124" s="671"/>
      <c r="AB124" s="660"/>
      <c r="AC124" s="660"/>
      <c r="AD124" s="694"/>
      <c r="AE124" s="694"/>
      <c r="AF124" s="671"/>
      <c r="AG124" s="660"/>
      <c r="AH124" s="660"/>
      <c r="AI124" s="672"/>
      <c r="AJ124" s="672"/>
      <c r="AK124" s="671"/>
      <c r="AL124" s="660"/>
      <c r="AM124" s="660"/>
      <c r="AN124" s="694"/>
      <c r="AO124" s="694"/>
      <c r="AP124" s="119"/>
      <c r="AQ124" s="94"/>
      <c r="AR124" s="88"/>
      <c r="AS124" s="88"/>
      <c r="AT124" s="89"/>
      <c r="AU124" s="119"/>
      <c r="AV124" s="125"/>
      <c r="AW124" s="126"/>
      <c r="AX124" s="126"/>
      <c r="AY124" s="126"/>
      <c r="EO124" s="94"/>
      <c r="EP124" s="91"/>
      <c r="EQ124" s="92"/>
      <c r="ER124" s="142"/>
      <c r="ES124" s="10"/>
    </row>
    <row r="125" spans="2:149" ht="12.75" customHeight="1">
      <c r="D125" s="149"/>
      <c r="E125" s="149"/>
      <c r="F125" s="149"/>
      <c r="G125" s="149"/>
      <c r="H125" s="149"/>
      <c r="I125" s="149"/>
      <c r="J125" s="203"/>
      <c r="K125" s="143"/>
      <c r="L125" s="86"/>
      <c r="M125" s="714"/>
      <c r="N125" s="719"/>
      <c r="O125" s="719"/>
      <c r="P125" s="720"/>
      <c r="Q125" s="671"/>
      <c r="R125" s="714"/>
      <c r="S125" s="719"/>
      <c r="T125" s="719"/>
      <c r="U125" s="720"/>
      <c r="V125" s="673"/>
      <c r="W125" s="714"/>
      <c r="X125" s="714"/>
      <c r="Y125" s="719"/>
      <c r="Z125" s="719"/>
      <c r="AA125" s="671"/>
      <c r="AB125" s="714"/>
      <c r="AC125" s="714"/>
      <c r="AD125" s="720"/>
      <c r="AE125" s="720"/>
      <c r="AF125" s="671"/>
      <c r="AG125" s="714"/>
      <c r="AH125" s="714"/>
      <c r="AI125" s="719"/>
      <c r="AJ125" s="719"/>
      <c r="AK125" s="671"/>
      <c r="AL125" s="714"/>
      <c r="AM125" s="714"/>
      <c r="AN125" s="720"/>
      <c r="AO125" s="720"/>
      <c r="AP125" s="119"/>
      <c r="AQ125" s="251"/>
      <c r="AR125" s="122"/>
      <c r="AS125" s="122"/>
      <c r="AT125" s="122"/>
      <c r="AU125" s="119"/>
      <c r="AV125" s="251"/>
      <c r="AW125" s="122"/>
      <c r="AX125" s="122"/>
      <c r="AY125" s="122"/>
      <c r="EO125" s="251"/>
      <c r="EP125" s="251"/>
      <c r="EQ125" s="123"/>
      <c r="ER125" s="123"/>
    </row>
    <row r="126" spans="2:149" ht="12.75" customHeight="1">
      <c r="B126" s="341">
        <v>1</v>
      </c>
      <c r="C126" s="957" t="s">
        <v>29</v>
      </c>
      <c r="D126" s="321">
        <v>2009</v>
      </c>
      <c r="E126" s="321" t="s">
        <v>103</v>
      </c>
      <c r="F126" s="321" t="s">
        <v>96</v>
      </c>
      <c r="G126" s="321"/>
      <c r="H126" s="321" t="s">
        <v>91</v>
      </c>
      <c r="I126" s="372" t="s">
        <v>104</v>
      </c>
      <c r="J126" s="403" t="s">
        <v>224</v>
      </c>
      <c r="K126" s="321" t="s">
        <v>481</v>
      </c>
      <c r="L126" s="86"/>
      <c r="M126" s="453">
        <v>6</v>
      </c>
      <c r="N126" s="794"/>
      <c r="O126" s="794"/>
      <c r="P126" s="884"/>
      <c r="Q126" s="793"/>
      <c r="R126" s="453">
        <v>4</v>
      </c>
      <c r="S126" s="794"/>
      <c r="T126" s="794"/>
      <c r="U126" s="884"/>
      <c r="V126" s="464"/>
      <c r="W126" s="453">
        <v>5</v>
      </c>
      <c r="X126" s="453"/>
      <c r="Y126" s="453"/>
      <c r="Z126" s="794"/>
      <c r="AA126" s="793"/>
      <c r="AB126" s="325">
        <v>2</v>
      </c>
      <c r="AC126" s="325" t="s">
        <v>38</v>
      </c>
      <c r="AD126" s="325" t="s">
        <v>38</v>
      </c>
      <c r="AE126" s="660"/>
      <c r="AF126" s="793"/>
      <c r="AG126" s="453">
        <v>3</v>
      </c>
      <c r="AH126" s="453"/>
      <c r="AI126" s="453"/>
      <c r="AJ126" s="794"/>
      <c r="AK126" s="793"/>
      <c r="AL126" s="1061">
        <v>1</v>
      </c>
      <c r="AM126" s="1061" t="s">
        <v>38</v>
      </c>
      <c r="AN126" s="1061" t="s">
        <v>38</v>
      </c>
      <c r="AO126" s="417" t="s">
        <v>38</v>
      </c>
      <c r="AP126" s="119"/>
      <c r="AQ126" s="94"/>
      <c r="AR126" s="88"/>
      <c r="AS126" s="88"/>
      <c r="AT126" s="89"/>
      <c r="AU126" s="119"/>
      <c r="AV126" s="94">
        <v>2</v>
      </c>
      <c r="AW126" s="88"/>
      <c r="AX126" s="88"/>
      <c r="AY126" s="89"/>
      <c r="EO126" s="96"/>
      <c r="EP126" s="91"/>
      <c r="EQ126" s="92"/>
      <c r="ER126" s="141"/>
      <c r="ES126" s="10"/>
    </row>
    <row r="127" spans="2:149">
      <c r="B127" s="341">
        <v>2</v>
      </c>
      <c r="C127" s="236"/>
      <c r="D127" s="372">
        <v>2009</v>
      </c>
      <c r="E127" s="372" t="s">
        <v>103</v>
      </c>
      <c r="F127" s="372" t="s">
        <v>96</v>
      </c>
      <c r="G127" s="372"/>
      <c r="H127" s="372" t="s">
        <v>94</v>
      </c>
      <c r="I127" s="372" t="s">
        <v>104</v>
      </c>
      <c r="J127" s="478" t="s">
        <v>245</v>
      </c>
      <c r="K127" s="321"/>
      <c r="L127" s="86"/>
      <c r="M127" s="660"/>
      <c r="N127" s="672"/>
      <c r="O127" s="672"/>
      <c r="P127" s="694"/>
      <c r="Q127" s="671"/>
      <c r="R127" s="660"/>
      <c r="S127" s="672"/>
      <c r="T127" s="672"/>
      <c r="U127" s="694"/>
      <c r="V127" s="673"/>
      <c r="W127" s="660"/>
      <c r="X127" s="660"/>
      <c r="Y127" s="660"/>
      <c r="Z127" s="672"/>
      <c r="AA127" s="671"/>
      <c r="AB127" s="325" t="s">
        <v>38</v>
      </c>
      <c r="AC127" s="325" t="s">
        <v>38</v>
      </c>
      <c r="AD127" s="325" t="s">
        <v>38</v>
      </c>
      <c r="AE127" s="660"/>
      <c r="AF127" s="671"/>
      <c r="AG127" s="660"/>
      <c r="AH127" s="660"/>
      <c r="AI127" s="660"/>
      <c r="AJ127" s="672"/>
      <c r="AK127" s="671"/>
      <c r="AL127" s="325" t="s">
        <v>38</v>
      </c>
      <c r="AM127" s="1061" t="s">
        <v>38</v>
      </c>
      <c r="AN127" s="1061" t="s">
        <v>38</v>
      </c>
      <c r="AO127" s="417" t="s">
        <v>38</v>
      </c>
      <c r="AP127" s="119"/>
      <c r="AQ127" s="94"/>
      <c r="AR127" s="88"/>
      <c r="AS127" s="88"/>
      <c r="AT127" s="89"/>
      <c r="AU127" s="119"/>
      <c r="AV127" s="94"/>
      <c r="AW127" s="88"/>
      <c r="AX127" s="248"/>
      <c r="AY127" s="89"/>
      <c r="EO127" s="94"/>
      <c r="EP127" s="91"/>
      <c r="EQ127" s="92"/>
      <c r="ER127" s="142"/>
      <c r="ES127" s="10"/>
    </row>
    <row r="128" spans="2:149">
      <c r="B128" s="341">
        <v>3</v>
      </c>
      <c r="C128" s="236"/>
      <c r="D128" s="321">
        <v>2009</v>
      </c>
      <c r="E128" s="372" t="s">
        <v>103</v>
      </c>
      <c r="F128" s="321" t="s">
        <v>96</v>
      </c>
      <c r="G128" s="321"/>
      <c r="H128" s="321" t="s">
        <v>94</v>
      </c>
      <c r="I128" s="321" t="s">
        <v>103</v>
      </c>
      <c r="J128" s="403" t="s">
        <v>526</v>
      </c>
      <c r="K128" s="321"/>
      <c r="L128" s="86"/>
      <c r="M128" s="660"/>
      <c r="N128" s="672"/>
      <c r="O128" s="672"/>
      <c r="P128" s="694"/>
      <c r="Q128" s="671"/>
      <c r="R128" s="660"/>
      <c r="S128" s="672"/>
      <c r="T128" s="672"/>
      <c r="U128" s="694"/>
      <c r="V128" s="673"/>
      <c r="W128" s="660"/>
      <c r="X128" s="660"/>
      <c r="Y128" s="660"/>
      <c r="Z128" s="672"/>
      <c r="AA128" s="671"/>
      <c r="AB128" s="660"/>
      <c r="AC128" s="660"/>
      <c r="AD128" s="660"/>
      <c r="AE128" s="660"/>
      <c r="AF128" s="671"/>
      <c r="AG128" s="660"/>
      <c r="AH128" s="660"/>
      <c r="AI128" s="660"/>
      <c r="AJ128" s="672"/>
      <c r="AK128" s="671"/>
      <c r="AL128" s="1061" t="s">
        <v>38</v>
      </c>
      <c r="AM128" s="1061" t="s">
        <v>38</v>
      </c>
      <c r="AN128" s="1061" t="s">
        <v>38</v>
      </c>
      <c r="AO128" s="417" t="s">
        <v>38</v>
      </c>
      <c r="AP128" s="119"/>
      <c r="AQ128" s="94"/>
      <c r="AR128" s="88"/>
      <c r="AS128" s="88"/>
      <c r="AT128" s="89"/>
      <c r="AU128" s="119"/>
      <c r="AV128" s="94"/>
      <c r="AW128" s="88"/>
      <c r="AX128" s="248"/>
      <c r="AY128" s="89"/>
      <c r="EO128" s="94"/>
      <c r="EP128" s="91"/>
      <c r="EQ128" s="92"/>
      <c r="ER128" s="142"/>
      <c r="ES128" s="10"/>
    </row>
    <row r="129" spans="2:149">
      <c r="B129" s="341">
        <v>4</v>
      </c>
      <c r="C129" s="236"/>
      <c r="D129" s="321">
        <v>2010</v>
      </c>
      <c r="E129" s="321" t="s">
        <v>103</v>
      </c>
      <c r="F129" s="321" t="s">
        <v>99</v>
      </c>
      <c r="G129" s="321"/>
      <c r="H129" s="321" t="s">
        <v>94</v>
      </c>
      <c r="I129" s="372" t="s">
        <v>104</v>
      </c>
      <c r="J129" s="403" t="s">
        <v>213</v>
      </c>
      <c r="K129" s="372" t="s">
        <v>481</v>
      </c>
      <c r="L129" s="86"/>
      <c r="M129" s="660"/>
      <c r="N129" s="672"/>
      <c r="O129" s="672"/>
      <c r="P129" s="694"/>
      <c r="Q129" s="671"/>
      <c r="R129" s="660"/>
      <c r="S129" s="672"/>
      <c r="T129" s="672"/>
      <c r="U129" s="694"/>
      <c r="V129" s="673"/>
      <c r="W129" s="660"/>
      <c r="X129" s="660"/>
      <c r="Y129" s="660"/>
      <c r="Z129" s="672"/>
      <c r="AA129" s="671"/>
      <c r="AB129" s="325" t="s">
        <v>38</v>
      </c>
      <c r="AC129" s="325" t="s">
        <v>38</v>
      </c>
      <c r="AD129" s="325" t="s">
        <v>38</v>
      </c>
      <c r="AE129" s="367"/>
      <c r="AF129" s="671"/>
      <c r="AG129" s="660"/>
      <c r="AH129" s="660"/>
      <c r="AI129" s="660"/>
      <c r="AJ129" s="672"/>
      <c r="AK129" s="671"/>
      <c r="AL129" s="1061" t="s">
        <v>38</v>
      </c>
      <c r="AM129" s="1061" t="s">
        <v>38</v>
      </c>
      <c r="AN129" s="1061" t="s">
        <v>38</v>
      </c>
      <c r="AO129" s="498" t="s">
        <v>38</v>
      </c>
      <c r="AP129" s="119"/>
      <c r="AQ129" s="94"/>
      <c r="AR129" s="88"/>
      <c r="AS129" s="88"/>
      <c r="AT129" s="89"/>
      <c r="AU129" s="119"/>
      <c r="AV129" s="94"/>
      <c r="AW129" s="88"/>
      <c r="AX129" s="248"/>
      <c r="AY129" s="89"/>
      <c r="EO129" s="94"/>
      <c r="EP129" s="91"/>
      <c r="EQ129" s="92"/>
      <c r="ER129" s="142"/>
      <c r="ES129" s="10"/>
    </row>
    <row r="130" spans="2:149">
      <c r="B130" s="341">
        <v>5</v>
      </c>
      <c r="C130" s="236"/>
      <c r="D130" s="321">
        <v>2010</v>
      </c>
      <c r="E130" s="321" t="s">
        <v>103</v>
      </c>
      <c r="F130" s="321" t="s">
        <v>92</v>
      </c>
      <c r="G130" s="321" t="s">
        <v>35</v>
      </c>
      <c r="H130" s="321" t="s">
        <v>94</v>
      </c>
      <c r="I130" s="321" t="s">
        <v>104</v>
      </c>
      <c r="J130" s="403" t="s">
        <v>384</v>
      </c>
      <c r="K130" s="321" t="s">
        <v>481</v>
      </c>
      <c r="L130" s="86"/>
      <c r="M130" s="660"/>
      <c r="N130" s="672"/>
      <c r="O130" s="672"/>
      <c r="P130" s="694"/>
      <c r="Q130" s="671"/>
      <c r="R130" s="660"/>
      <c r="S130" s="672"/>
      <c r="T130" s="672"/>
      <c r="U130" s="694"/>
      <c r="V130" s="673"/>
      <c r="W130" s="660"/>
      <c r="X130" s="660"/>
      <c r="Y130" s="660"/>
      <c r="Z130" s="672"/>
      <c r="AA130" s="671"/>
      <c r="AB130" s="660"/>
      <c r="AC130" s="660"/>
      <c r="AD130" s="660"/>
      <c r="AE130" s="367"/>
      <c r="AF130" s="671"/>
      <c r="AG130" s="660"/>
      <c r="AH130" s="660"/>
      <c r="AI130" s="660"/>
      <c r="AJ130" s="672"/>
      <c r="AK130" s="671"/>
      <c r="AL130" s="660"/>
      <c r="AM130" s="1061" t="s">
        <v>38</v>
      </c>
      <c r="AN130" s="1061" t="s">
        <v>38</v>
      </c>
      <c r="AO130" s="498" t="s">
        <v>38</v>
      </c>
      <c r="AP130" s="119"/>
      <c r="AQ130" s="94"/>
      <c r="AR130" s="88"/>
      <c r="AS130" s="88"/>
      <c r="AT130" s="89"/>
      <c r="AU130" s="119"/>
      <c r="AV130" s="94"/>
      <c r="AW130" s="88"/>
      <c r="AX130" s="248"/>
      <c r="AY130" s="89"/>
      <c r="EO130" s="94"/>
      <c r="EP130" s="91"/>
      <c r="EQ130" s="92"/>
      <c r="ER130" s="142"/>
      <c r="ES130" s="10"/>
    </row>
    <row r="131" spans="2:149">
      <c r="B131" s="341">
        <v>6</v>
      </c>
      <c r="C131" s="236"/>
      <c r="D131" s="321">
        <v>2009</v>
      </c>
      <c r="E131" s="321" t="s">
        <v>103</v>
      </c>
      <c r="F131" s="372" t="s">
        <v>96</v>
      </c>
      <c r="G131" s="372"/>
      <c r="H131" s="372" t="s">
        <v>94</v>
      </c>
      <c r="I131" s="372" t="s">
        <v>104</v>
      </c>
      <c r="J131" s="478" t="s">
        <v>329</v>
      </c>
      <c r="K131" s="321"/>
      <c r="L131" s="86"/>
      <c r="M131" s="660"/>
      <c r="N131" s="672"/>
      <c r="O131" s="672"/>
      <c r="P131" s="694"/>
      <c r="Q131" s="671"/>
      <c r="R131" s="660"/>
      <c r="S131" s="672"/>
      <c r="T131" s="672"/>
      <c r="U131" s="694"/>
      <c r="V131" s="673"/>
      <c r="W131" s="660"/>
      <c r="X131" s="660"/>
      <c r="Y131" s="660"/>
      <c r="Z131" s="672"/>
      <c r="AA131" s="671"/>
      <c r="AB131" s="660"/>
      <c r="AC131" s="660"/>
      <c r="AD131" s="660"/>
      <c r="AE131" s="367"/>
      <c r="AF131" s="671"/>
      <c r="AG131" s="660"/>
      <c r="AH131" s="660"/>
      <c r="AI131" s="660"/>
      <c r="AJ131" s="672"/>
      <c r="AK131" s="671"/>
      <c r="AL131" s="325" t="s">
        <v>38</v>
      </c>
      <c r="AM131" s="660"/>
      <c r="AN131" s="1061" t="s">
        <v>38</v>
      </c>
      <c r="AO131" s="498" t="s">
        <v>38</v>
      </c>
      <c r="AP131" s="119"/>
      <c r="AQ131" s="94"/>
      <c r="AR131" s="88"/>
      <c r="AS131" s="88"/>
      <c r="AT131" s="89"/>
      <c r="AU131" s="119"/>
      <c r="AV131" s="94"/>
      <c r="AW131" s="88"/>
      <c r="AX131" s="248"/>
      <c r="AY131" s="89"/>
      <c r="EO131" s="94"/>
      <c r="EP131" s="91"/>
      <c r="EQ131" s="92"/>
      <c r="ER131" s="142"/>
      <c r="ES131" s="10"/>
    </row>
    <row r="132" spans="2:149">
      <c r="B132" s="341">
        <v>7</v>
      </c>
      <c r="C132" s="236"/>
      <c r="D132" s="372">
        <v>2009</v>
      </c>
      <c r="E132" s="372" t="s">
        <v>103</v>
      </c>
      <c r="F132" s="321" t="s">
        <v>94</v>
      </c>
      <c r="G132" s="372" t="s">
        <v>35</v>
      </c>
      <c r="H132" s="321" t="s">
        <v>94</v>
      </c>
      <c r="I132" s="372" t="s">
        <v>104</v>
      </c>
      <c r="J132" s="478" t="s">
        <v>210</v>
      </c>
      <c r="K132" s="321"/>
      <c r="L132" s="86"/>
      <c r="M132" s="660"/>
      <c r="N132" s="672"/>
      <c r="O132" s="672"/>
      <c r="P132" s="694"/>
      <c r="Q132" s="671"/>
      <c r="R132" s="660"/>
      <c r="S132" s="672"/>
      <c r="T132" s="672"/>
      <c r="U132" s="694"/>
      <c r="V132" s="673"/>
      <c r="W132" s="660"/>
      <c r="X132" s="660"/>
      <c r="Y132" s="660"/>
      <c r="Z132" s="672"/>
      <c r="AA132" s="671"/>
      <c r="AB132" s="325" t="s">
        <v>38</v>
      </c>
      <c r="AC132" s="325" t="s">
        <v>38</v>
      </c>
      <c r="AD132" s="660"/>
      <c r="AE132" s="367"/>
      <c r="AF132" s="671"/>
      <c r="AG132" s="660"/>
      <c r="AH132" s="660"/>
      <c r="AI132" s="660"/>
      <c r="AJ132" s="672"/>
      <c r="AK132" s="671"/>
      <c r="AL132" s="1061" t="s">
        <v>38</v>
      </c>
      <c r="AM132" s="1061" t="s">
        <v>38</v>
      </c>
      <c r="AN132" s="1061" t="s">
        <v>38</v>
      </c>
      <c r="AO132" s="498" t="s">
        <v>38</v>
      </c>
      <c r="AP132" s="119"/>
      <c r="AQ132" s="94"/>
      <c r="AR132" s="88"/>
      <c r="AS132" s="88"/>
      <c r="AT132" s="89"/>
      <c r="AU132" s="119"/>
      <c r="AV132" s="94"/>
      <c r="AW132" s="88"/>
      <c r="AX132" s="248"/>
      <c r="AY132" s="89"/>
      <c r="EO132" s="94"/>
      <c r="EP132" s="91"/>
      <c r="EQ132" s="92"/>
      <c r="ER132" s="142"/>
      <c r="ES132" s="10"/>
    </row>
    <row r="133" spans="2:149">
      <c r="B133" s="341">
        <v>8</v>
      </c>
      <c r="C133" s="236"/>
      <c r="D133" s="526">
        <v>2009</v>
      </c>
      <c r="E133" s="372" t="s">
        <v>103</v>
      </c>
      <c r="F133" s="321" t="s">
        <v>94</v>
      </c>
      <c r="G133" s="372" t="s">
        <v>35</v>
      </c>
      <c r="H133" s="321" t="s">
        <v>94</v>
      </c>
      <c r="I133" s="372" t="s">
        <v>104</v>
      </c>
      <c r="J133" s="478" t="s">
        <v>209</v>
      </c>
      <c r="K133" s="321"/>
      <c r="M133" s="660"/>
      <c r="N133" s="672"/>
      <c r="O133" s="672"/>
      <c r="P133" s="694"/>
      <c r="Q133" s="671"/>
      <c r="R133" s="660"/>
      <c r="S133" s="672"/>
      <c r="T133" s="672"/>
      <c r="U133" s="694"/>
      <c r="V133" s="673"/>
      <c r="W133" s="660"/>
      <c r="X133" s="660"/>
      <c r="Y133" s="660"/>
      <c r="Z133" s="672"/>
      <c r="AA133" s="671"/>
      <c r="AB133" s="325" t="s">
        <v>38</v>
      </c>
      <c r="AC133" s="325" t="s">
        <v>38</v>
      </c>
      <c r="AD133" s="660"/>
      <c r="AE133" s="367"/>
      <c r="AF133" s="671"/>
      <c r="AG133" s="660"/>
      <c r="AH133" s="660"/>
      <c r="AI133" s="660"/>
      <c r="AJ133" s="672"/>
      <c r="AK133" s="671"/>
      <c r="AL133" s="1061" t="s">
        <v>38</v>
      </c>
      <c r="AM133" s="1061" t="s">
        <v>38</v>
      </c>
      <c r="AN133" s="1061" t="s">
        <v>38</v>
      </c>
      <c r="AO133" s="498" t="s">
        <v>38</v>
      </c>
      <c r="AP133" s="119"/>
      <c r="AQ133" s="94"/>
      <c r="AR133" s="88"/>
      <c r="AS133" s="88"/>
      <c r="AT133" s="89"/>
      <c r="AU133" s="119"/>
      <c r="AV133" s="94"/>
      <c r="AW133" s="88"/>
      <c r="AX133" s="248"/>
      <c r="AY133" s="89"/>
      <c r="EO133" s="94"/>
      <c r="EP133" s="91"/>
      <c r="EQ133" s="92"/>
      <c r="ER133" s="142"/>
      <c r="ES133" s="10"/>
    </row>
    <row r="134" spans="2:149">
      <c r="B134" s="341">
        <v>9</v>
      </c>
      <c r="C134" s="321"/>
      <c r="D134" s="321">
        <v>2009</v>
      </c>
      <c r="E134" s="497" t="s">
        <v>104</v>
      </c>
      <c r="F134" s="321" t="s">
        <v>94</v>
      </c>
      <c r="G134" s="321" t="s">
        <v>35</v>
      </c>
      <c r="H134" s="321" t="s">
        <v>91</v>
      </c>
      <c r="I134" s="321" t="s">
        <v>104</v>
      </c>
      <c r="J134" s="403" t="s">
        <v>544</v>
      </c>
      <c r="K134" s="321"/>
      <c r="M134" s="660"/>
      <c r="N134" s="672"/>
      <c r="O134" s="672"/>
      <c r="P134" s="694"/>
      <c r="Q134" s="671"/>
      <c r="R134" s="325" t="s">
        <v>38</v>
      </c>
      <c r="S134" s="417" t="s">
        <v>38</v>
      </c>
      <c r="T134" s="672"/>
      <c r="U134" s="694"/>
      <c r="V134" s="673"/>
      <c r="W134" s="660"/>
      <c r="X134" s="660"/>
      <c r="Y134" s="660"/>
      <c r="Z134" s="672"/>
      <c r="AA134" s="671"/>
      <c r="AB134" s="367"/>
      <c r="AC134" s="367"/>
      <c r="AD134" s="367"/>
      <c r="AE134" s="367"/>
      <c r="AF134" s="671"/>
      <c r="AG134" s="660"/>
      <c r="AH134" s="660"/>
      <c r="AI134" s="660"/>
      <c r="AJ134" s="672"/>
      <c r="AK134" s="671"/>
      <c r="AL134" s="1061" t="s">
        <v>38</v>
      </c>
      <c r="AM134" s="367"/>
      <c r="AN134" s="1061" t="s">
        <v>38</v>
      </c>
      <c r="AO134" s="498" t="s">
        <v>38</v>
      </c>
      <c r="AP134" s="119"/>
      <c r="AQ134" s="94"/>
      <c r="AR134" s="88"/>
      <c r="AS134" s="88"/>
      <c r="AT134" s="89"/>
      <c r="AU134" s="119"/>
      <c r="AV134" s="94"/>
      <c r="AW134" s="88"/>
      <c r="AX134" s="248"/>
      <c r="AY134" s="89"/>
      <c r="EO134" s="94"/>
      <c r="EP134" s="91"/>
      <c r="EQ134" s="92"/>
      <c r="ER134" s="142"/>
      <c r="ES134" s="10"/>
    </row>
    <row r="135" spans="2:149">
      <c r="B135" s="341">
        <v>10</v>
      </c>
      <c r="C135" s="321"/>
      <c r="D135" s="321">
        <v>2009</v>
      </c>
      <c r="E135" s="321" t="s">
        <v>103</v>
      </c>
      <c r="F135" s="372" t="s">
        <v>96</v>
      </c>
      <c r="G135" s="321"/>
      <c r="H135" s="372" t="s">
        <v>94</v>
      </c>
      <c r="I135" s="321" t="s">
        <v>104</v>
      </c>
      <c r="J135" s="403" t="s">
        <v>489</v>
      </c>
      <c r="K135" s="321"/>
      <c r="L135" s="86"/>
      <c r="M135" s="660"/>
      <c r="N135" s="672"/>
      <c r="O135" s="672"/>
      <c r="P135" s="694"/>
      <c r="Q135" s="671"/>
      <c r="R135" s="660"/>
      <c r="S135" s="672"/>
      <c r="T135" s="672"/>
      <c r="U135" s="694"/>
      <c r="V135" s="673"/>
      <c r="W135" s="660"/>
      <c r="X135" s="660"/>
      <c r="Y135" s="660"/>
      <c r="Z135" s="672"/>
      <c r="AA135" s="671"/>
      <c r="AB135" s="367"/>
      <c r="AC135" s="367"/>
      <c r="AD135" s="367"/>
      <c r="AE135" s="367"/>
      <c r="AF135" s="671"/>
      <c r="AG135" s="660"/>
      <c r="AH135" s="660"/>
      <c r="AI135" s="660"/>
      <c r="AJ135" s="672"/>
      <c r="AK135" s="671"/>
      <c r="AL135" s="325" t="s">
        <v>38</v>
      </c>
      <c r="AM135" s="325" t="s">
        <v>38</v>
      </c>
      <c r="AN135" s="325" t="s">
        <v>38</v>
      </c>
      <c r="AO135" s="417" t="s">
        <v>38</v>
      </c>
      <c r="AP135" s="119"/>
      <c r="AQ135" s="94"/>
      <c r="AR135" s="88"/>
      <c r="AS135" s="88"/>
      <c r="AT135" s="89"/>
      <c r="AU135" s="119"/>
      <c r="AV135" s="94"/>
      <c r="AW135" s="88"/>
      <c r="AX135" s="248"/>
      <c r="AY135" s="89"/>
      <c r="EO135" s="94"/>
      <c r="EP135" s="91"/>
      <c r="EQ135" s="92"/>
      <c r="ER135" s="142"/>
      <c r="ES135" s="10"/>
    </row>
    <row r="136" spans="2:149">
      <c r="B136" s="341">
        <v>11</v>
      </c>
      <c r="C136" s="236"/>
      <c r="D136" s="372">
        <v>2011</v>
      </c>
      <c r="E136" s="372" t="s">
        <v>103</v>
      </c>
      <c r="F136" s="321" t="s">
        <v>92</v>
      </c>
      <c r="G136" s="372" t="s">
        <v>35</v>
      </c>
      <c r="H136" s="321" t="s">
        <v>94</v>
      </c>
      <c r="I136" s="372" t="s">
        <v>104</v>
      </c>
      <c r="J136" s="478" t="s">
        <v>438</v>
      </c>
      <c r="K136" s="372" t="s">
        <v>481</v>
      </c>
      <c r="L136" s="86"/>
      <c r="M136" s="660"/>
      <c r="N136" s="672"/>
      <c r="O136" s="672"/>
      <c r="P136" s="694"/>
      <c r="Q136" s="671"/>
      <c r="R136" s="660"/>
      <c r="S136" s="672"/>
      <c r="T136" s="672"/>
      <c r="U136" s="694"/>
      <c r="V136" s="673"/>
      <c r="W136" s="660"/>
      <c r="X136" s="660"/>
      <c r="Y136" s="660"/>
      <c r="Z136" s="672"/>
      <c r="AA136" s="671"/>
      <c r="AB136" s="660"/>
      <c r="AC136" s="660"/>
      <c r="AD136" s="660"/>
      <c r="AE136" s="660"/>
      <c r="AF136" s="671"/>
      <c r="AG136" s="660"/>
      <c r="AH136" s="660"/>
      <c r="AI136" s="660"/>
      <c r="AJ136" s="672"/>
      <c r="AK136" s="671"/>
      <c r="AL136" s="325" t="s">
        <v>38</v>
      </c>
      <c r="AM136" s="325" t="s">
        <v>38</v>
      </c>
      <c r="AN136" s="660"/>
      <c r="AO136" s="660"/>
      <c r="AP136" s="119"/>
      <c r="AQ136" s="94"/>
      <c r="AR136" s="88"/>
      <c r="AS136" s="88"/>
      <c r="AT136" s="89"/>
      <c r="AU136" s="119"/>
      <c r="AV136" s="94"/>
      <c r="AW136" s="88"/>
      <c r="AX136" s="248"/>
      <c r="AY136" s="89"/>
      <c r="EO136" s="94"/>
      <c r="EP136" s="91"/>
      <c r="EQ136" s="92"/>
      <c r="ER136" s="142"/>
      <c r="ES136" s="10"/>
    </row>
    <row r="137" spans="2:149">
      <c r="B137" s="341">
        <v>12</v>
      </c>
      <c r="C137" s="236"/>
      <c r="D137" s="321">
        <v>2010</v>
      </c>
      <c r="E137" s="321" t="s">
        <v>103</v>
      </c>
      <c r="F137" s="321" t="s">
        <v>92</v>
      </c>
      <c r="G137" s="321" t="s">
        <v>35</v>
      </c>
      <c r="H137" s="321" t="s">
        <v>94</v>
      </c>
      <c r="I137" s="321" t="s">
        <v>104</v>
      </c>
      <c r="J137" s="403" t="s">
        <v>106</v>
      </c>
      <c r="K137" s="321" t="s">
        <v>481</v>
      </c>
      <c r="L137" s="86"/>
      <c r="M137" s="660"/>
      <c r="N137" s="672"/>
      <c r="O137" s="672"/>
      <c r="P137" s="694"/>
      <c r="Q137" s="671"/>
      <c r="R137" s="660"/>
      <c r="S137" s="672"/>
      <c r="T137" s="672"/>
      <c r="U137" s="694"/>
      <c r="V137" s="673"/>
      <c r="W137" s="660"/>
      <c r="X137" s="660"/>
      <c r="Y137" s="660"/>
      <c r="Z137" s="672"/>
      <c r="AA137" s="671"/>
      <c r="AB137" s="367"/>
      <c r="AC137" s="367"/>
      <c r="AD137" s="367"/>
      <c r="AE137" s="660"/>
      <c r="AF137" s="671"/>
      <c r="AG137" s="660"/>
      <c r="AH137" s="660"/>
      <c r="AI137" s="660"/>
      <c r="AJ137" s="672"/>
      <c r="AK137" s="671"/>
      <c r="AL137" s="1061" t="s">
        <v>38</v>
      </c>
      <c r="AM137" s="1061" t="s">
        <v>38</v>
      </c>
      <c r="AN137" s="1061" t="s">
        <v>38</v>
      </c>
      <c r="AO137" s="417" t="s">
        <v>38</v>
      </c>
      <c r="AP137" s="119"/>
      <c r="AQ137" s="94"/>
      <c r="AR137" s="88"/>
      <c r="AS137" s="88"/>
      <c r="AT137" s="89"/>
      <c r="AU137" s="119"/>
      <c r="AV137" s="94"/>
      <c r="AW137" s="88"/>
      <c r="AX137" s="248"/>
      <c r="AY137" s="89"/>
      <c r="EO137" s="94"/>
      <c r="EP137" s="91"/>
      <c r="EQ137" s="92"/>
      <c r="ER137" s="142"/>
      <c r="ES137" s="10"/>
    </row>
    <row r="138" spans="2:149">
      <c r="B138" s="341">
        <v>13</v>
      </c>
      <c r="C138" s="236"/>
      <c r="D138" s="321"/>
      <c r="E138" s="321"/>
      <c r="F138" s="372"/>
      <c r="G138" s="372"/>
      <c r="H138" s="372"/>
      <c r="I138" s="372"/>
      <c r="J138" s="478"/>
      <c r="K138" s="321"/>
      <c r="L138" s="86"/>
      <c r="M138" s="660"/>
      <c r="N138" s="672"/>
      <c r="O138" s="672"/>
      <c r="P138" s="694"/>
      <c r="Q138" s="671"/>
      <c r="R138" s="660"/>
      <c r="S138" s="672"/>
      <c r="T138" s="672"/>
      <c r="U138" s="694"/>
      <c r="V138" s="673"/>
      <c r="W138" s="660"/>
      <c r="X138" s="660"/>
      <c r="Y138" s="660"/>
      <c r="Z138" s="672"/>
      <c r="AA138" s="671"/>
      <c r="AB138" s="367"/>
      <c r="AC138" s="367"/>
      <c r="AD138" s="367"/>
      <c r="AE138" s="367"/>
      <c r="AF138" s="671"/>
      <c r="AG138" s="660"/>
      <c r="AH138" s="660"/>
      <c r="AI138" s="660"/>
      <c r="AJ138" s="672"/>
      <c r="AK138" s="671"/>
      <c r="AL138" s="367"/>
      <c r="AM138" s="367"/>
      <c r="AN138" s="367"/>
      <c r="AO138" s="367"/>
      <c r="AP138" s="119"/>
      <c r="AQ138" s="94"/>
      <c r="AR138" s="88"/>
      <c r="AS138" s="88"/>
      <c r="AT138" s="89"/>
      <c r="AU138" s="119"/>
      <c r="AV138" s="94"/>
      <c r="AW138" s="88"/>
      <c r="AX138" s="248"/>
      <c r="AY138" s="89"/>
      <c r="EO138" s="94"/>
      <c r="EP138" s="91"/>
      <c r="EQ138" s="92"/>
      <c r="ER138" s="142"/>
      <c r="ES138" s="10"/>
    </row>
    <row r="139" spans="2:149">
      <c r="B139" s="341">
        <v>14</v>
      </c>
      <c r="C139" s="236"/>
      <c r="D139" s="321"/>
      <c r="E139" s="321"/>
      <c r="F139" s="372"/>
      <c r="G139" s="372"/>
      <c r="H139" s="372"/>
      <c r="I139" s="372"/>
      <c r="J139" s="478"/>
      <c r="K139" s="321"/>
      <c r="L139" s="86"/>
      <c r="M139" s="660"/>
      <c r="N139" s="672"/>
      <c r="O139" s="672"/>
      <c r="P139" s="694"/>
      <c r="Q139" s="671"/>
      <c r="R139" s="660"/>
      <c r="S139" s="672"/>
      <c r="T139" s="672"/>
      <c r="U139" s="694"/>
      <c r="V139" s="673"/>
      <c r="W139" s="367"/>
      <c r="X139" s="367"/>
      <c r="Y139" s="367"/>
      <c r="Z139" s="672"/>
      <c r="AA139" s="671"/>
      <c r="AB139" s="367"/>
      <c r="AC139" s="367"/>
      <c r="AD139" s="367"/>
      <c r="AE139" s="367"/>
      <c r="AF139" s="671"/>
      <c r="AG139" s="367"/>
      <c r="AH139" s="367"/>
      <c r="AI139" s="367"/>
      <c r="AJ139" s="672"/>
      <c r="AK139" s="671"/>
      <c r="AL139" s="367"/>
      <c r="AM139" s="367"/>
      <c r="AN139" s="367"/>
      <c r="AO139" s="367"/>
      <c r="AP139" s="119"/>
      <c r="AQ139" s="94"/>
      <c r="AR139" s="88"/>
      <c r="AS139" s="88"/>
      <c r="AT139" s="89"/>
      <c r="AU139" s="119"/>
      <c r="AV139" s="94"/>
      <c r="AW139" s="88"/>
      <c r="AX139" s="248"/>
      <c r="AY139" s="89"/>
      <c r="EO139" s="94"/>
      <c r="EP139" s="91"/>
      <c r="EQ139" s="92"/>
      <c r="ER139" s="142"/>
      <c r="ES139" s="10"/>
    </row>
    <row r="140" spans="2:149" hidden="1">
      <c r="B140" s="341">
        <v>9</v>
      </c>
      <c r="C140" s="85"/>
      <c r="D140" s="321"/>
      <c r="E140" s="321"/>
      <c r="F140" s="372"/>
      <c r="G140" s="321"/>
      <c r="H140" s="321"/>
      <c r="I140" s="321"/>
      <c r="J140" s="403"/>
      <c r="K140" s="617"/>
      <c r="L140" s="104"/>
      <c r="M140" s="688"/>
      <c r="N140" s="717"/>
      <c r="O140" s="717"/>
      <c r="P140" s="718"/>
      <c r="Q140" s="671"/>
      <c r="R140" s="687"/>
      <c r="S140" s="717"/>
      <c r="T140" s="717"/>
      <c r="U140" s="718"/>
      <c r="V140" s="965"/>
      <c r="W140" s="687"/>
      <c r="X140" s="688"/>
      <c r="Y140" s="691"/>
      <c r="Z140" s="722"/>
      <c r="AA140" s="671"/>
      <c r="AB140" s="687"/>
      <c r="AC140" s="688"/>
      <c r="AD140" s="688"/>
      <c r="AE140" s="692"/>
      <c r="AF140" s="709"/>
      <c r="AG140" s="687"/>
      <c r="AH140" s="688"/>
      <c r="AI140" s="691"/>
      <c r="AJ140" s="722"/>
      <c r="AK140" s="671"/>
      <c r="AL140" s="687"/>
      <c r="AM140" s="688"/>
      <c r="AN140" s="688"/>
      <c r="AO140" s="692"/>
      <c r="AP140" s="119"/>
      <c r="AQ140" s="94"/>
      <c r="AR140" s="88"/>
      <c r="AS140" s="88"/>
      <c r="AT140" s="89"/>
      <c r="AU140" s="119"/>
      <c r="AV140" s="94"/>
      <c r="AW140" s="88"/>
      <c r="AX140" s="248"/>
      <c r="AY140" s="89"/>
      <c r="EO140" s="94"/>
      <c r="EP140" s="91"/>
      <c r="EQ140" s="92"/>
      <c r="ER140" s="142"/>
      <c r="ES140" s="10"/>
    </row>
    <row r="141" spans="2:149" hidden="1">
      <c r="B141" s="341">
        <v>10</v>
      </c>
      <c r="C141" s="606"/>
      <c r="D141" s="605"/>
      <c r="E141" s="605"/>
      <c r="F141" s="605"/>
      <c r="G141" s="605"/>
      <c r="H141" s="605"/>
      <c r="I141" s="605"/>
      <c r="J141" s="552"/>
      <c r="K141" s="617"/>
      <c r="L141" s="104"/>
      <c r="M141" s="688"/>
      <c r="N141" s="717"/>
      <c r="O141" s="717"/>
      <c r="P141" s="718"/>
      <c r="Q141" s="671"/>
      <c r="R141" s="687"/>
      <c r="S141" s="717"/>
      <c r="T141" s="717"/>
      <c r="U141" s="718"/>
      <c r="V141" s="965"/>
      <c r="W141" s="687"/>
      <c r="X141" s="688"/>
      <c r="Y141" s="660"/>
      <c r="Z141" s="722"/>
      <c r="AA141" s="671"/>
      <c r="AB141" s="687"/>
      <c r="AC141" s="688"/>
      <c r="AD141" s="688"/>
      <c r="AE141" s="658"/>
      <c r="AF141" s="709"/>
      <c r="AG141" s="687"/>
      <c r="AH141" s="688"/>
      <c r="AI141" s="660"/>
      <c r="AJ141" s="722"/>
      <c r="AK141" s="671"/>
      <c r="AL141" s="687"/>
      <c r="AM141" s="688"/>
      <c r="AN141" s="688"/>
      <c r="AO141" s="658"/>
      <c r="AP141" s="119"/>
      <c r="AQ141" s="94"/>
      <c r="AR141" s="88"/>
      <c r="AS141" s="88"/>
      <c r="AT141" s="89"/>
      <c r="AU141" s="119"/>
      <c r="AV141" s="94"/>
      <c r="AW141" s="88"/>
      <c r="AX141" s="248"/>
      <c r="AY141" s="89"/>
      <c r="EO141" s="94"/>
      <c r="EP141" s="91"/>
      <c r="EQ141" s="92"/>
      <c r="ER141" s="142"/>
      <c r="ES141" s="10"/>
    </row>
    <row r="142" spans="2:149" hidden="1">
      <c r="B142" s="341">
        <v>11</v>
      </c>
      <c r="C142" s="85"/>
      <c r="D142" s="372"/>
      <c r="E142" s="372"/>
      <c r="F142" s="372"/>
      <c r="G142" s="372"/>
      <c r="H142" s="372"/>
      <c r="I142" s="372"/>
      <c r="J142" s="373"/>
      <c r="K142" s="624"/>
      <c r="L142" s="104"/>
      <c r="M142" s="688"/>
      <c r="N142" s="717"/>
      <c r="O142" s="717"/>
      <c r="P142" s="718"/>
      <c r="Q142" s="671"/>
      <c r="R142" s="687"/>
      <c r="S142" s="717"/>
      <c r="T142" s="717"/>
      <c r="U142" s="718"/>
      <c r="V142" s="965"/>
      <c r="W142" s="687"/>
      <c r="X142" s="688"/>
      <c r="Y142" s="660"/>
      <c r="Z142" s="722"/>
      <c r="AA142" s="671"/>
      <c r="AB142" s="687"/>
      <c r="AC142" s="688"/>
      <c r="AD142" s="688"/>
      <c r="AE142" s="658"/>
      <c r="AF142" s="709"/>
      <c r="AG142" s="687"/>
      <c r="AH142" s="688"/>
      <c r="AI142" s="660"/>
      <c r="AJ142" s="722"/>
      <c r="AK142" s="671"/>
      <c r="AL142" s="687"/>
      <c r="AM142" s="688"/>
      <c r="AN142" s="688"/>
      <c r="AO142" s="658"/>
      <c r="AP142" s="119"/>
      <c r="AQ142" s="94"/>
      <c r="AR142" s="88"/>
      <c r="AS142" s="88"/>
      <c r="AT142" s="89"/>
      <c r="AU142" s="119"/>
      <c r="AV142" s="94"/>
      <c r="AW142" s="88"/>
      <c r="AX142" s="248"/>
      <c r="AY142" s="89"/>
      <c r="EO142" s="94"/>
      <c r="EP142" s="91"/>
      <c r="EQ142" s="92"/>
      <c r="ER142" s="142"/>
      <c r="ES142" s="10"/>
    </row>
    <row r="143" spans="2:149" hidden="1">
      <c r="B143" s="341">
        <v>12</v>
      </c>
      <c r="C143" s="85"/>
      <c r="D143" s="372"/>
      <c r="E143" s="372"/>
      <c r="F143" s="372"/>
      <c r="G143" s="372"/>
      <c r="H143" s="372"/>
      <c r="I143" s="372"/>
      <c r="J143" s="223"/>
      <c r="K143" s="617"/>
      <c r="L143" s="104"/>
      <c r="M143" s="688"/>
      <c r="N143" s="717"/>
      <c r="O143" s="717"/>
      <c r="P143" s="718"/>
      <c r="Q143" s="671"/>
      <c r="R143" s="687"/>
      <c r="S143" s="717"/>
      <c r="T143" s="717"/>
      <c r="U143" s="718"/>
      <c r="V143" s="965"/>
      <c r="W143" s="687"/>
      <c r="X143" s="688"/>
      <c r="Y143" s="660"/>
      <c r="Z143" s="722"/>
      <c r="AA143" s="671"/>
      <c r="AB143" s="687"/>
      <c r="AC143" s="688"/>
      <c r="AD143" s="688"/>
      <c r="AE143" s="658"/>
      <c r="AF143" s="709"/>
      <c r="AG143" s="687"/>
      <c r="AH143" s="688"/>
      <c r="AI143" s="660"/>
      <c r="AJ143" s="722"/>
      <c r="AK143" s="671"/>
      <c r="AL143" s="687"/>
      <c r="AM143" s="688"/>
      <c r="AN143" s="688"/>
      <c r="AO143" s="658"/>
      <c r="AP143" s="119"/>
      <c r="AQ143" s="94"/>
      <c r="AR143" s="88"/>
      <c r="AS143" s="88"/>
      <c r="AT143" s="89"/>
      <c r="AU143" s="119"/>
      <c r="AV143" s="94"/>
      <c r="AW143" s="88"/>
      <c r="AX143" s="248"/>
      <c r="AY143" s="89"/>
      <c r="EO143" s="94"/>
      <c r="EP143" s="91"/>
      <c r="EQ143" s="92"/>
      <c r="ER143" s="142"/>
      <c r="ES143" s="10"/>
    </row>
    <row r="144" spans="2:149" hidden="1">
      <c r="B144" s="341">
        <v>13</v>
      </c>
      <c r="C144" s="85"/>
      <c r="D144" s="372"/>
      <c r="E144" s="372"/>
      <c r="F144" s="372"/>
      <c r="G144" s="372"/>
      <c r="H144" s="372"/>
      <c r="I144" s="372"/>
      <c r="J144" s="373"/>
      <c r="K144" s="617"/>
      <c r="L144" s="104"/>
      <c r="M144" s="688"/>
      <c r="N144" s="717"/>
      <c r="O144" s="717"/>
      <c r="P144" s="718"/>
      <c r="Q144" s="671"/>
      <c r="R144" s="687"/>
      <c r="S144" s="688"/>
      <c r="T144" s="717"/>
      <c r="U144" s="718"/>
      <c r="V144" s="965"/>
      <c r="W144" s="687"/>
      <c r="X144" s="688"/>
      <c r="Y144" s="660"/>
      <c r="Z144" s="722"/>
      <c r="AA144" s="671"/>
      <c r="AB144" s="687"/>
      <c r="AC144" s="688"/>
      <c r="AD144" s="688"/>
      <c r="AE144" s="658"/>
      <c r="AF144" s="709"/>
      <c r="AG144" s="687"/>
      <c r="AH144" s="688"/>
      <c r="AI144" s="660"/>
      <c r="AJ144" s="722"/>
      <c r="AK144" s="671"/>
      <c r="AL144" s="687"/>
      <c r="AM144" s="688"/>
      <c r="AN144" s="688"/>
      <c r="AO144" s="658"/>
      <c r="AP144" s="119"/>
      <c r="AQ144" s="94"/>
      <c r="AR144" s="88"/>
      <c r="AS144" s="88"/>
      <c r="AT144" s="89"/>
      <c r="AU144" s="119"/>
      <c r="AV144" s="94"/>
      <c r="AW144" s="88"/>
      <c r="AX144" s="248"/>
      <c r="AY144" s="89"/>
      <c r="EO144" s="94"/>
      <c r="EP144" s="91"/>
      <c r="EQ144" s="92"/>
      <c r="ER144" s="142"/>
      <c r="ES144" s="10"/>
    </row>
    <row r="145" spans="2:149" hidden="1">
      <c r="B145" s="341">
        <v>14</v>
      </c>
      <c r="C145" s="85"/>
      <c r="D145" s="372"/>
      <c r="E145" s="372"/>
      <c r="F145" s="372"/>
      <c r="G145" s="372"/>
      <c r="H145" s="372"/>
      <c r="I145" s="372"/>
      <c r="J145" s="373"/>
      <c r="K145" s="617"/>
      <c r="L145" s="104"/>
      <c r="M145" s="688"/>
      <c r="N145" s="717"/>
      <c r="O145" s="717"/>
      <c r="P145" s="718"/>
      <c r="Q145" s="671"/>
      <c r="R145" s="687"/>
      <c r="S145" s="717"/>
      <c r="T145" s="717"/>
      <c r="U145" s="718"/>
      <c r="V145" s="965"/>
      <c r="W145" s="687"/>
      <c r="X145" s="688"/>
      <c r="Y145" s="660"/>
      <c r="Z145" s="722"/>
      <c r="AA145" s="671"/>
      <c r="AB145" s="687"/>
      <c r="AC145" s="688"/>
      <c r="AD145" s="688"/>
      <c r="AE145" s="658"/>
      <c r="AF145" s="709"/>
      <c r="AG145" s="687"/>
      <c r="AH145" s="688"/>
      <c r="AI145" s="660"/>
      <c r="AJ145" s="722"/>
      <c r="AK145" s="671"/>
      <c r="AL145" s="687"/>
      <c r="AM145" s="688"/>
      <c r="AN145" s="688"/>
      <c r="AO145" s="658"/>
      <c r="AP145" s="119"/>
      <c r="AQ145" s="94"/>
      <c r="AR145" s="88"/>
      <c r="AS145" s="88"/>
      <c r="AT145" s="89"/>
      <c r="AU145" s="119"/>
      <c r="AV145" s="94"/>
      <c r="AW145" s="88"/>
      <c r="AX145" s="248"/>
      <c r="AY145" s="89"/>
      <c r="EO145" s="94"/>
      <c r="EP145" s="91"/>
      <c r="EQ145" s="92"/>
      <c r="ER145" s="142"/>
      <c r="ES145" s="10"/>
    </row>
    <row r="146" spans="2:149" hidden="1">
      <c r="B146" s="341">
        <v>15</v>
      </c>
      <c r="C146" s="85"/>
      <c r="D146" s="526"/>
      <c r="E146" s="372"/>
      <c r="F146" s="372"/>
      <c r="G146" s="372"/>
      <c r="H146" s="372"/>
      <c r="I146" s="372"/>
      <c r="J146" s="373"/>
      <c r="K146" s="617"/>
      <c r="L146" s="104"/>
      <c r="M146" s="688"/>
      <c r="N146" s="717"/>
      <c r="O146" s="717"/>
      <c r="P146" s="718"/>
      <c r="Q146" s="671"/>
      <c r="R146" s="687"/>
      <c r="S146" s="717"/>
      <c r="T146" s="717"/>
      <c r="U146" s="718"/>
      <c r="V146" s="965"/>
      <c r="W146" s="687"/>
      <c r="X146" s="688"/>
      <c r="Y146" s="660"/>
      <c r="Z146" s="722"/>
      <c r="AA146" s="671"/>
      <c r="AB146" s="687"/>
      <c r="AC146" s="688"/>
      <c r="AD146" s="688"/>
      <c r="AE146" s="658"/>
      <c r="AF146" s="709"/>
      <c r="AG146" s="687"/>
      <c r="AH146" s="688"/>
      <c r="AI146" s="660"/>
      <c r="AJ146" s="722"/>
      <c r="AK146" s="671"/>
      <c r="AL146" s="687"/>
      <c r="AM146" s="688"/>
      <c r="AN146" s="688"/>
      <c r="AO146" s="658"/>
      <c r="AP146" s="119"/>
      <c r="AQ146" s="94"/>
      <c r="AR146" s="88"/>
      <c r="AS146" s="88"/>
      <c r="AT146" s="89"/>
      <c r="AU146" s="119"/>
      <c r="AV146" s="94"/>
      <c r="AW146" s="88"/>
      <c r="AX146" s="248"/>
      <c r="AY146" s="89"/>
      <c r="EO146" s="94"/>
      <c r="EP146" s="91"/>
      <c r="EQ146" s="92"/>
      <c r="ER146" s="142"/>
      <c r="ES146" s="10"/>
    </row>
    <row r="147" spans="2:149" hidden="1">
      <c r="B147" s="341">
        <v>16</v>
      </c>
      <c r="C147" s="85"/>
      <c r="D147" s="372"/>
      <c r="E147" s="372"/>
      <c r="F147" s="372"/>
      <c r="G147" s="372"/>
      <c r="H147" s="372"/>
      <c r="I147" s="372"/>
      <c r="J147" s="373"/>
      <c r="K147" s="624"/>
      <c r="L147" s="104"/>
      <c r="M147" s="688"/>
      <c r="N147" s="717"/>
      <c r="O147" s="717"/>
      <c r="P147" s="718"/>
      <c r="Q147" s="671"/>
      <c r="R147" s="687"/>
      <c r="S147" s="717"/>
      <c r="T147" s="717"/>
      <c r="U147" s="718"/>
      <c r="V147" s="965"/>
      <c r="W147" s="687"/>
      <c r="X147" s="688"/>
      <c r="Y147" s="660"/>
      <c r="Z147" s="722"/>
      <c r="AA147" s="671"/>
      <c r="AB147" s="687"/>
      <c r="AC147" s="688"/>
      <c r="AD147" s="688"/>
      <c r="AE147" s="658"/>
      <c r="AF147" s="709"/>
      <c r="AG147" s="687"/>
      <c r="AH147" s="688"/>
      <c r="AI147" s="660"/>
      <c r="AJ147" s="722"/>
      <c r="AK147" s="671"/>
      <c r="AL147" s="687"/>
      <c r="AM147" s="688"/>
      <c r="AN147" s="688"/>
      <c r="AO147" s="658"/>
      <c r="AP147" s="119"/>
      <c r="AQ147" s="94"/>
      <c r="AR147" s="88"/>
      <c r="AS147" s="88"/>
      <c r="AT147" s="89"/>
      <c r="AU147" s="119"/>
      <c r="AV147" s="94"/>
      <c r="AW147" s="88"/>
      <c r="AX147" s="248"/>
      <c r="AY147" s="89"/>
      <c r="EO147" s="94"/>
      <c r="EP147" s="91"/>
      <c r="EQ147" s="92"/>
      <c r="ER147" s="142"/>
      <c r="ES147" s="10"/>
    </row>
    <row r="148" spans="2:149" hidden="1">
      <c r="B148" s="341">
        <v>17</v>
      </c>
      <c r="C148" s="85"/>
      <c r="D148" s="372"/>
      <c r="E148" s="372"/>
      <c r="F148" s="372"/>
      <c r="G148" s="372"/>
      <c r="H148" s="372"/>
      <c r="I148" s="372"/>
      <c r="J148" s="223"/>
      <c r="K148" s="624"/>
      <c r="L148" s="104"/>
      <c r="M148" s="924"/>
      <c r="N148" s="921"/>
      <c r="O148" s="921"/>
      <c r="P148" s="919"/>
      <c r="Q148" s="671"/>
      <c r="R148" s="924"/>
      <c r="S148" s="921"/>
      <c r="T148" s="921"/>
      <c r="U148" s="919"/>
      <c r="V148" s="965"/>
      <c r="W148" s="920"/>
      <c r="X148" s="917"/>
      <c r="Y148" s="918"/>
      <c r="Z148" s="923"/>
      <c r="AA148" s="671"/>
      <c r="AB148" s="920"/>
      <c r="AC148" s="917"/>
      <c r="AD148" s="917"/>
      <c r="AE148" s="928"/>
      <c r="AF148" s="709"/>
      <c r="AG148" s="920"/>
      <c r="AH148" s="917"/>
      <c r="AI148" s="918"/>
      <c r="AJ148" s="923"/>
      <c r="AK148" s="671"/>
      <c r="AL148" s="920"/>
      <c r="AM148" s="917"/>
      <c r="AN148" s="917"/>
      <c r="AO148" s="928"/>
      <c r="AP148" s="119"/>
      <c r="AQ148" s="94"/>
      <c r="AR148" s="88"/>
      <c r="AS148" s="88"/>
      <c r="AT148" s="89"/>
      <c r="AU148" s="119"/>
      <c r="AV148" s="94"/>
      <c r="AW148" s="88"/>
      <c r="AX148" s="248"/>
      <c r="AY148" s="89"/>
      <c r="EO148" s="94"/>
      <c r="EP148" s="91"/>
      <c r="EQ148" s="92"/>
      <c r="ER148" s="142"/>
      <c r="ES148" s="10"/>
    </row>
    <row r="149" spans="2:149">
      <c r="D149" s="148"/>
      <c r="E149" s="148"/>
      <c r="F149" s="148"/>
      <c r="G149" s="148"/>
      <c r="H149" s="148"/>
      <c r="I149" s="148"/>
      <c r="J149" s="143"/>
      <c r="L149" s="86"/>
      <c r="M149" s="280"/>
      <c r="N149" s="280"/>
      <c r="O149" s="280"/>
      <c r="P149" s="464"/>
      <c r="Q149" s="793"/>
      <c r="R149" s="797"/>
      <c r="S149" s="926"/>
      <c r="T149" s="926"/>
      <c r="U149" s="464"/>
      <c r="V149" s="464"/>
      <c r="W149" s="797"/>
      <c r="X149" s="797"/>
      <c r="Y149" s="797"/>
      <c r="Z149" s="797"/>
      <c r="AA149" s="793"/>
      <c r="AB149" s="797"/>
      <c r="AC149" s="674"/>
      <c r="AD149" s="673"/>
      <c r="AE149" s="673"/>
      <c r="AF149" s="793"/>
      <c r="AG149" s="797"/>
      <c r="AH149" s="797"/>
      <c r="AI149" s="797"/>
      <c r="AJ149" s="797"/>
      <c r="AK149" s="793"/>
      <c r="AL149" s="797"/>
      <c r="AM149" s="674"/>
      <c r="AN149" s="673"/>
      <c r="AO149" s="673"/>
      <c r="AP149" s="90"/>
      <c r="AQ149" s="102"/>
      <c r="AR149" s="88"/>
      <c r="AS149" s="88"/>
      <c r="AT149" s="89"/>
      <c r="AU149" s="90"/>
      <c r="AV149" s="102">
        <v>7</v>
      </c>
      <c r="AW149" s="88"/>
      <c r="AX149" s="88"/>
      <c r="AY149" s="89"/>
      <c r="EO149" s="96"/>
      <c r="EP149" s="91"/>
      <c r="EQ149" s="129"/>
      <c r="ER149" s="141"/>
    </row>
    <row r="150" spans="2:149">
      <c r="B150" s="341">
        <v>1</v>
      </c>
      <c r="C150" s="957" t="s">
        <v>30</v>
      </c>
      <c r="D150" s="384">
        <v>2010</v>
      </c>
      <c r="E150" s="517" t="s">
        <v>104</v>
      </c>
      <c r="F150" s="321" t="s">
        <v>92</v>
      </c>
      <c r="G150" s="321" t="s">
        <v>24</v>
      </c>
      <c r="H150" s="321" t="s">
        <v>94</v>
      </c>
      <c r="I150" s="321" t="s">
        <v>103</v>
      </c>
      <c r="J150" s="403" t="s">
        <v>221</v>
      </c>
      <c r="K150" s="321" t="s">
        <v>481</v>
      </c>
      <c r="L150" s="86"/>
      <c r="M150" s="453">
        <v>5</v>
      </c>
      <c r="N150" s="453"/>
      <c r="O150" s="453"/>
      <c r="P150" s="884"/>
      <c r="Q150" s="929"/>
      <c r="R150" s="453">
        <v>1</v>
      </c>
      <c r="S150" s="794"/>
      <c r="T150" s="794"/>
      <c r="U150" s="884"/>
      <c r="V150" s="966"/>
      <c r="W150" s="453">
        <v>3</v>
      </c>
      <c r="X150" s="453"/>
      <c r="Y150" s="453"/>
      <c r="Z150" s="453"/>
      <c r="AA150" s="929"/>
      <c r="AB150" s="453">
        <v>6</v>
      </c>
      <c r="AC150" s="453"/>
      <c r="AD150" s="884"/>
      <c r="AE150" s="884"/>
      <c r="AF150" s="929"/>
      <c r="AG150" s="453">
        <v>2</v>
      </c>
      <c r="AH150" s="453"/>
      <c r="AI150" s="453"/>
      <c r="AJ150" s="453"/>
      <c r="AK150" s="929"/>
      <c r="AL150" s="453">
        <v>4</v>
      </c>
      <c r="AM150" s="453"/>
      <c r="AN150" s="884"/>
      <c r="AO150" s="884"/>
      <c r="AP150" s="90"/>
      <c r="AQ150" s="91"/>
      <c r="AR150" s="88"/>
      <c r="AS150" s="88"/>
      <c r="AT150" s="89"/>
      <c r="AU150" s="90"/>
      <c r="AV150" s="102"/>
      <c r="AW150" s="88"/>
      <c r="AX150" s="88"/>
      <c r="AY150" s="89"/>
      <c r="EO150" s="94"/>
      <c r="EP150" s="91"/>
      <c r="EQ150" s="130"/>
      <c r="ER150" s="142"/>
    </row>
    <row r="151" spans="2:149">
      <c r="B151" s="341">
        <v>2</v>
      </c>
      <c r="C151" s="236"/>
      <c r="D151" s="384">
        <v>2010</v>
      </c>
      <c r="E151" s="372" t="s">
        <v>103</v>
      </c>
      <c r="F151" s="321" t="s">
        <v>99</v>
      </c>
      <c r="G151" s="321"/>
      <c r="H151" s="372" t="s">
        <v>94</v>
      </c>
      <c r="I151" s="372" t="s">
        <v>104</v>
      </c>
      <c r="J151" s="403" t="s">
        <v>459</v>
      </c>
      <c r="K151" s="321"/>
      <c r="L151" s="86"/>
      <c r="M151" s="367"/>
      <c r="N151" s="367"/>
      <c r="O151" s="367"/>
      <c r="P151" s="694"/>
      <c r="Q151" s="671"/>
      <c r="R151" s="325" t="s">
        <v>38</v>
      </c>
      <c r="S151" s="417" t="s">
        <v>38</v>
      </c>
      <c r="T151" s="672"/>
      <c r="U151" s="694"/>
      <c r="V151" s="673"/>
      <c r="W151" s="660"/>
      <c r="X151" s="660"/>
      <c r="Y151" s="660"/>
      <c r="Z151" s="453"/>
      <c r="AA151" s="671"/>
      <c r="AB151" s="660"/>
      <c r="AC151" s="660"/>
      <c r="AD151" s="694"/>
      <c r="AE151" s="694"/>
      <c r="AF151" s="671"/>
      <c r="AG151" s="660"/>
      <c r="AH151" s="660"/>
      <c r="AI151" s="660"/>
      <c r="AJ151" s="453"/>
      <c r="AK151" s="671"/>
      <c r="AL151" s="660"/>
      <c r="AM151" s="660"/>
      <c r="AN151" s="694"/>
      <c r="AO151" s="694"/>
      <c r="AP151" s="90"/>
      <c r="AQ151" s="91"/>
      <c r="AR151" s="88"/>
      <c r="AS151" s="88"/>
      <c r="AT151" s="89"/>
      <c r="AU151" s="90"/>
      <c r="AV151" s="102"/>
      <c r="AW151" s="88"/>
      <c r="AX151" s="88"/>
      <c r="AY151" s="89"/>
      <c r="EO151" s="94"/>
      <c r="EP151" s="91"/>
      <c r="EQ151" s="130"/>
      <c r="ER151" s="142"/>
    </row>
    <row r="152" spans="2:149">
      <c r="B152" s="341">
        <v>3</v>
      </c>
      <c r="C152" s="236"/>
      <c r="D152" s="372">
        <v>2009</v>
      </c>
      <c r="E152" s="221" t="s">
        <v>103</v>
      </c>
      <c r="F152" s="372" t="s">
        <v>490</v>
      </c>
      <c r="G152" s="372" t="s">
        <v>24</v>
      </c>
      <c r="H152" s="372" t="s">
        <v>94</v>
      </c>
      <c r="I152" s="221" t="s">
        <v>104</v>
      </c>
      <c r="J152" s="478" t="s">
        <v>583</v>
      </c>
      <c r="K152" s="321"/>
      <c r="L152" s="86"/>
      <c r="M152" s="367"/>
      <c r="N152" s="367"/>
      <c r="O152" s="367"/>
      <c r="P152" s="694"/>
      <c r="Q152" s="671"/>
      <c r="R152" s="325" t="s">
        <v>38</v>
      </c>
      <c r="S152" s="325" t="s">
        <v>38</v>
      </c>
      <c r="T152" s="498" t="s">
        <v>38</v>
      </c>
      <c r="U152" s="694"/>
      <c r="V152" s="673"/>
      <c r="W152" s="660"/>
      <c r="X152" s="660"/>
      <c r="Y152" s="660"/>
      <c r="Z152" s="453"/>
      <c r="AA152" s="671"/>
      <c r="AB152" s="660"/>
      <c r="AC152" s="660"/>
      <c r="AD152" s="694"/>
      <c r="AE152" s="694"/>
      <c r="AF152" s="671"/>
      <c r="AG152" s="660"/>
      <c r="AH152" s="660"/>
      <c r="AI152" s="660"/>
      <c r="AJ152" s="453"/>
      <c r="AK152" s="671"/>
      <c r="AL152" s="660"/>
      <c r="AM152" s="660"/>
      <c r="AN152" s="694"/>
      <c r="AO152" s="694"/>
      <c r="AP152" s="90"/>
      <c r="AQ152" s="91"/>
      <c r="AR152" s="88"/>
      <c r="AS152" s="88"/>
      <c r="AT152" s="89"/>
      <c r="AU152" s="90"/>
      <c r="AV152" s="102"/>
      <c r="AW152" s="88"/>
      <c r="AX152" s="88"/>
      <c r="AY152" s="89"/>
      <c r="EO152" s="94"/>
      <c r="EP152" s="91"/>
      <c r="EQ152" s="130"/>
      <c r="ER152" s="142"/>
    </row>
    <row r="153" spans="2:149">
      <c r="B153" s="341">
        <v>4</v>
      </c>
      <c r="C153" s="236"/>
      <c r="D153" s="372">
        <v>2010</v>
      </c>
      <c r="E153" s="372" t="s">
        <v>103</v>
      </c>
      <c r="F153" s="372" t="s">
        <v>92</v>
      </c>
      <c r="G153" s="372" t="s">
        <v>24</v>
      </c>
      <c r="H153" s="372" t="s">
        <v>94</v>
      </c>
      <c r="I153" s="372" t="s">
        <v>104</v>
      </c>
      <c r="J153" s="478" t="s">
        <v>407</v>
      </c>
      <c r="K153" s="321"/>
      <c r="L153" s="86"/>
      <c r="M153" s="367"/>
      <c r="N153" s="367"/>
      <c r="O153" s="367"/>
      <c r="P153" s="694"/>
      <c r="Q153" s="671"/>
      <c r="R153" s="325" t="s">
        <v>38</v>
      </c>
      <c r="S153" s="325" t="s">
        <v>38</v>
      </c>
      <c r="T153" s="417" t="s">
        <v>38</v>
      </c>
      <c r="U153" s="694"/>
      <c r="V153" s="673"/>
      <c r="W153" s="660"/>
      <c r="X153" s="660"/>
      <c r="Y153" s="660"/>
      <c r="Z153" s="453"/>
      <c r="AA153" s="671"/>
      <c r="AB153" s="660"/>
      <c r="AC153" s="660"/>
      <c r="AD153" s="694"/>
      <c r="AE153" s="694"/>
      <c r="AF153" s="671"/>
      <c r="AG153" s="660"/>
      <c r="AH153" s="660"/>
      <c r="AI153" s="660"/>
      <c r="AJ153" s="453"/>
      <c r="AK153" s="671"/>
      <c r="AL153" s="660"/>
      <c r="AM153" s="660"/>
      <c r="AN153" s="694"/>
      <c r="AO153" s="694"/>
      <c r="AP153" s="90"/>
      <c r="AQ153" s="91"/>
      <c r="AR153" s="88"/>
      <c r="AS153" s="88"/>
      <c r="AT153" s="89"/>
      <c r="AU153" s="90"/>
      <c r="AV153" s="102"/>
      <c r="AW153" s="88"/>
      <c r="AX153" s="88"/>
      <c r="AY153" s="89"/>
      <c r="EO153" s="94"/>
      <c r="EP153" s="91"/>
      <c r="EQ153" s="130"/>
      <c r="ER153" s="142"/>
    </row>
    <row r="154" spans="2:149">
      <c r="B154" s="341">
        <v>5</v>
      </c>
      <c r="C154" s="236"/>
      <c r="D154" s="321">
        <v>2009</v>
      </c>
      <c r="E154" s="490" t="s">
        <v>103</v>
      </c>
      <c r="F154" s="321" t="s">
        <v>490</v>
      </c>
      <c r="G154" s="321" t="s">
        <v>24</v>
      </c>
      <c r="H154" s="372" t="s">
        <v>91</v>
      </c>
      <c r="I154" s="321" t="s">
        <v>104</v>
      </c>
      <c r="J154" s="403" t="s">
        <v>580</v>
      </c>
      <c r="K154" s="321"/>
      <c r="L154" s="86"/>
      <c r="M154" s="367"/>
      <c r="N154" s="367"/>
      <c r="O154" s="367"/>
      <c r="P154" s="694"/>
      <c r="Q154" s="671"/>
      <c r="R154" s="325" t="s">
        <v>38</v>
      </c>
      <c r="S154" s="325" t="s">
        <v>38</v>
      </c>
      <c r="T154" s="498" t="s">
        <v>38</v>
      </c>
      <c r="U154" s="694"/>
      <c r="V154" s="673"/>
      <c r="W154" s="660"/>
      <c r="X154" s="660"/>
      <c r="Y154" s="660"/>
      <c r="Z154" s="453"/>
      <c r="AA154" s="671"/>
      <c r="AB154" s="660"/>
      <c r="AC154" s="660"/>
      <c r="AD154" s="694"/>
      <c r="AE154" s="694"/>
      <c r="AF154" s="671"/>
      <c r="AG154" s="660"/>
      <c r="AH154" s="660"/>
      <c r="AI154" s="660"/>
      <c r="AJ154" s="453"/>
      <c r="AK154" s="671"/>
      <c r="AL154" s="660"/>
      <c r="AM154" s="660"/>
      <c r="AN154" s="694"/>
      <c r="AO154" s="694"/>
      <c r="AP154" s="90"/>
      <c r="AQ154" s="91"/>
      <c r="AR154" s="88"/>
      <c r="AS154" s="88"/>
      <c r="AT154" s="89"/>
      <c r="AU154" s="90"/>
      <c r="AV154" s="102"/>
      <c r="AW154" s="88"/>
      <c r="AX154" s="88"/>
      <c r="AY154" s="89"/>
      <c r="EO154" s="94"/>
      <c r="EP154" s="91"/>
      <c r="EQ154" s="130"/>
      <c r="ER154" s="142"/>
    </row>
    <row r="155" spans="2:149">
      <c r="B155" s="341">
        <v>6</v>
      </c>
      <c r="C155" s="236"/>
      <c r="D155" s="384">
        <v>2010</v>
      </c>
      <c r="E155" s="321" t="s">
        <v>103</v>
      </c>
      <c r="F155" s="321" t="s">
        <v>92</v>
      </c>
      <c r="G155" s="321" t="s">
        <v>24</v>
      </c>
      <c r="H155" s="321" t="s">
        <v>94</v>
      </c>
      <c r="I155" s="321" t="s">
        <v>104</v>
      </c>
      <c r="J155" s="403" t="s">
        <v>623</v>
      </c>
      <c r="K155" s="321" t="s">
        <v>481</v>
      </c>
      <c r="L155" s="86"/>
      <c r="M155" s="660"/>
      <c r="N155" s="660"/>
      <c r="O155" s="660"/>
      <c r="P155" s="694"/>
      <c r="Q155" s="671"/>
      <c r="R155" s="325" t="s">
        <v>38</v>
      </c>
      <c r="S155" s="325" t="s">
        <v>38</v>
      </c>
      <c r="T155" s="498" t="s">
        <v>38</v>
      </c>
      <c r="U155" s="694"/>
      <c r="V155" s="673"/>
      <c r="W155" s="660"/>
      <c r="X155" s="660"/>
      <c r="Y155" s="660"/>
      <c r="Z155" s="453"/>
      <c r="AA155" s="671"/>
      <c r="AB155" s="660"/>
      <c r="AC155" s="660"/>
      <c r="AD155" s="694"/>
      <c r="AE155" s="694"/>
      <c r="AF155" s="671"/>
      <c r="AG155" s="660"/>
      <c r="AH155" s="660"/>
      <c r="AI155" s="660"/>
      <c r="AJ155" s="453"/>
      <c r="AK155" s="671"/>
      <c r="AL155" s="660"/>
      <c r="AM155" s="660"/>
      <c r="AN155" s="694"/>
      <c r="AO155" s="694"/>
      <c r="AP155" s="90"/>
      <c r="AQ155" s="91"/>
      <c r="AR155" s="88"/>
      <c r="AS155" s="88"/>
      <c r="AT155" s="89"/>
      <c r="AU155" s="90"/>
      <c r="AV155" s="102"/>
      <c r="AW155" s="88"/>
      <c r="AX155" s="88"/>
      <c r="AY155" s="89"/>
      <c r="EO155" s="94"/>
      <c r="EP155" s="91"/>
      <c r="EQ155" s="130"/>
      <c r="ER155" s="142"/>
    </row>
    <row r="156" spans="2:149">
      <c r="B156" s="341">
        <v>7</v>
      </c>
      <c r="C156" s="236"/>
      <c r="D156" s="384">
        <v>2010</v>
      </c>
      <c r="E156" s="490" t="s">
        <v>103</v>
      </c>
      <c r="F156" s="321" t="s">
        <v>99</v>
      </c>
      <c r="G156" s="321"/>
      <c r="H156" s="321" t="s">
        <v>94</v>
      </c>
      <c r="I156" s="321" t="s">
        <v>104</v>
      </c>
      <c r="J156" s="403" t="s">
        <v>516</v>
      </c>
      <c r="K156" s="321" t="s">
        <v>481</v>
      </c>
      <c r="L156" s="86"/>
      <c r="M156" s="367"/>
      <c r="N156" s="367"/>
      <c r="O156" s="367"/>
      <c r="P156" s="694"/>
      <c r="Q156" s="671"/>
      <c r="R156" s="325" t="s">
        <v>38</v>
      </c>
      <c r="S156" s="417" t="s">
        <v>38</v>
      </c>
      <c r="T156" s="672"/>
      <c r="U156" s="694"/>
      <c r="V156" s="673"/>
      <c r="W156" s="660"/>
      <c r="X156" s="660"/>
      <c r="Y156" s="660"/>
      <c r="Z156" s="453"/>
      <c r="AA156" s="671"/>
      <c r="AB156" s="660"/>
      <c r="AC156" s="660"/>
      <c r="AD156" s="694"/>
      <c r="AE156" s="694"/>
      <c r="AF156" s="671"/>
      <c r="AG156" s="660"/>
      <c r="AH156" s="660"/>
      <c r="AI156" s="660"/>
      <c r="AJ156" s="453"/>
      <c r="AK156" s="671"/>
      <c r="AL156" s="660"/>
      <c r="AM156" s="660"/>
      <c r="AN156" s="694"/>
      <c r="AO156" s="694"/>
      <c r="AP156" s="90"/>
      <c r="AQ156" s="91"/>
      <c r="AR156" s="88"/>
      <c r="AS156" s="88"/>
      <c r="AT156" s="89"/>
      <c r="AU156" s="90"/>
      <c r="AV156" s="102"/>
      <c r="AW156" s="88"/>
      <c r="AX156" s="88"/>
      <c r="AY156" s="89"/>
      <c r="EO156" s="94"/>
      <c r="EP156" s="91"/>
      <c r="EQ156" s="130"/>
      <c r="ER156" s="142"/>
    </row>
    <row r="157" spans="2:149">
      <c r="B157" s="341">
        <v>8</v>
      </c>
      <c r="C157" s="236"/>
      <c r="D157" s="321">
        <v>2009</v>
      </c>
      <c r="E157" s="321" t="s">
        <v>103</v>
      </c>
      <c r="F157" s="321" t="s">
        <v>731</v>
      </c>
      <c r="G157" s="505"/>
      <c r="H157" s="321" t="s">
        <v>94</v>
      </c>
      <c r="I157" s="321" t="s">
        <v>104</v>
      </c>
      <c r="J157" s="505" t="s">
        <v>730</v>
      </c>
      <c r="K157" s="321" t="s">
        <v>481</v>
      </c>
      <c r="L157" s="86"/>
      <c r="M157" s="367"/>
      <c r="N157" s="367"/>
      <c r="O157" s="367"/>
      <c r="P157" s="694"/>
      <c r="Q157" s="671"/>
      <c r="R157" s="325" t="s">
        <v>38</v>
      </c>
      <c r="S157" s="325" t="s">
        <v>38</v>
      </c>
      <c r="T157" s="417" t="s">
        <v>38</v>
      </c>
      <c r="U157" s="694"/>
      <c r="V157" s="673"/>
      <c r="W157" s="660"/>
      <c r="X157" s="660"/>
      <c r="Y157" s="660"/>
      <c r="Z157" s="453"/>
      <c r="AA157" s="671"/>
      <c r="AB157" s="660"/>
      <c r="AC157" s="660"/>
      <c r="AD157" s="694"/>
      <c r="AE157" s="694"/>
      <c r="AF157" s="671"/>
      <c r="AG157" s="660"/>
      <c r="AH157" s="660"/>
      <c r="AI157" s="660"/>
      <c r="AJ157" s="453"/>
      <c r="AK157" s="671"/>
      <c r="AL157" s="660"/>
      <c r="AM157" s="660"/>
      <c r="AN157" s="694"/>
      <c r="AO157" s="694"/>
      <c r="AP157" s="90"/>
      <c r="AQ157" s="91"/>
      <c r="AR157" s="88"/>
      <c r="AS157" s="88"/>
      <c r="AT157" s="89"/>
      <c r="AU157" s="90"/>
      <c r="AV157" s="102"/>
      <c r="AW157" s="88"/>
      <c r="AX157" s="88"/>
      <c r="AY157" s="89"/>
      <c r="EO157" s="94"/>
      <c r="EP157" s="91"/>
      <c r="EQ157" s="130"/>
      <c r="ER157" s="142"/>
    </row>
    <row r="158" spans="2:149">
      <c r="B158" s="341">
        <v>9</v>
      </c>
      <c r="C158" s="236"/>
      <c r="D158" s="321">
        <v>2009</v>
      </c>
      <c r="E158" s="321" t="s">
        <v>103</v>
      </c>
      <c r="F158" s="321" t="s">
        <v>96</v>
      </c>
      <c r="G158" s="321"/>
      <c r="H158" s="372" t="s">
        <v>91</v>
      </c>
      <c r="I158" s="321" t="s">
        <v>103</v>
      </c>
      <c r="J158" s="610" t="s">
        <v>302</v>
      </c>
      <c r="K158" s="321" t="s">
        <v>481</v>
      </c>
      <c r="L158" s="86"/>
      <c r="M158" s="367"/>
      <c r="N158" s="367"/>
      <c r="O158" s="367"/>
      <c r="P158" s="694"/>
      <c r="Q158" s="671"/>
      <c r="R158" s="325" t="s">
        <v>38</v>
      </c>
      <c r="S158" s="325" t="s">
        <v>38</v>
      </c>
      <c r="T158" s="498" t="s">
        <v>38</v>
      </c>
      <c r="U158" s="694"/>
      <c r="V158" s="673"/>
      <c r="W158" s="660"/>
      <c r="X158" s="660"/>
      <c r="Y158" s="660"/>
      <c r="Z158" s="453"/>
      <c r="AA158" s="671"/>
      <c r="AB158" s="660"/>
      <c r="AC158" s="660"/>
      <c r="AD158" s="694"/>
      <c r="AE158" s="694"/>
      <c r="AF158" s="671"/>
      <c r="AG158" s="660"/>
      <c r="AH158" s="660"/>
      <c r="AI158" s="660"/>
      <c r="AJ158" s="453"/>
      <c r="AK158" s="671"/>
      <c r="AL158" s="660"/>
      <c r="AM158" s="660"/>
      <c r="AN158" s="694"/>
      <c r="AO158" s="694"/>
      <c r="AP158" s="90"/>
      <c r="AQ158" s="91"/>
      <c r="AR158" s="88"/>
      <c r="AS158" s="88"/>
      <c r="AT158" s="89"/>
      <c r="AU158" s="90"/>
      <c r="AV158" s="102"/>
      <c r="AW158" s="88"/>
      <c r="AX158" s="88"/>
      <c r="AY158" s="89"/>
      <c r="EO158" s="94"/>
      <c r="EP158" s="91"/>
      <c r="EQ158" s="130"/>
      <c r="ER158" s="142"/>
    </row>
    <row r="159" spans="2:149">
      <c r="B159" s="341">
        <v>10</v>
      </c>
      <c r="C159" s="236"/>
      <c r="D159" s="384">
        <v>2010</v>
      </c>
      <c r="E159" s="321" t="s">
        <v>103</v>
      </c>
      <c r="F159" s="321" t="s">
        <v>90</v>
      </c>
      <c r="G159" s="321"/>
      <c r="H159" s="321" t="s">
        <v>94</v>
      </c>
      <c r="I159" s="321" t="s">
        <v>104</v>
      </c>
      <c r="J159" s="403" t="s">
        <v>649</v>
      </c>
      <c r="K159" s="321" t="s">
        <v>481</v>
      </c>
      <c r="L159" s="86"/>
      <c r="M159" s="367"/>
      <c r="N159" s="367"/>
      <c r="O159" s="367"/>
      <c r="P159" s="694"/>
      <c r="Q159" s="671"/>
      <c r="R159" s="325" t="s">
        <v>38</v>
      </c>
      <c r="S159" s="325" t="s">
        <v>38</v>
      </c>
      <c r="T159" s="498" t="s">
        <v>38</v>
      </c>
      <c r="U159" s="694"/>
      <c r="V159" s="673"/>
      <c r="W159" s="660"/>
      <c r="X159" s="660"/>
      <c r="Y159" s="660"/>
      <c r="Z159" s="453"/>
      <c r="AA159" s="671"/>
      <c r="AB159" s="660"/>
      <c r="AC159" s="660"/>
      <c r="AD159" s="694"/>
      <c r="AE159" s="694"/>
      <c r="AF159" s="671"/>
      <c r="AG159" s="660"/>
      <c r="AH159" s="660"/>
      <c r="AI159" s="660"/>
      <c r="AJ159" s="453"/>
      <c r="AK159" s="671"/>
      <c r="AL159" s="660"/>
      <c r="AM159" s="660"/>
      <c r="AN159" s="694"/>
      <c r="AO159" s="694"/>
      <c r="AP159" s="90"/>
      <c r="AQ159" s="91"/>
      <c r="AR159" s="88"/>
      <c r="AS159" s="88"/>
      <c r="AT159" s="89"/>
      <c r="AU159" s="90"/>
      <c r="AV159" s="102"/>
      <c r="AW159" s="88"/>
      <c r="AX159" s="88"/>
      <c r="AY159" s="89"/>
      <c r="EO159" s="94"/>
      <c r="EP159" s="91"/>
      <c r="EQ159" s="130"/>
      <c r="ER159" s="142"/>
    </row>
    <row r="160" spans="2:149">
      <c r="B160" s="341">
        <v>11</v>
      </c>
      <c r="C160" s="236"/>
      <c r="D160" s="384">
        <v>2009</v>
      </c>
      <c r="E160" s="490" t="s">
        <v>103</v>
      </c>
      <c r="F160" s="321" t="s">
        <v>96</v>
      </c>
      <c r="G160" s="321"/>
      <c r="H160" s="321" t="s">
        <v>94</v>
      </c>
      <c r="I160" s="321" t="s">
        <v>104</v>
      </c>
      <c r="J160" s="403" t="s">
        <v>624</v>
      </c>
      <c r="K160" s="951"/>
      <c r="L160" s="86"/>
      <c r="M160" s="367"/>
      <c r="N160" s="660"/>
      <c r="O160" s="660"/>
      <c r="P160" s="694"/>
      <c r="Q160" s="671"/>
      <c r="R160" s="660"/>
      <c r="S160" s="660"/>
      <c r="T160" s="672"/>
      <c r="U160" s="694"/>
      <c r="V160" s="673"/>
      <c r="W160" s="660"/>
      <c r="X160" s="660"/>
      <c r="Y160" s="660"/>
      <c r="Z160" s="453"/>
      <c r="AA160" s="671"/>
      <c r="AB160" s="660"/>
      <c r="AC160" s="660"/>
      <c r="AD160" s="694"/>
      <c r="AE160" s="694"/>
      <c r="AF160" s="671"/>
      <c r="AG160" s="660"/>
      <c r="AH160" s="660"/>
      <c r="AI160" s="660"/>
      <c r="AJ160" s="453"/>
      <c r="AK160" s="671"/>
      <c r="AL160" s="660"/>
      <c r="AM160" s="660"/>
      <c r="AN160" s="694"/>
      <c r="AO160" s="694"/>
      <c r="AP160" s="90"/>
      <c r="AQ160" s="91"/>
      <c r="AR160" s="88"/>
      <c r="AS160" s="88"/>
      <c r="AT160" s="89"/>
      <c r="AU160" s="90"/>
      <c r="AV160" s="102"/>
      <c r="AW160" s="88"/>
      <c r="AX160" s="88"/>
      <c r="AY160" s="89"/>
      <c r="EO160" s="94"/>
      <c r="EP160" s="91"/>
      <c r="EQ160" s="130"/>
      <c r="ER160" s="142"/>
    </row>
    <row r="161" spans="2:148">
      <c r="B161" s="341">
        <v>12</v>
      </c>
      <c r="C161" s="236"/>
      <c r="D161" s="321">
        <v>2009</v>
      </c>
      <c r="E161" s="490" t="s">
        <v>103</v>
      </c>
      <c r="F161" s="321" t="s">
        <v>96</v>
      </c>
      <c r="G161" s="321"/>
      <c r="H161" s="321" t="s">
        <v>91</v>
      </c>
      <c r="I161" s="321" t="s">
        <v>103</v>
      </c>
      <c r="J161" s="403" t="s">
        <v>144</v>
      </c>
      <c r="K161" s="321" t="s">
        <v>481</v>
      </c>
      <c r="L161" s="86"/>
      <c r="M161" s="367"/>
      <c r="N161" s="660"/>
      <c r="O161" s="660"/>
      <c r="P161" s="694"/>
      <c r="Q161" s="671"/>
      <c r="R161" s="325" t="s">
        <v>38</v>
      </c>
      <c r="S161" s="417" t="s">
        <v>38</v>
      </c>
      <c r="T161" s="672"/>
      <c r="U161" s="694"/>
      <c r="V161" s="673"/>
      <c r="W161" s="660"/>
      <c r="X161" s="660"/>
      <c r="Y161" s="660"/>
      <c r="Z161" s="453"/>
      <c r="AA161" s="671"/>
      <c r="AB161" s="660"/>
      <c r="AC161" s="660"/>
      <c r="AD161" s="694"/>
      <c r="AE161" s="694"/>
      <c r="AF161" s="671"/>
      <c r="AG161" s="660"/>
      <c r="AH161" s="660"/>
      <c r="AI161" s="660"/>
      <c r="AJ161" s="453"/>
      <c r="AK161" s="671"/>
      <c r="AL161" s="660"/>
      <c r="AM161" s="660"/>
      <c r="AN161" s="694"/>
      <c r="AO161" s="694"/>
      <c r="AP161" s="90"/>
      <c r="AQ161" s="91"/>
      <c r="AR161" s="88"/>
      <c r="AS161" s="88"/>
      <c r="AT161" s="89"/>
      <c r="AU161" s="90"/>
      <c r="AV161" s="102"/>
      <c r="AW161" s="88"/>
      <c r="AX161" s="88"/>
      <c r="AY161" s="89"/>
      <c r="EO161" s="94"/>
      <c r="EP161" s="91"/>
      <c r="EQ161" s="130"/>
      <c r="ER161" s="142"/>
    </row>
    <row r="162" spans="2:148">
      <c r="B162" s="341">
        <v>13</v>
      </c>
      <c r="C162" s="236"/>
      <c r="D162" s="526">
        <v>2010</v>
      </c>
      <c r="E162" s="372" t="s">
        <v>103</v>
      </c>
      <c r="F162" s="372" t="s">
        <v>90</v>
      </c>
      <c r="G162" s="372"/>
      <c r="H162" s="321" t="s">
        <v>91</v>
      </c>
      <c r="I162" s="372" t="s">
        <v>103</v>
      </c>
      <c r="J162" s="478" t="s">
        <v>172</v>
      </c>
      <c r="K162" s="321" t="s">
        <v>481</v>
      </c>
      <c r="L162" s="86"/>
      <c r="M162" s="367"/>
      <c r="N162" s="660"/>
      <c r="O162" s="660"/>
      <c r="P162" s="694"/>
      <c r="Q162" s="671"/>
      <c r="R162" s="325" t="s">
        <v>38</v>
      </c>
      <c r="S162" s="325" t="s">
        <v>38</v>
      </c>
      <c r="T162" s="417" t="s">
        <v>38</v>
      </c>
      <c r="U162" s="694"/>
      <c r="V162" s="673"/>
      <c r="W162" s="660"/>
      <c r="X162" s="660"/>
      <c r="Y162" s="660"/>
      <c r="Z162" s="453"/>
      <c r="AA162" s="671"/>
      <c r="AB162" s="660"/>
      <c r="AC162" s="660"/>
      <c r="AD162" s="694"/>
      <c r="AE162" s="694"/>
      <c r="AF162" s="671"/>
      <c r="AG162" s="660"/>
      <c r="AH162" s="660"/>
      <c r="AI162" s="660"/>
      <c r="AJ162" s="453"/>
      <c r="AK162" s="671"/>
      <c r="AL162" s="660"/>
      <c r="AM162" s="660"/>
      <c r="AN162" s="694"/>
      <c r="AO162" s="694"/>
      <c r="AP162" s="90"/>
      <c r="AQ162" s="91"/>
      <c r="AR162" s="88"/>
      <c r="AS162" s="88"/>
      <c r="AT162" s="89"/>
      <c r="AU162" s="90"/>
      <c r="AV162" s="102"/>
      <c r="AW162" s="88"/>
      <c r="AX162" s="88"/>
      <c r="AY162" s="89"/>
      <c r="EO162" s="94"/>
      <c r="EP162" s="91"/>
      <c r="EQ162" s="130"/>
      <c r="ER162" s="142"/>
    </row>
    <row r="163" spans="2:148">
      <c r="B163" s="341">
        <v>14</v>
      </c>
      <c r="C163" s="236"/>
      <c r="D163" s="321">
        <v>2008</v>
      </c>
      <c r="E163" s="321" t="s">
        <v>103</v>
      </c>
      <c r="F163" s="321" t="s">
        <v>96</v>
      </c>
      <c r="G163" s="505"/>
      <c r="H163" s="321" t="s">
        <v>94</v>
      </c>
      <c r="I163" s="321" t="s">
        <v>104</v>
      </c>
      <c r="J163" s="505" t="s">
        <v>185</v>
      </c>
      <c r="K163" s="321" t="s">
        <v>481</v>
      </c>
      <c r="L163" s="86"/>
      <c r="M163" s="367"/>
      <c r="N163" s="660"/>
      <c r="O163" s="660"/>
      <c r="P163" s="694"/>
      <c r="Q163" s="671"/>
      <c r="R163" s="660"/>
      <c r="S163" s="672"/>
      <c r="T163" s="672"/>
      <c r="U163" s="694"/>
      <c r="V163" s="673"/>
      <c r="W163" s="660"/>
      <c r="X163" s="660"/>
      <c r="Y163" s="660"/>
      <c r="Z163" s="453"/>
      <c r="AA163" s="671"/>
      <c r="AB163" s="660"/>
      <c r="AC163" s="660"/>
      <c r="AD163" s="694"/>
      <c r="AE163" s="694"/>
      <c r="AF163" s="671"/>
      <c r="AG163" s="660"/>
      <c r="AH163" s="660"/>
      <c r="AI163" s="660"/>
      <c r="AJ163" s="453"/>
      <c r="AK163" s="671"/>
      <c r="AL163" s="660"/>
      <c r="AM163" s="660"/>
      <c r="AN163" s="694"/>
      <c r="AO163" s="694"/>
      <c r="AP163" s="90"/>
      <c r="AQ163" s="91"/>
      <c r="AR163" s="88"/>
      <c r="AS163" s="88"/>
      <c r="AT163" s="89"/>
      <c r="AU163" s="90"/>
      <c r="AV163" s="102"/>
      <c r="AW163" s="88"/>
      <c r="AX163" s="88"/>
      <c r="AY163" s="89"/>
      <c r="EO163" s="94"/>
      <c r="EP163" s="91"/>
      <c r="EQ163" s="130"/>
      <c r="ER163" s="142"/>
    </row>
    <row r="164" spans="2:148">
      <c r="B164" s="341">
        <v>15</v>
      </c>
      <c r="C164" s="236"/>
      <c r="D164" s="321"/>
      <c r="E164" s="321"/>
      <c r="F164" s="321"/>
      <c r="G164" s="321"/>
      <c r="H164" s="372"/>
      <c r="I164" s="321"/>
      <c r="J164" s="610"/>
      <c r="K164" s="321"/>
      <c r="L164" s="86"/>
      <c r="M164" s="367"/>
      <c r="N164" s="660"/>
      <c r="O164" s="660"/>
      <c r="P164" s="694"/>
      <c r="Q164" s="671"/>
      <c r="R164" s="660"/>
      <c r="S164" s="672"/>
      <c r="T164" s="672"/>
      <c r="U164" s="694"/>
      <c r="V164" s="673"/>
      <c r="W164" s="660"/>
      <c r="X164" s="660"/>
      <c r="Y164" s="660"/>
      <c r="Z164" s="672"/>
      <c r="AA164" s="671"/>
      <c r="AB164" s="660"/>
      <c r="AC164" s="660"/>
      <c r="AD164" s="694"/>
      <c r="AE164" s="694"/>
      <c r="AF164" s="671"/>
      <c r="AG164" s="660"/>
      <c r="AH164" s="660"/>
      <c r="AI164" s="660"/>
      <c r="AJ164" s="672"/>
      <c r="AK164" s="671"/>
      <c r="AL164" s="660"/>
      <c r="AM164" s="660"/>
      <c r="AN164" s="694"/>
      <c r="AO164" s="694"/>
      <c r="AP164" s="90"/>
      <c r="AQ164" s="91"/>
      <c r="AR164" s="88"/>
      <c r="AS164" s="88"/>
      <c r="AT164" s="89"/>
      <c r="AU164" s="90"/>
      <c r="AV164" s="102"/>
      <c r="AW164" s="88"/>
      <c r="AX164" s="88"/>
      <c r="AY164" s="89"/>
      <c r="EO164" s="94"/>
      <c r="EP164" s="91"/>
      <c r="EQ164" s="130"/>
      <c r="ER164" s="142"/>
    </row>
    <row r="165" spans="2:148">
      <c r="B165" s="341">
        <v>16</v>
      </c>
      <c r="C165" s="236"/>
      <c r="D165" s="321"/>
      <c r="E165" s="490"/>
      <c r="F165" s="321"/>
      <c r="G165" s="321"/>
      <c r="H165" s="372"/>
      <c r="I165" s="321"/>
      <c r="J165" s="403"/>
      <c r="K165" s="321"/>
      <c r="L165" s="86"/>
      <c r="M165" s="660"/>
      <c r="N165" s="660"/>
      <c r="O165" s="660"/>
      <c r="P165" s="694"/>
      <c r="Q165" s="671"/>
      <c r="R165" s="660"/>
      <c r="S165" s="672"/>
      <c r="T165" s="672"/>
      <c r="U165" s="694"/>
      <c r="V165" s="673"/>
      <c r="W165" s="660"/>
      <c r="X165" s="660"/>
      <c r="Y165" s="660"/>
      <c r="Z165" s="672"/>
      <c r="AA165" s="671"/>
      <c r="AB165" s="660"/>
      <c r="AC165" s="660"/>
      <c r="AD165" s="694"/>
      <c r="AE165" s="694"/>
      <c r="AF165" s="671"/>
      <c r="AG165" s="660"/>
      <c r="AH165" s="660"/>
      <c r="AI165" s="660"/>
      <c r="AJ165" s="672"/>
      <c r="AK165" s="671"/>
      <c r="AL165" s="660"/>
      <c r="AM165" s="660"/>
      <c r="AN165" s="694"/>
      <c r="AO165" s="694"/>
      <c r="AP165" s="90"/>
      <c r="AQ165" s="91"/>
      <c r="AR165" s="88"/>
      <c r="AS165" s="88"/>
      <c r="AT165" s="89"/>
      <c r="AU165" s="90"/>
      <c r="AV165" s="102"/>
      <c r="AW165" s="88"/>
      <c r="AX165" s="88"/>
      <c r="AY165" s="89"/>
      <c r="EO165" s="94"/>
      <c r="EP165" s="91"/>
      <c r="EQ165" s="130"/>
      <c r="ER165" s="142"/>
    </row>
    <row r="166" spans="2:148" ht="13.5" customHeight="1">
      <c r="B166" s="341">
        <v>17</v>
      </c>
      <c r="C166" s="236"/>
      <c r="D166" s="321"/>
      <c r="E166" s="321"/>
      <c r="F166" s="321"/>
      <c r="G166" s="321"/>
      <c r="H166" s="372"/>
      <c r="I166" s="321"/>
      <c r="J166" s="610"/>
      <c r="K166" s="321"/>
      <c r="L166" s="86"/>
      <c r="M166" s="660"/>
      <c r="N166" s="660"/>
      <c r="O166" s="660"/>
      <c r="P166" s="694"/>
      <c r="Q166" s="671"/>
      <c r="R166" s="660"/>
      <c r="S166" s="672"/>
      <c r="T166" s="672"/>
      <c r="U166" s="694"/>
      <c r="V166" s="673"/>
      <c r="W166" s="660"/>
      <c r="X166" s="660"/>
      <c r="Y166" s="660"/>
      <c r="Z166" s="672"/>
      <c r="AA166" s="671"/>
      <c r="AB166" s="660"/>
      <c r="AC166" s="660"/>
      <c r="AD166" s="694"/>
      <c r="AE166" s="694"/>
      <c r="AF166" s="671"/>
      <c r="AG166" s="660"/>
      <c r="AH166" s="660"/>
      <c r="AI166" s="660"/>
      <c r="AJ166" s="672"/>
      <c r="AK166" s="671"/>
      <c r="AL166" s="660"/>
      <c r="AM166" s="660"/>
      <c r="AN166" s="694"/>
      <c r="AO166" s="694"/>
      <c r="AP166" s="90"/>
      <c r="AQ166" s="91"/>
      <c r="AR166" s="88"/>
      <c r="AS166" s="88"/>
      <c r="AT166" s="89"/>
      <c r="AU166" s="90"/>
      <c r="AV166" s="102"/>
      <c r="AW166" s="88"/>
      <c r="AX166" s="88"/>
      <c r="AY166" s="89"/>
      <c r="EO166" s="94"/>
      <c r="EP166" s="91"/>
      <c r="EQ166" s="130"/>
      <c r="ER166" s="142"/>
    </row>
    <row r="167" spans="2:148" ht="13.5" hidden="1" customHeight="1">
      <c r="B167" s="341">
        <v>13</v>
      </c>
      <c r="C167" s="85"/>
      <c r="D167" s="321"/>
      <c r="E167" s="321"/>
      <c r="F167" s="321"/>
      <c r="G167" s="505"/>
      <c r="H167" s="321"/>
      <c r="I167" s="321"/>
      <c r="J167" s="505"/>
      <c r="K167" s="373"/>
      <c r="L167" s="117"/>
      <c r="M167" s="657"/>
      <c r="N167" s="660"/>
      <c r="O167" s="660"/>
      <c r="P167" s="670"/>
      <c r="Q167" s="671"/>
      <c r="R167" s="657"/>
      <c r="S167" s="672"/>
      <c r="T167" s="672"/>
      <c r="U167" s="670"/>
      <c r="V167" s="965"/>
      <c r="W167" s="657"/>
      <c r="X167" s="660"/>
      <c r="Y167" s="660"/>
      <c r="Z167" s="710"/>
      <c r="AA167" s="671"/>
      <c r="AB167" s="657"/>
      <c r="AC167" s="660"/>
      <c r="AD167" s="694"/>
      <c r="AE167" s="670"/>
      <c r="AF167" s="721"/>
      <c r="AG167" s="657"/>
      <c r="AH167" s="660"/>
      <c r="AI167" s="660"/>
      <c r="AJ167" s="710"/>
      <c r="AK167" s="671"/>
      <c r="AL167" s="657"/>
      <c r="AM167" s="660"/>
      <c r="AN167" s="694"/>
      <c r="AO167" s="670"/>
      <c r="AP167" s="90"/>
      <c r="AQ167" s="91"/>
      <c r="AR167" s="88"/>
      <c r="AS167" s="88"/>
      <c r="AT167" s="89"/>
      <c r="AU167" s="90"/>
      <c r="AV167" s="102"/>
      <c r="AW167" s="88"/>
      <c r="AX167" s="88"/>
      <c r="AY167" s="89"/>
      <c r="BB167" s="321">
        <v>2009</v>
      </c>
      <c r="BC167" s="490" t="s">
        <v>103</v>
      </c>
      <c r="BD167" s="321" t="s">
        <v>92</v>
      </c>
      <c r="BE167" s="321"/>
      <c r="BF167" s="321" t="s">
        <v>91</v>
      </c>
      <c r="BG167" s="321" t="s">
        <v>103</v>
      </c>
      <c r="BH167" s="403" t="s">
        <v>144</v>
      </c>
      <c r="EO167" s="94"/>
      <c r="EP167" s="91"/>
      <c r="EQ167" s="130"/>
      <c r="ER167" s="142"/>
    </row>
    <row r="168" spans="2:148" ht="13.5" hidden="1" customHeight="1">
      <c r="B168" s="341">
        <v>14</v>
      </c>
      <c r="C168" s="147"/>
      <c r="D168" s="372"/>
      <c r="E168" s="372"/>
      <c r="F168" s="372"/>
      <c r="G168" s="372"/>
      <c r="H168" s="372"/>
      <c r="I168" s="372"/>
      <c r="J168" s="478"/>
      <c r="K168" s="373"/>
      <c r="L168" s="117"/>
      <c r="M168" s="657"/>
      <c r="N168" s="660"/>
      <c r="O168" s="660"/>
      <c r="P168" s="670"/>
      <c r="Q168" s="671"/>
      <c r="R168" s="657"/>
      <c r="S168" s="672"/>
      <c r="T168" s="672"/>
      <c r="U168" s="670"/>
      <c r="V168" s="965"/>
      <c r="W168" s="657"/>
      <c r="X168" s="660"/>
      <c r="Y168" s="660"/>
      <c r="Z168" s="658"/>
      <c r="AA168" s="671"/>
      <c r="AB168" s="657"/>
      <c r="AC168" s="660"/>
      <c r="AD168" s="694"/>
      <c r="AE168" s="670"/>
      <c r="AF168" s="721"/>
      <c r="AG168" s="657"/>
      <c r="AH168" s="660"/>
      <c r="AI168" s="660"/>
      <c r="AJ168" s="658"/>
      <c r="AK168" s="671"/>
      <c r="AL168" s="657"/>
      <c r="AM168" s="660"/>
      <c r="AN168" s="694"/>
      <c r="AO168" s="670"/>
      <c r="AP168" s="90"/>
      <c r="AQ168" s="91"/>
      <c r="AR168" s="88"/>
      <c r="AS168" s="88"/>
      <c r="AT168" s="89"/>
      <c r="AU168" s="90"/>
      <c r="AV168" s="102"/>
      <c r="AW168" s="88"/>
      <c r="AX168" s="88"/>
      <c r="AY168" s="89"/>
      <c r="EO168" s="94"/>
      <c r="EP168" s="91"/>
      <c r="EQ168" s="130"/>
      <c r="ER168" s="142"/>
    </row>
    <row r="169" spans="2:148" ht="13.5" hidden="1" customHeight="1">
      <c r="B169" s="341">
        <v>15</v>
      </c>
      <c r="C169" s="147"/>
      <c r="D169" s="372"/>
      <c r="E169" s="372"/>
      <c r="F169" s="372"/>
      <c r="G169" s="372"/>
      <c r="H169" s="372"/>
      <c r="I169" s="372"/>
      <c r="J169" s="478"/>
      <c r="K169" s="617"/>
      <c r="L169" s="104"/>
      <c r="M169" s="687"/>
      <c r="N169" s="688"/>
      <c r="O169" s="688"/>
      <c r="P169" s="718"/>
      <c r="Q169" s="671"/>
      <c r="R169" s="687"/>
      <c r="S169" s="717"/>
      <c r="T169" s="717"/>
      <c r="U169" s="718"/>
      <c r="V169" s="965"/>
      <c r="W169" s="687"/>
      <c r="X169" s="688"/>
      <c r="Y169" s="688"/>
      <c r="Z169" s="692"/>
      <c r="AA169" s="671"/>
      <c r="AB169" s="687"/>
      <c r="AC169" s="688"/>
      <c r="AD169" s="723"/>
      <c r="AE169" s="718"/>
      <c r="AF169" s="709"/>
      <c r="AG169" s="687"/>
      <c r="AH169" s="688"/>
      <c r="AI169" s="688"/>
      <c r="AJ169" s="692"/>
      <c r="AK169" s="671"/>
      <c r="AL169" s="687"/>
      <c r="AM169" s="688"/>
      <c r="AN169" s="723"/>
      <c r="AO169" s="718"/>
      <c r="AP169" s="90"/>
      <c r="AQ169" s="91"/>
      <c r="AR169" s="88"/>
      <c r="AS169" s="88"/>
      <c r="AT169" s="89"/>
      <c r="AU169" s="90"/>
      <c r="AV169" s="102"/>
      <c r="AW169" s="88"/>
      <c r="AX169" s="88"/>
      <c r="AY169" s="89"/>
      <c r="EO169" s="94"/>
      <c r="EP169" s="91"/>
      <c r="EQ169" s="130"/>
      <c r="ER169" s="142"/>
    </row>
    <row r="170" spans="2:148" ht="13.5" hidden="1" customHeight="1">
      <c r="B170" s="341">
        <v>16</v>
      </c>
      <c r="C170" s="606"/>
      <c r="D170" s="605"/>
      <c r="E170" s="605"/>
      <c r="F170" s="605"/>
      <c r="G170" s="605"/>
      <c r="H170" s="605"/>
      <c r="I170" s="605"/>
      <c r="J170" s="552"/>
      <c r="K170" s="617"/>
      <c r="L170" s="104"/>
      <c r="M170" s="657"/>
      <c r="N170" s="688"/>
      <c r="O170" s="688"/>
      <c r="P170" s="718"/>
      <c r="Q170" s="671"/>
      <c r="R170" s="687"/>
      <c r="S170" s="717"/>
      <c r="T170" s="717"/>
      <c r="U170" s="718"/>
      <c r="V170" s="965"/>
      <c r="W170" s="687"/>
      <c r="X170" s="688"/>
      <c r="Y170" s="688"/>
      <c r="Z170" s="658"/>
      <c r="AA170" s="671"/>
      <c r="AB170" s="657"/>
      <c r="AC170" s="688"/>
      <c r="AD170" s="723"/>
      <c r="AE170" s="718"/>
      <c r="AF170" s="709"/>
      <c r="AG170" s="687"/>
      <c r="AH170" s="688"/>
      <c r="AI170" s="688"/>
      <c r="AJ170" s="658"/>
      <c r="AK170" s="671"/>
      <c r="AL170" s="657"/>
      <c r="AM170" s="688"/>
      <c r="AN170" s="723"/>
      <c r="AO170" s="718"/>
      <c r="AP170" s="90"/>
      <c r="AQ170" s="91"/>
      <c r="AR170" s="88"/>
      <c r="AS170" s="88"/>
      <c r="AT170" s="89"/>
      <c r="AU170" s="90"/>
      <c r="AV170" s="102"/>
      <c r="AW170" s="88"/>
      <c r="AX170" s="88"/>
      <c r="AY170" s="89"/>
      <c r="EO170" s="94"/>
      <c r="EP170" s="91"/>
      <c r="EQ170" s="130"/>
      <c r="ER170" s="142"/>
    </row>
    <row r="171" spans="2:148" ht="13.5" hidden="1" customHeight="1">
      <c r="B171" s="341">
        <v>17</v>
      </c>
      <c r="C171" s="85"/>
      <c r="D171" s="372"/>
      <c r="E171" s="372"/>
      <c r="F171" s="372"/>
      <c r="G171" s="372"/>
      <c r="H171" s="372"/>
      <c r="I171" s="372"/>
      <c r="J171" s="373"/>
      <c r="K171" s="617"/>
      <c r="L171" s="104"/>
      <c r="M171" s="688"/>
      <c r="N171" s="688"/>
      <c r="O171" s="711"/>
      <c r="P171" s="718"/>
      <c r="Q171" s="671"/>
      <c r="R171" s="687"/>
      <c r="S171" s="717"/>
      <c r="T171" s="717"/>
      <c r="U171" s="718"/>
      <c r="V171" s="965"/>
      <c r="W171" s="657"/>
      <c r="X171" s="688"/>
      <c r="Y171" s="691"/>
      <c r="Z171" s="658"/>
      <c r="AA171" s="671"/>
      <c r="AB171" s="657"/>
      <c r="AC171" s="688"/>
      <c r="AD171" s="723"/>
      <c r="AE171" s="718"/>
      <c r="AF171" s="709"/>
      <c r="AG171" s="657"/>
      <c r="AH171" s="688"/>
      <c r="AI171" s="691"/>
      <c r="AJ171" s="658"/>
      <c r="AK171" s="671"/>
      <c r="AL171" s="657"/>
      <c r="AM171" s="688"/>
      <c r="AN171" s="723"/>
      <c r="AO171" s="718"/>
      <c r="AP171" s="90"/>
      <c r="AQ171" s="91"/>
      <c r="AR171" s="88"/>
      <c r="AS171" s="88"/>
      <c r="AT171" s="89"/>
      <c r="AU171" s="90"/>
      <c r="AV171" s="102"/>
      <c r="AW171" s="88"/>
      <c r="AX171" s="88"/>
      <c r="AY171" s="89"/>
      <c r="EO171" s="94"/>
      <c r="EP171" s="91"/>
      <c r="EQ171" s="130"/>
      <c r="ER171" s="142"/>
    </row>
    <row r="172" spans="2:148" ht="13.5" hidden="1" customHeight="1">
      <c r="B172" s="341">
        <v>18</v>
      </c>
      <c r="C172" s="85"/>
      <c r="D172" s="372"/>
      <c r="E172" s="372"/>
      <c r="F172" s="372"/>
      <c r="G172" s="372"/>
      <c r="H172" s="372"/>
      <c r="I172" s="372"/>
      <c r="J172" s="373"/>
      <c r="K172" s="617"/>
      <c r="L172" s="104"/>
      <c r="M172" s="688"/>
      <c r="N172" s="688"/>
      <c r="O172" s="688"/>
      <c r="P172" s="718"/>
      <c r="Q172" s="671"/>
      <c r="R172" s="687"/>
      <c r="S172" s="717"/>
      <c r="T172" s="717"/>
      <c r="U172" s="718"/>
      <c r="V172" s="965"/>
      <c r="W172" s="657"/>
      <c r="X172" s="688"/>
      <c r="Y172" s="688"/>
      <c r="Z172" s="722"/>
      <c r="AA172" s="671"/>
      <c r="AB172" s="657"/>
      <c r="AC172" s="688"/>
      <c r="AD172" s="723"/>
      <c r="AE172" s="718"/>
      <c r="AF172" s="709"/>
      <c r="AG172" s="657"/>
      <c r="AH172" s="688"/>
      <c r="AI172" s="688"/>
      <c r="AJ172" s="722"/>
      <c r="AK172" s="671"/>
      <c r="AL172" s="657"/>
      <c r="AM172" s="688"/>
      <c r="AN172" s="723"/>
      <c r="AO172" s="718"/>
      <c r="AP172" s="90"/>
      <c r="AQ172" s="91"/>
      <c r="AR172" s="88"/>
      <c r="AS172" s="88"/>
      <c r="AT172" s="89"/>
      <c r="AU172" s="90"/>
      <c r="AV172" s="102"/>
      <c r="AW172" s="88"/>
      <c r="AX172" s="88"/>
      <c r="AY172" s="89"/>
      <c r="EO172" s="94"/>
      <c r="EP172" s="91"/>
      <c r="EQ172" s="130"/>
      <c r="ER172" s="142"/>
    </row>
    <row r="173" spans="2:148" ht="13.5" hidden="1" customHeight="1">
      <c r="B173" s="341">
        <v>19</v>
      </c>
      <c r="C173" s="85"/>
      <c r="D173" s="372"/>
      <c r="E173" s="372"/>
      <c r="F173" s="372"/>
      <c r="G173" s="372"/>
      <c r="H173" s="372"/>
      <c r="I173" s="372"/>
      <c r="J173" s="373"/>
      <c r="K173" s="624"/>
      <c r="L173" s="104"/>
      <c r="M173" s="688"/>
      <c r="N173" s="688"/>
      <c r="O173" s="688"/>
      <c r="P173" s="718"/>
      <c r="Q173" s="671"/>
      <c r="R173" s="687"/>
      <c r="S173" s="717"/>
      <c r="T173" s="717"/>
      <c r="U173" s="718"/>
      <c r="V173" s="965"/>
      <c r="W173" s="687"/>
      <c r="X173" s="688"/>
      <c r="Y173" s="691"/>
      <c r="Z173" s="722"/>
      <c r="AA173" s="671"/>
      <c r="AB173" s="657"/>
      <c r="AC173" s="688"/>
      <c r="AD173" s="723"/>
      <c r="AE173" s="718"/>
      <c r="AF173" s="709"/>
      <c r="AG173" s="687"/>
      <c r="AH173" s="688"/>
      <c r="AI173" s="691"/>
      <c r="AJ173" s="722"/>
      <c r="AK173" s="671"/>
      <c r="AL173" s="657"/>
      <c r="AM173" s="688"/>
      <c r="AN173" s="723"/>
      <c r="AO173" s="718"/>
      <c r="AP173" s="90"/>
      <c r="AQ173" s="91"/>
      <c r="AR173" s="88"/>
      <c r="AS173" s="88"/>
      <c r="AT173" s="89"/>
      <c r="AU173" s="90"/>
      <c r="AV173" s="102"/>
      <c r="AW173" s="88"/>
      <c r="AX173" s="88"/>
      <c r="AY173" s="89"/>
      <c r="EO173" s="94"/>
      <c r="EP173" s="91"/>
      <c r="EQ173" s="130"/>
      <c r="ER173" s="142"/>
    </row>
    <row r="174" spans="2:148" ht="13.5" hidden="1" customHeight="1">
      <c r="B174" s="341">
        <v>20</v>
      </c>
      <c r="C174" s="85"/>
      <c r="D174" s="221"/>
      <c r="E174" s="221"/>
      <c r="F174" s="372"/>
      <c r="G174" s="372"/>
      <c r="H174" s="372"/>
      <c r="I174" s="221"/>
      <c r="J174" s="223"/>
      <c r="K174" s="617"/>
      <c r="L174" s="104"/>
      <c r="M174" s="917"/>
      <c r="N174" s="918"/>
      <c r="O174" s="918"/>
      <c r="P174" s="919"/>
      <c r="Q174" s="671"/>
      <c r="R174" s="920"/>
      <c r="S174" s="921"/>
      <c r="T174" s="921"/>
      <c r="U174" s="919"/>
      <c r="V174" s="965"/>
      <c r="W174" s="920"/>
      <c r="X174" s="917"/>
      <c r="Y174" s="922"/>
      <c r="Z174" s="923"/>
      <c r="AA174" s="671"/>
      <c r="AB174" s="924"/>
      <c r="AC174" s="917"/>
      <c r="AD174" s="925"/>
      <c r="AE174" s="919"/>
      <c r="AF174" s="709"/>
      <c r="AG174" s="920"/>
      <c r="AH174" s="917"/>
      <c r="AI174" s="922"/>
      <c r="AJ174" s="923"/>
      <c r="AK174" s="671"/>
      <c r="AL174" s="924"/>
      <c r="AM174" s="917"/>
      <c r="AN174" s="925"/>
      <c r="AO174" s="919"/>
      <c r="AP174" s="90"/>
      <c r="AQ174" s="91"/>
      <c r="AR174" s="88"/>
      <c r="AS174" s="88"/>
      <c r="AT174" s="89"/>
      <c r="AU174" s="90"/>
      <c r="AV174" s="102"/>
      <c r="AW174" s="88"/>
      <c r="AX174" s="88"/>
      <c r="AY174" s="89"/>
      <c r="EO174" s="94"/>
      <c r="EP174" s="91"/>
      <c r="EQ174" s="130"/>
      <c r="ER174" s="142"/>
    </row>
    <row r="175" spans="2:148" s="11" customFormat="1" ht="13.5" customHeight="1">
      <c r="B175" s="341"/>
      <c r="C175" s="10"/>
      <c r="D175" s="397"/>
      <c r="E175" s="397"/>
      <c r="F175" s="397"/>
      <c r="G175" s="397"/>
      <c r="H175" s="397"/>
      <c r="I175" s="397"/>
      <c r="J175" s="401"/>
      <c r="K175" s="401"/>
      <c r="L175" s="86"/>
      <c r="M175" s="797"/>
      <c r="N175" s="926"/>
      <c r="O175" s="926"/>
      <c r="P175" s="464"/>
      <c r="Q175" s="793"/>
      <c r="R175" s="797"/>
      <c r="S175" s="926"/>
      <c r="T175" s="926"/>
      <c r="U175" s="464"/>
      <c r="V175" s="464"/>
      <c r="W175" s="797"/>
      <c r="X175" s="797"/>
      <c r="Y175" s="797"/>
      <c r="Z175" s="926"/>
      <c r="AA175" s="793"/>
      <c r="AB175" s="797"/>
      <c r="AC175" s="674"/>
      <c r="AD175" s="674"/>
      <c r="AE175" s="674"/>
      <c r="AF175" s="793"/>
      <c r="AG175" s="797"/>
      <c r="AH175" s="797"/>
      <c r="AI175" s="797"/>
      <c r="AJ175" s="926"/>
      <c r="AK175" s="793"/>
      <c r="AL175" s="797"/>
      <c r="AM175" s="674"/>
      <c r="AN175" s="674"/>
      <c r="AO175" s="674"/>
      <c r="AP175" s="139"/>
      <c r="AQ175" s="101"/>
      <c r="AR175" s="140"/>
      <c r="AS175" s="140"/>
      <c r="AT175" s="137"/>
      <c r="AU175" s="139"/>
      <c r="AV175" s="101">
        <v>4</v>
      </c>
      <c r="AW175" s="140"/>
      <c r="AX175" s="140"/>
      <c r="AY175" s="137"/>
      <c r="EO175" s="106"/>
      <c r="EP175" s="116"/>
      <c r="EQ175" s="136"/>
      <c r="ER175" s="204"/>
    </row>
    <row r="176" spans="2:148" s="11" customFormat="1" ht="13.5" customHeight="1">
      <c r="B176" s="11">
        <v>1</v>
      </c>
      <c r="C176" s="957" t="s">
        <v>36</v>
      </c>
      <c r="D176" s="321">
        <v>2010</v>
      </c>
      <c r="E176" s="321" t="s">
        <v>103</v>
      </c>
      <c r="F176" s="321" t="s">
        <v>92</v>
      </c>
      <c r="G176" s="321"/>
      <c r="H176" s="321" t="s">
        <v>94</v>
      </c>
      <c r="I176" s="321" t="s">
        <v>103</v>
      </c>
      <c r="J176" s="403" t="s">
        <v>336</v>
      </c>
      <c r="K176" s="403"/>
      <c r="L176" s="877"/>
      <c r="M176" s="453">
        <v>6</v>
      </c>
      <c r="N176" s="672"/>
      <c r="O176" s="672"/>
      <c r="P176" s="694"/>
      <c r="Q176" s="927"/>
      <c r="R176" s="453">
        <v>3</v>
      </c>
      <c r="S176" s="672"/>
      <c r="T176" s="672"/>
      <c r="U176" s="694"/>
      <c r="V176" s="694"/>
      <c r="W176" s="453">
        <v>5</v>
      </c>
      <c r="X176" s="660"/>
      <c r="Y176" s="660"/>
      <c r="Z176" s="660"/>
      <c r="AA176" s="927"/>
      <c r="AB176" s="453">
        <v>4</v>
      </c>
      <c r="AC176" s="660"/>
      <c r="AD176" s="660"/>
      <c r="AE176" s="660"/>
      <c r="AF176" s="927"/>
      <c r="AG176" s="325">
        <v>1</v>
      </c>
      <c r="AH176" s="325" t="s">
        <v>38</v>
      </c>
      <c r="AI176" s="498" t="s">
        <v>38</v>
      </c>
      <c r="AJ176" s="660"/>
      <c r="AK176" s="927"/>
      <c r="AL176" s="453">
        <v>2</v>
      </c>
      <c r="AM176" s="660"/>
      <c r="AN176" s="660"/>
      <c r="AO176" s="660"/>
      <c r="AP176" s="139"/>
      <c r="AQ176" s="101"/>
      <c r="AR176" s="140"/>
      <c r="AS176" s="140"/>
      <c r="AT176" s="137"/>
      <c r="AU176" s="139"/>
      <c r="AV176" s="101"/>
      <c r="AW176" s="140"/>
      <c r="AX176" s="140"/>
      <c r="AY176" s="137"/>
      <c r="EO176" s="96"/>
      <c r="EP176" s="116"/>
      <c r="EQ176" s="136"/>
      <c r="ER176" s="204"/>
    </row>
    <row r="177" spans="2:148" s="11" customFormat="1" ht="13.5" customHeight="1">
      <c r="B177" s="341">
        <v>2</v>
      </c>
      <c r="C177" s="872"/>
      <c r="D177" s="321">
        <v>2009</v>
      </c>
      <c r="E177" s="321" t="s">
        <v>103</v>
      </c>
      <c r="F177" s="321" t="s">
        <v>96</v>
      </c>
      <c r="G177" s="321"/>
      <c r="H177" s="321" t="s">
        <v>94</v>
      </c>
      <c r="I177" s="321" t="s">
        <v>104</v>
      </c>
      <c r="J177" s="403" t="s">
        <v>705</v>
      </c>
      <c r="K177" s="321" t="s">
        <v>481</v>
      </c>
      <c r="L177" s="86"/>
      <c r="M177" s="691"/>
      <c r="N177" s="717"/>
      <c r="O177" s="717"/>
      <c r="P177" s="723"/>
      <c r="Q177" s="671"/>
      <c r="R177" s="691"/>
      <c r="S177" s="717"/>
      <c r="T177" s="717"/>
      <c r="U177" s="723"/>
      <c r="V177" s="673"/>
      <c r="W177" s="691"/>
      <c r="X177" s="691"/>
      <c r="Y177" s="691"/>
      <c r="Z177" s="691"/>
      <c r="AA177" s="671"/>
      <c r="AB177" s="691"/>
      <c r="AC177" s="691"/>
      <c r="AD177" s="691"/>
      <c r="AE177" s="691"/>
      <c r="AF177" s="671"/>
      <c r="AG177" s="325" t="s">
        <v>38</v>
      </c>
      <c r="AH177" s="325" t="s">
        <v>38</v>
      </c>
      <c r="AI177" s="417" t="s">
        <v>38</v>
      </c>
      <c r="AJ177" s="691"/>
      <c r="AK177" s="671"/>
      <c r="AL177" s="691"/>
      <c r="AM177" s="691"/>
      <c r="AN177" s="691"/>
      <c r="AO177" s="691"/>
      <c r="AP177" s="139"/>
      <c r="AQ177" s="101"/>
      <c r="AR177" s="140"/>
      <c r="AS177" s="140"/>
      <c r="AT177" s="137"/>
      <c r="AU177" s="139"/>
      <c r="AV177" s="101"/>
      <c r="AW177" s="140"/>
      <c r="AX177" s="140"/>
      <c r="AY177" s="137"/>
      <c r="EO177" s="96"/>
      <c r="EP177" s="116"/>
      <c r="EQ177" s="136"/>
      <c r="ER177" s="204"/>
    </row>
    <row r="178" spans="2:148" s="11" customFormat="1" ht="13.5" customHeight="1">
      <c r="B178" s="341">
        <v>3</v>
      </c>
      <c r="C178" s="872"/>
      <c r="D178" s="321">
        <v>2009</v>
      </c>
      <c r="E178" s="321" t="s">
        <v>103</v>
      </c>
      <c r="F178" s="321" t="s">
        <v>96</v>
      </c>
      <c r="G178" s="321"/>
      <c r="H178" s="321" t="s">
        <v>94</v>
      </c>
      <c r="I178" s="321" t="s">
        <v>103</v>
      </c>
      <c r="J178" s="413" t="s">
        <v>202</v>
      </c>
      <c r="K178" s="403"/>
      <c r="L178" s="86"/>
      <c r="M178" s="660"/>
      <c r="N178" s="672"/>
      <c r="O178" s="672"/>
      <c r="P178" s="694"/>
      <c r="Q178" s="671"/>
      <c r="R178" s="660"/>
      <c r="S178" s="672"/>
      <c r="T178" s="672"/>
      <c r="U178" s="694"/>
      <c r="V178" s="673"/>
      <c r="W178" s="660"/>
      <c r="X178" s="660"/>
      <c r="Y178" s="660"/>
      <c r="Z178" s="660"/>
      <c r="AA178" s="671"/>
      <c r="AB178" s="660"/>
      <c r="AC178" s="660"/>
      <c r="AD178" s="660"/>
      <c r="AE178" s="660"/>
      <c r="AF178" s="671"/>
      <c r="AG178" s="325" t="s">
        <v>38</v>
      </c>
      <c r="AH178" s="325" t="s">
        <v>38</v>
      </c>
      <c r="AI178" s="417" t="s">
        <v>38</v>
      </c>
      <c r="AJ178" s="660"/>
      <c r="AK178" s="671"/>
      <c r="AL178" s="660"/>
      <c r="AM178" s="660"/>
      <c r="AN178" s="660"/>
      <c r="AO178" s="660"/>
      <c r="AP178" s="139"/>
      <c r="AQ178" s="101"/>
      <c r="AR178" s="140"/>
      <c r="AS178" s="140"/>
      <c r="AT178" s="137"/>
      <c r="AU178" s="139"/>
      <c r="AV178" s="101"/>
      <c r="AW178" s="140"/>
      <c r="AX178" s="140"/>
      <c r="AY178" s="137"/>
      <c r="EO178" s="96"/>
      <c r="EP178" s="116"/>
      <c r="EQ178" s="136"/>
      <c r="ER178" s="204"/>
    </row>
    <row r="179" spans="2:148" s="11" customFormat="1" ht="13.5" customHeight="1">
      <c r="B179" s="341">
        <v>4</v>
      </c>
      <c r="C179" s="872"/>
      <c r="D179" s="321">
        <v>2010</v>
      </c>
      <c r="E179" s="321" t="s">
        <v>103</v>
      </c>
      <c r="F179" s="321" t="s">
        <v>99</v>
      </c>
      <c r="G179" s="321"/>
      <c r="H179" s="321" t="s">
        <v>94</v>
      </c>
      <c r="I179" s="321" t="s">
        <v>103</v>
      </c>
      <c r="J179" s="505" t="s">
        <v>519</v>
      </c>
      <c r="K179" s="403"/>
      <c r="L179" s="86"/>
      <c r="M179" s="660"/>
      <c r="N179" s="672"/>
      <c r="O179" s="672"/>
      <c r="P179" s="694"/>
      <c r="Q179" s="671"/>
      <c r="R179" s="660"/>
      <c r="S179" s="672"/>
      <c r="T179" s="672"/>
      <c r="U179" s="694"/>
      <c r="V179" s="673"/>
      <c r="W179" s="660"/>
      <c r="X179" s="660"/>
      <c r="Y179" s="660"/>
      <c r="Z179" s="660"/>
      <c r="AA179" s="671"/>
      <c r="AB179" s="660"/>
      <c r="AC179" s="660"/>
      <c r="AD179" s="660"/>
      <c r="AE179" s="660"/>
      <c r="AF179" s="671"/>
      <c r="AG179" s="660"/>
      <c r="AH179" s="660"/>
      <c r="AI179" s="660"/>
      <c r="AJ179" s="660"/>
      <c r="AK179" s="671"/>
      <c r="AL179" s="660"/>
      <c r="AM179" s="660"/>
      <c r="AN179" s="660"/>
      <c r="AO179" s="660"/>
      <c r="AP179" s="139"/>
      <c r="AQ179" s="101"/>
      <c r="AR179" s="140"/>
      <c r="AS179" s="140"/>
      <c r="AT179" s="137"/>
      <c r="AU179" s="139"/>
      <c r="AV179" s="101"/>
      <c r="AW179" s="140"/>
      <c r="AX179" s="140"/>
      <c r="AY179" s="137"/>
      <c r="EO179" s="96"/>
      <c r="EP179" s="116"/>
      <c r="EQ179" s="136"/>
      <c r="ER179" s="204"/>
    </row>
    <row r="180" spans="2:148" s="11" customFormat="1" ht="13.5" customHeight="1">
      <c r="B180" s="341">
        <v>5</v>
      </c>
      <c r="C180" s="872"/>
      <c r="D180" s="372">
        <v>2010</v>
      </c>
      <c r="E180" s="372" t="s">
        <v>103</v>
      </c>
      <c r="F180" s="372" t="s">
        <v>92</v>
      </c>
      <c r="G180" s="372"/>
      <c r="H180" s="321" t="s">
        <v>94</v>
      </c>
      <c r="I180" s="321" t="s">
        <v>103</v>
      </c>
      <c r="J180" s="478" t="s">
        <v>603</v>
      </c>
      <c r="K180" s="610"/>
      <c r="L180" s="86"/>
      <c r="M180" s="660"/>
      <c r="N180" s="672"/>
      <c r="O180" s="672"/>
      <c r="P180" s="694"/>
      <c r="Q180" s="671"/>
      <c r="R180" s="660"/>
      <c r="S180" s="672"/>
      <c r="T180" s="672"/>
      <c r="U180" s="694"/>
      <c r="V180" s="673"/>
      <c r="W180" s="660"/>
      <c r="X180" s="660"/>
      <c r="Y180" s="660"/>
      <c r="Z180" s="660"/>
      <c r="AA180" s="671"/>
      <c r="AB180" s="660"/>
      <c r="AC180" s="660"/>
      <c r="AD180" s="660"/>
      <c r="AE180" s="660"/>
      <c r="AF180" s="671"/>
      <c r="AG180" s="325" t="s">
        <v>38</v>
      </c>
      <c r="AH180" s="325" t="s">
        <v>38</v>
      </c>
      <c r="AI180" s="498" t="s">
        <v>38</v>
      </c>
      <c r="AJ180" s="660"/>
      <c r="AK180" s="671"/>
      <c r="AL180" s="660"/>
      <c r="AM180" s="660"/>
      <c r="AN180" s="660"/>
      <c r="AO180" s="660"/>
      <c r="AP180" s="139"/>
      <c r="AQ180" s="101"/>
      <c r="AR180" s="140"/>
      <c r="AS180" s="140"/>
      <c r="AT180" s="137"/>
      <c r="AU180" s="139"/>
      <c r="AV180" s="101"/>
      <c r="AW180" s="140"/>
      <c r="AX180" s="140"/>
      <c r="AY180" s="137"/>
      <c r="EO180" s="96"/>
      <c r="EP180" s="116"/>
      <c r="EQ180" s="136"/>
      <c r="ER180" s="204"/>
    </row>
    <row r="181" spans="2:148" s="11" customFormat="1" ht="13.5" customHeight="1">
      <c r="B181" s="341">
        <v>6</v>
      </c>
      <c r="C181" s="872"/>
      <c r="D181" s="321">
        <v>2010</v>
      </c>
      <c r="E181" s="497" t="s">
        <v>104</v>
      </c>
      <c r="F181" s="321" t="s">
        <v>92</v>
      </c>
      <c r="G181" s="321"/>
      <c r="H181" s="321" t="s">
        <v>91</v>
      </c>
      <c r="I181" s="321" t="s">
        <v>104</v>
      </c>
      <c r="J181" s="403" t="s">
        <v>548</v>
      </c>
      <c r="K181" s="321" t="s">
        <v>481</v>
      </c>
      <c r="L181" s="86"/>
      <c r="M181" s="660"/>
      <c r="N181" s="672"/>
      <c r="O181" s="672"/>
      <c r="P181" s="694"/>
      <c r="Q181" s="671"/>
      <c r="R181" s="660"/>
      <c r="S181" s="672"/>
      <c r="T181" s="672"/>
      <c r="U181" s="694"/>
      <c r="V181" s="673"/>
      <c r="W181" s="660"/>
      <c r="X181" s="660"/>
      <c r="Y181" s="660"/>
      <c r="Z181" s="660"/>
      <c r="AA181" s="671"/>
      <c r="AB181" s="660"/>
      <c r="AC181" s="660"/>
      <c r="AD181" s="660"/>
      <c r="AE181" s="660"/>
      <c r="AF181" s="671"/>
      <c r="AG181" s="325" t="s">
        <v>38</v>
      </c>
      <c r="AH181" s="325" t="s">
        <v>38</v>
      </c>
      <c r="AI181" s="498" t="s">
        <v>38</v>
      </c>
      <c r="AJ181" s="660"/>
      <c r="AK181" s="671"/>
      <c r="AL181" s="660"/>
      <c r="AM181" s="660"/>
      <c r="AN181" s="660"/>
      <c r="AO181" s="660"/>
      <c r="AP181" s="139"/>
      <c r="AQ181" s="101"/>
      <c r="AR181" s="140"/>
      <c r="AS181" s="140"/>
      <c r="AT181" s="137"/>
      <c r="AU181" s="139"/>
      <c r="AV181" s="101"/>
      <c r="AW181" s="140"/>
      <c r="AX181" s="140"/>
      <c r="AY181" s="137"/>
      <c r="EO181" s="96"/>
      <c r="EP181" s="116"/>
      <c r="EQ181" s="136"/>
      <c r="ER181" s="204"/>
    </row>
    <row r="182" spans="2:148" s="11" customFormat="1" ht="13.5" customHeight="1">
      <c r="B182" s="11">
        <v>7</v>
      </c>
      <c r="C182" s="872"/>
      <c r="D182" s="321">
        <v>2010</v>
      </c>
      <c r="E182" s="321" t="s">
        <v>103</v>
      </c>
      <c r="F182" s="321" t="s">
        <v>92</v>
      </c>
      <c r="G182" s="321"/>
      <c r="H182" s="321" t="s">
        <v>94</v>
      </c>
      <c r="I182" s="321" t="s">
        <v>104</v>
      </c>
      <c r="J182" s="403" t="s">
        <v>189</v>
      </c>
      <c r="K182" s="321" t="s">
        <v>481</v>
      </c>
      <c r="L182" s="86"/>
      <c r="M182" s="660"/>
      <c r="N182" s="672"/>
      <c r="O182" s="672"/>
      <c r="P182" s="694"/>
      <c r="Q182" s="671"/>
      <c r="R182" s="660"/>
      <c r="S182" s="672"/>
      <c r="T182" s="672"/>
      <c r="U182" s="694"/>
      <c r="V182" s="673"/>
      <c r="W182" s="660"/>
      <c r="X182" s="660"/>
      <c r="Y182" s="660"/>
      <c r="Z182" s="660"/>
      <c r="AA182" s="671"/>
      <c r="AB182" s="660"/>
      <c r="AC182" s="660"/>
      <c r="AD182" s="660"/>
      <c r="AE182" s="660"/>
      <c r="AF182" s="671"/>
      <c r="AG182" s="325" t="s">
        <v>38</v>
      </c>
      <c r="AH182" s="325" t="s">
        <v>38</v>
      </c>
      <c r="AI182" s="417" t="s">
        <v>38</v>
      </c>
      <c r="AJ182" s="660"/>
      <c r="AK182" s="671"/>
      <c r="AL182" s="660"/>
      <c r="AM182" s="660"/>
      <c r="AN182" s="660"/>
      <c r="AO182" s="660"/>
      <c r="AP182" s="139"/>
      <c r="AQ182" s="101"/>
      <c r="AR182" s="140"/>
      <c r="AS182" s="140"/>
      <c r="AT182" s="137"/>
      <c r="AU182" s="139"/>
      <c r="AV182" s="101"/>
      <c r="AW182" s="140"/>
      <c r="AX182" s="140"/>
      <c r="AY182" s="137"/>
      <c r="EO182" s="96"/>
      <c r="EP182" s="116"/>
      <c r="EQ182" s="136"/>
      <c r="ER182" s="204"/>
    </row>
    <row r="183" spans="2:148" s="11" customFormat="1" ht="13.5" customHeight="1">
      <c r="B183" s="341">
        <v>8</v>
      </c>
      <c r="C183" s="872"/>
      <c r="D183" s="372">
        <v>2009</v>
      </c>
      <c r="E183" s="372" t="s">
        <v>103</v>
      </c>
      <c r="F183" s="321" t="s">
        <v>96</v>
      </c>
      <c r="G183" s="321"/>
      <c r="H183" s="321" t="s">
        <v>94</v>
      </c>
      <c r="I183" s="321" t="s">
        <v>104</v>
      </c>
      <c r="J183" s="403" t="s">
        <v>629</v>
      </c>
      <c r="K183" s="403"/>
      <c r="L183" s="86"/>
      <c r="M183" s="660"/>
      <c r="N183" s="672"/>
      <c r="O183" s="672"/>
      <c r="P183" s="694"/>
      <c r="Q183" s="671"/>
      <c r="R183" s="660"/>
      <c r="S183" s="672"/>
      <c r="T183" s="672"/>
      <c r="U183" s="694"/>
      <c r="V183" s="673"/>
      <c r="W183" s="660"/>
      <c r="X183" s="660"/>
      <c r="Y183" s="672"/>
      <c r="Z183" s="672"/>
      <c r="AA183" s="671"/>
      <c r="AB183" s="367"/>
      <c r="AC183" s="367"/>
      <c r="AD183" s="367"/>
      <c r="AE183" s="367"/>
      <c r="AF183" s="671"/>
      <c r="AG183" s="660"/>
      <c r="AH183" s="660"/>
      <c r="AI183" s="672"/>
      <c r="AJ183" s="672"/>
      <c r="AK183" s="671"/>
      <c r="AL183" s="367"/>
      <c r="AM183" s="367"/>
      <c r="AN183" s="367"/>
      <c r="AO183" s="367"/>
      <c r="AP183" s="139"/>
      <c r="AQ183" s="101"/>
      <c r="AR183" s="140"/>
      <c r="AS183" s="140"/>
      <c r="AT183" s="137"/>
      <c r="AU183" s="139"/>
      <c r="AV183" s="101"/>
      <c r="AW183" s="140"/>
      <c r="AX183" s="140"/>
      <c r="AY183" s="137"/>
      <c r="EO183" s="96"/>
      <c r="EP183" s="116"/>
      <c r="EQ183" s="136"/>
      <c r="ER183" s="204"/>
    </row>
    <row r="184" spans="2:148" s="11" customFormat="1" ht="13.5" customHeight="1">
      <c r="B184" s="341">
        <v>9</v>
      </c>
      <c r="C184" s="872"/>
      <c r="D184" s="321">
        <v>2010</v>
      </c>
      <c r="E184" s="321" t="s">
        <v>103</v>
      </c>
      <c r="F184" s="321" t="s">
        <v>92</v>
      </c>
      <c r="G184" s="321"/>
      <c r="H184" s="321" t="s">
        <v>94</v>
      </c>
      <c r="I184" s="321" t="s">
        <v>103</v>
      </c>
      <c r="J184" s="403" t="s">
        <v>477</v>
      </c>
      <c r="K184" s="403"/>
      <c r="L184" s="86"/>
      <c r="M184" s="660"/>
      <c r="N184" s="672"/>
      <c r="O184" s="672"/>
      <c r="P184" s="694"/>
      <c r="Q184" s="671"/>
      <c r="R184" s="660"/>
      <c r="S184" s="672"/>
      <c r="T184" s="672"/>
      <c r="U184" s="694"/>
      <c r="V184" s="673"/>
      <c r="W184" s="660"/>
      <c r="X184" s="660"/>
      <c r="Y184" s="672"/>
      <c r="Z184" s="672"/>
      <c r="AA184" s="671"/>
      <c r="AB184" s="367"/>
      <c r="AC184" s="367"/>
      <c r="AD184" s="660"/>
      <c r="AE184" s="660"/>
      <c r="AF184" s="671"/>
      <c r="AG184" s="325" t="s">
        <v>38</v>
      </c>
      <c r="AH184" s="325" t="s">
        <v>38</v>
      </c>
      <c r="AI184" s="498" t="s">
        <v>38</v>
      </c>
      <c r="AJ184" s="672"/>
      <c r="AK184" s="671"/>
      <c r="AL184" s="367"/>
      <c r="AM184" s="367"/>
      <c r="AN184" s="660"/>
      <c r="AO184" s="660"/>
      <c r="AP184" s="139"/>
      <c r="AQ184" s="101"/>
      <c r="AR184" s="140"/>
      <c r="AS184" s="140"/>
      <c r="AT184" s="137"/>
      <c r="AU184" s="139"/>
      <c r="AV184" s="101"/>
      <c r="AW184" s="140"/>
      <c r="AX184" s="140"/>
      <c r="AY184" s="137"/>
      <c r="EO184" s="96"/>
      <c r="EP184" s="116"/>
      <c r="EQ184" s="136"/>
      <c r="ER184" s="204"/>
    </row>
    <row r="185" spans="2:148" s="11" customFormat="1" ht="13.5" customHeight="1">
      <c r="B185" s="341">
        <v>10</v>
      </c>
      <c r="C185" s="872"/>
      <c r="D185" s="321">
        <v>2009</v>
      </c>
      <c r="E185" s="321" t="s">
        <v>103</v>
      </c>
      <c r="F185" s="321" t="s">
        <v>96</v>
      </c>
      <c r="G185" s="321"/>
      <c r="H185" s="321" t="s">
        <v>94</v>
      </c>
      <c r="I185" s="321" t="s">
        <v>104</v>
      </c>
      <c r="J185" s="403" t="s">
        <v>307</v>
      </c>
      <c r="K185" s="403"/>
      <c r="L185" s="86"/>
      <c r="M185" s="660"/>
      <c r="N185" s="672"/>
      <c r="O185" s="672"/>
      <c r="P185" s="694"/>
      <c r="Q185" s="671"/>
      <c r="R185" s="660"/>
      <c r="S185" s="672"/>
      <c r="T185" s="672"/>
      <c r="U185" s="694"/>
      <c r="V185" s="673"/>
      <c r="W185" s="660"/>
      <c r="X185" s="660"/>
      <c r="Y185" s="672"/>
      <c r="Z185" s="672"/>
      <c r="AA185" s="671"/>
      <c r="AB185" s="367"/>
      <c r="AC185" s="367"/>
      <c r="AD185" s="660"/>
      <c r="AE185" s="660"/>
      <c r="AF185" s="671"/>
      <c r="AG185" s="325" t="s">
        <v>38</v>
      </c>
      <c r="AH185" s="325" t="s">
        <v>38</v>
      </c>
      <c r="AI185" s="417" t="s">
        <v>38</v>
      </c>
      <c r="AJ185" s="672"/>
      <c r="AK185" s="671"/>
      <c r="AL185" s="367"/>
      <c r="AM185" s="367"/>
      <c r="AN185" s="660"/>
      <c r="AO185" s="660"/>
      <c r="AP185" s="139"/>
      <c r="AQ185" s="101"/>
      <c r="AR185" s="140"/>
      <c r="AS185" s="140"/>
      <c r="AT185" s="137"/>
      <c r="AU185" s="139"/>
      <c r="AV185" s="101"/>
      <c r="AW185" s="140"/>
      <c r="AX185" s="140"/>
      <c r="AY185" s="137"/>
      <c r="EO185" s="96"/>
      <c r="EP185" s="116"/>
      <c r="EQ185" s="136"/>
      <c r="ER185" s="204"/>
    </row>
    <row r="186" spans="2:148" s="11" customFormat="1" ht="13.5" customHeight="1">
      <c r="B186" s="341">
        <v>11</v>
      </c>
      <c r="C186" s="872"/>
      <c r="D186" s="321">
        <v>2010</v>
      </c>
      <c r="E186" s="321" t="s">
        <v>103</v>
      </c>
      <c r="F186" s="321" t="s">
        <v>99</v>
      </c>
      <c r="G186" s="321"/>
      <c r="H186" s="321" t="s">
        <v>94</v>
      </c>
      <c r="I186" s="321" t="s">
        <v>104</v>
      </c>
      <c r="J186" s="403" t="s">
        <v>255</v>
      </c>
      <c r="K186" s="321" t="s">
        <v>481</v>
      </c>
      <c r="L186" s="86"/>
      <c r="M186" s="660"/>
      <c r="N186" s="672"/>
      <c r="O186" s="672"/>
      <c r="P186" s="694"/>
      <c r="Q186" s="671"/>
      <c r="R186" s="660"/>
      <c r="S186" s="672"/>
      <c r="T186" s="672"/>
      <c r="U186" s="694"/>
      <c r="V186" s="673"/>
      <c r="W186" s="660"/>
      <c r="X186" s="660"/>
      <c r="Y186" s="672"/>
      <c r="Z186" s="672"/>
      <c r="AA186" s="671"/>
      <c r="AB186" s="367"/>
      <c r="AC186" s="367"/>
      <c r="AD186" s="660"/>
      <c r="AE186" s="660"/>
      <c r="AF186" s="671"/>
      <c r="AG186" s="325" t="s">
        <v>38</v>
      </c>
      <c r="AH186" s="325" t="s">
        <v>38</v>
      </c>
      <c r="AI186" s="498" t="s">
        <v>38</v>
      </c>
      <c r="AJ186" s="672"/>
      <c r="AK186" s="671"/>
      <c r="AL186" s="367"/>
      <c r="AM186" s="367"/>
      <c r="AN186" s="660"/>
      <c r="AO186" s="660"/>
      <c r="AP186" s="139"/>
      <c r="AQ186" s="101"/>
      <c r="AR186" s="140"/>
      <c r="AS186" s="140"/>
      <c r="AT186" s="137"/>
      <c r="AU186" s="139"/>
      <c r="AV186" s="101"/>
      <c r="AW186" s="140"/>
      <c r="AX186" s="140"/>
      <c r="AY186" s="137"/>
      <c r="EO186" s="96"/>
      <c r="EP186" s="116"/>
      <c r="EQ186" s="136"/>
      <c r="ER186" s="204"/>
    </row>
    <row r="187" spans="2:148" s="11" customFormat="1" ht="13.5" customHeight="1">
      <c r="B187" s="341">
        <v>12</v>
      </c>
      <c r="C187" s="872"/>
      <c r="D187" s="321">
        <v>2010</v>
      </c>
      <c r="E187" s="321" t="s">
        <v>103</v>
      </c>
      <c r="F187" s="321" t="s">
        <v>92</v>
      </c>
      <c r="G187" s="321"/>
      <c r="H187" s="321" t="s">
        <v>94</v>
      </c>
      <c r="I187" s="321" t="s">
        <v>103</v>
      </c>
      <c r="J187" s="403" t="s">
        <v>495</v>
      </c>
      <c r="K187" s="403"/>
      <c r="L187" s="86"/>
      <c r="M187" s="660"/>
      <c r="N187" s="672"/>
      <c r="O187" s="672"/>
      <c r="P187" s="694"/>
      <c r="Q187" s="671"/>
      <c r="R187" s="660"/>
      <c r="S187" s="672"/>
      <c r="T187" s="672"/>
      <c r="U187" s="694"/>
      <c r="V187" s="673"/>
      <c r="W187" s="660"/>
      <c r="X187" s="660"/>
      <c r="Y187" s="672"/>
      <c r="Z187" s="672"/>
      <c r="AA187" s="671"/>
      <c r="AB187" s="367"/>
      <c r="AC187" s="367"/>
      <c r="AD187" s="660"/>
      <c r="AE187" s="660"/>
      <c r="AF187" s="671"/>
      <c r="AG187" s="325" t="s">
        <v>38</v>
      </c>
      <c r="AH187" s="325" t="s">
        <v>38</v>
      </c>
      <c r="AI187" s="498" t="s">
        <v>38</v>
      </c>
      <c r="AJ187" s="672"/>
      <c r="AK187" s="671"/>
      <c r="AL187" s="367"/>
      <c r="AM187" s="367"/>
      <c r="AN187" s="660"/>
      <c r="AO187" s="660"/>
      <c r="AP187" s="139"/>
      <c r="AQ187" s="101"/>
      <c r="AR187" s="140"/>
      <c r="AS187" s="140"/>
      <c r="AT187" s="137"/>
      <c r="AU187" s="139"/>
      <c r="AV187" s="101"/>
      <c r="AW187" s="140"/>
      <c r="AX187" s="140"/>
      <c r="AY187" s="137"/>
      <c r="EO187" s="96"/>
      <c r="EP187" s="116"/>
      <c r="EQ187" s="136"/>
      <c r="ER187" s="204"/>
    </row>
    <row r="188" spans="2:148" s="11" customFormat="1" ht="13.5" customHeight="1">
      <c r="B188" s="341">
        <v>13</v>
      </c>
      <c r="C188" s="872"/>
      <c r="D188" s="372">
        <v>2009</v>
      </c>
      <c r="E188" s="372" t="s">
        <v>103</v>
      </c>
      <c r="F188" s="321" t="s">
        <v>96</v>
      </c>
      <c r="G188" s="372"/>
      <c r="H188" s="321" t="s">
        <v>94</v>
      </c>
      <c r="I188" s="321" t="s">
        <v>104</v>
      </c>
      <c r="J188" s="478" t="s">
        <v>184</v>
      </c>
      <c r="K188" s="403"/>
      <c r="L188" s="86"/>
      <c r="M188" s="660"/>
      <c r="N188" s="672"/>
      <c r="O188" s="672"/>
      <c r="P188" s="694"/>
      <c r="Q188" s="671"/>
      <c r="R188" s="660"/>
      <c r="S188" s="672"/>
      <c r="T188" s="672"/>
      <c r="U188" s="694"/>
      <c r="V188" s="673"/>
      <c r="W188" s="660"/>
      <c r="X188" s="660"/>
      <c r="Y188" s="672"/>
      <c r="Z188" s="672"/>
      <c r="AA188" s="671"/>
      <c r="AB188" s="367"/>
      <c r="AC188" s="367"/>
      <c r="AD188" s="660"/>
      <c r="AE188" s="660"/>
      <c r="AF188" s="671"/>
      <c r="AG188" s="660"/>
      <c r="AH188" s="660"/>
      <c r="AI188" s="672"/>
      <c r="AJ188" s="672"/>
      <c r="AK188" s="671"/>
      <c r="AL188" s="367"/>
      <c r="AM188" s="367"/>
      <c r="AN188" s="660"/>
      <c r="AO188" s="660"/>
      <c r="AP188" s="139"/>
      <c r="AQ188" s="101"/>
      <c r="AR188" s="140"/>
      <c r="AS188" s="140"/>
      <c r="AT188" s="137"/>
      <c r="AU188" s="139"/>
      <c r="AV188" s="101"/>
      <c r="AW188" s="140"/>
      <c r="AX188" s="140"/>
      <c r="AY188" s="137"/>
      <c r="EO188" s="96"/>
      <c r="EP188" s="116"/>
      <c r="EQ188" s="136"/>
      <c r="ER188" s="204"/>
    </row>
    <row r="189" spans="2:148" s="11" customFormat="1" ht="13.5" customHeight="1">
      <c r="B189" s="341">
        <v>14</v>
      </c>
      <c r="C189" s="872"/>
      <c r="D189" s="321">
        <v>2010</v>
      </c>
      <c r="E189" s="321" t="s">
        <v>103</v>
      </c>
      <c r="F189" s="321" t="s">
        <v>92</v>
      </c>
      <c r="G189" s="321"/>
      <c r="H189" s="321" t="s">
        <v>94</v>
      </c>
      <c r="I189" s="321" t="s">
        <v>104</v>
      </c>
      <c r="J189" s="403" t="s">
        <v>342</v>
      </c>
      <c r="K189" s="372" t="s">
        <v>481</v>
      </c>
      <c r="L189" s="86"/>
      <c r="M189" s="660"/>
      <c r="N189" s="672"/>
      <c r="O189" s="672"/>
      <c r="P189" s="694"/>
      <c r="Q189" s="671"/>
      <c r="R189" s="660"/>
      <c r="S189" s="672"/>
      <c r="T189" s="672"/>
      <c r="U189" s="694"/>
      <c r="V189" s="673"/>
      <c r="W189" s="660"/>
      <c r="X189" s="660"/>
      <c r="Y189" s="672"/>
      <c r="Z189" s="672"/>
      <c r="AA189" s="671"/>
      <c r="AB189" s="367"/>
      <c r="AC189" s="367"/>
      <c r="AD189" s="660"/>
      <c r="AE189" s="660"/>
      <c r="AF189" s="671"/>
      <c r="AG189" s="660"/>
      <c r="AH189" s="660"/>
      <c r="AI189" s="672"/>
      <c r="AJ189" s="672"/>
      <c r="AK189" s="671"/>
      <c r="AL189" s="367"/>
      <c r="AM189" s="367"/>
      <c r="AN189" s="660"/>
      <c r="AO189" s="660"/>
      <c r="AP189" s="139"/>
      <c r="AQ189" s="101"/>
      <c r="AR189" s="140"/>
      <c r="AS189" s="140"/>
      <c r="AT189" s="137"/>
      <c r="AU189" s="139"/>
      <c r="AV189" s="101"/>
      <c r="AW189" s="140"/>
      <c r="AX189" s="140"/>
      <c r="AY189" s="137"/>
      <c r="EO189" s="96"/>
      <c r="EP189" s="116"/>
      <c r="EQ189" s="136"/>
      <c r="ER189" s="204"/>
    </row>
    <row r="190" spans="2:148" s="11" customFormat="1" ht="13.5" customHeight="1">
      <c r="B190" s="341">
        <v>15</v>
      </c>
      <c r="C190" s="872"/>
      <c r="D190" s="321">
        <v>2010</v>
      </c>
      <c r="E190" s="321" t="s">
        <v>103</v>
      </c>
      <c r="F190" s="321" t="s">
        <v>92</v>
      </c>
      <c r="G190" s="321"/>
      <c r="H190" s="321" t="s">
        <v>94</v>
      </c>
      <c r="I190" s="321" t="s">
        <v>104</v>
      </c>
      <c r="J190" s="403" t="s">
        <v>412</v>
      </c>
      <c r="K190" s="403"/>
      <c r="L190" s="86"/>
      <c r="M190" s="660"/>
      <c r="N190" s="672"/>
      <c r="O190" s="672"/>
      <c r="P190" s="694"/>
      <c r="Q190" s="671"/>
      <c r="R190" s="660"/>
      <c r="S190" s="672"/>
      <c r="T190" s="672"/>
      <c r="U190" s="694"/>
      <c r="V190" s="673"/>
      <c r="W190" s="660"/>
      <c r="X190" s="660"/>
      <c r="Y190" s="672"/>
      <c r="Z190" s="672"/>
      <c r="AA190" s="671"/>
      <c r="AB190" s="367"/>
      <c r="AC190" s="367"/>
      <c r="AD190" s="660"/>
      <c r="AE190" s="660"/>
      <c r="AF190" s="671"/>
      <c r="AG190" s="325" t="s">
        <v>38</v>
      </c>
      <c r="AH190" s="325" t="s">
        <v>38</v>
      </c>
      <c r="AI190" s="498" t="s">
        <v>38</v>
      </c>
      <c r="AJ190" s="672"/>
      <c r="AK190" s="671"/>
      <c r="AL190" s="367"/>
      <c r="AM190" s="367"/>
      <c r="AN190" s="660"/>
      <c r="AO190" s="660"/>
      <c r="AP190" s="139"/>
      <c r="AQ190" s="101"/>
      <c r="AR190" s="140"/>
      <c r="AS190" s="140"/>
      <c r="AT190" s="137"/>
      <c r="AU190" s="139"/>
      <c r="AV190" s="101"/>
      <c r="AW190" s="140"/>
      <c r="AX190" s="140"/>
      <c r="AY190" s="137"/>
      <c r="EO190" s="96"/>
      <c r="EP190" s="116"/>
      <c r="EQ190" s="136"/>
      <c r="ER190" s="204"/>
    </row>
    <row r="191" spans="2:148" s="11" customFormat="1" ht="13.5" customHeight="1">
      <c r="B191" s="341">
        <v>16</v>
      </c>
      <c r="C191" s="872"/>
      <c r="D191" s="321">
        <v>2010</v>
      </c>
      <c r="E191" s="321" t="s">
        <v>103</v>
      </c>
      <c r="F191" s="321" t="s">
        <v>92</v>
      </c>
      <c r="G191" s="321"/>
      <c r="H191" s="321" t="s">
        <v>94</v>
      </c>
      <c r="I191" s="321" t="s">
        <v>103</v>
      </c>
      <c r="J191" s="403" t="s">
        <v>568</v>
      </c>
      <c r="K191" s="403"/>
      <c r="L191" s="86"/>
      <c r="M191" s="660"/>
      <c r="N191" s="672"/>
      <c r="O191" s="672"/>
      <c r="P191" s="694"/>
      <c r="Q191" s="671"/>
      <c r="R191" s="660"/>
      <c r="S191" s="672"/>
      <c r="T191" s="672"/>
      <c r="U191" s="694"/>
      <c r="V191" s="673"/>
      <c r="W191" s="660"/>
      <c r="X191" s="660"/>
      <c r="Y191" s="672"/>
      <c r="Z191" s="672"/>
      <c r="AA191" s="671"/>
      <c r="AB191" s="367"/>
      <c r="AC191" s="367"/>
      <c r="AD191" s="660"/>
      <c r="AE191" s="660"/>
      <c r="AF191" s="671"/>
      <c r="AG191" s="325" t="s">
        <v>38</v>
      </c>
      <c r="AH191" s="325" t="s">
        <v>38</v>
      </c>
      <c r="AI191" s="498" t="s">
        <v>38</v>
      </c>
      <c r="AJ191" s="672"/>
      <c r="AK191" s="671"/>
      <c r="AL191" s="367"/>
      <c r="AM191" s="367"/>
      <c r="AN191" s="660"/>
      <c r="AO191" s="660"/>
      <c r="AP191" s="139"/>
      <c r="AQ191" s="101"/>
      <c r="AR191" s="140"/>
      <c r="AS191" s="140"/>
      <c r="AT191" s="137"/>
      <c r="AU191" s="139"/>
      <c r="AV191" s="101"/>
      <c r="AW191" s="140"/>
      <c r="AX191" s="140"/>
      <c r="AY191" s="137"/>
      <c r="EO191" s="96"/>
      <c r="EP191" s="116"/>
      <c r="EQ191" s="136"/>
      <c r="ER191" s="204"/>
    </row>
    <row r="192" spans="2:148" s="11" customFormat="1" ht="13.5" customHeight="1">
      <c r="B192" s="341">
        <v>17</v>
      </c>
      <c r="C192" s="872"/>
      <c r="D192" s="321">
        <v>2010</v>
      </c>
      <c r="E192" s="321" t="s">
        <v>103</v>
      </c>
      <c r="F192" s="321" t="s">
        <v>92</v>
      </c>
      <c r="G192" s="321"/>
      <c r="H192" s="321" t="s">
        <v>94</v>
      </c>
      <c r="I192" s="321" t="s">
        <v>103</v>
      </c>
      <c r="J192" s="403" t="s">
        <v>414</v>
      </c>
      <c r="K192" s="403"/>
      <c r="L192" s="86"/>
      <c r="M192" s="660"/>
      <c r="N192" s="672"/>
      <c r="O192" s="672"/>
      <c r="P192" s="694"/>
      <c r="Q192" s="671"/>
      <c r="R192" s="660"/>
      <c r="S192" s="672"/>
      <c r="T192" s="672"/>
      <c r="U192" s="694"/>
      <c r="V192" s="673"/>
      <c r="W192" s="660"/>
      <c r="X192" s="660"/>
      <c r="Y192" s="672"/>
      <c r="Z192" s="672"/>
      <c r="AA192" s="671"/>
      <c r="AB192" s="367"/>
      <c r="AC192" s="367"/>
      <c r="AD192" s="660"/>
      <c r="AE192" s="660"/>
      <c r="AF192" s="671"/>
      <c r="AG192" s="325" t="s">
        <v>38</v>
      </c>
      <c r="AH192" s="325" t="s">
        <v>38</v>
      </c>
      <c r="AI192" s="498" t="s">
        <v>38</v>
      </c>
      <c r="AJ192" s="672"/>
      <c r="AK192" s="671"/>
      <c r="AL192" s="367"/>
      <c r="AM192" s="367"/>
      <c r="AN192" s="660"/>
      <c r="AO192" s="660"/>
      <c r="AP192" s="139"/>
      <c r="AQ192" s="101"/>
      <c r="AR192" s="140"/>
      <c r="AS192" s="140"/>
      <c r="AT192" s="137"/>
      <c r="AU192" s="139"/>
      <c r="AV192" s="101"/>
      <c r="AW192" s="140"/>
      <c r="AX192" s="140"/>
      <c r="AY192" s="137"/>
      <c r="EO192" s="96"/>
      <c r="EP192" s="116"/>
      <c r="EQ192" s="136"/>
      <c r="ER192" s="204"/>
    </row>
    <row r="193" spans="2:148" s="11" customFormat="1" ht="13.2" customHeight="1">
      <c r="B193" s="341">
        <v>18</v>
      </c>
      <c r="C193" s="872"/>
      <c r="D193" s="321">
        <v>2010</v>
      </c>
      <c r="E193" s="321" t="s">
        <v>103</v>
      </c>
      <c r="F193" s="321" t="s">
        <v>92</v>
      </c>
      <c r="G193" s="321"/>
      <c r="H193" s="321" t="s">
        <v>94</v>
      </c>
      <c r="I193" s="321" t="s">
        <v>103</v>
      </c>
      <c r="J193" s="403" t="s">
        <v>354</v>
      </c>
      <c r="K193" s="403"/>
      <c r="L193" s="86"/>
      <c r="M193" s="660"/>
      <c r="N193" s="672"/>
      <c r="O193" s="672"/>
      <c r="P193" s="694"/>
      <c r="Q193" s="671"/>
      <c r="R193" s="660"/>
      <c r="S193" s="672"/>
      <c r="T193" s="672"/>
      <c r="U193" s="694"/>
      <c r="V193" s="673"/>
      <c r="W193" s="660"/>
      <c r="X193" s="660"/>
      <c r="Y193" s="660"/>
      <c r="Z193" s="660"/>
      <c r="AA193" s="671"/>
      <c r="AB193" s="367"/>
      <c r="AC193" s="367"/>
      <c r="AD193" s="367"/>
      <c r="AE193" s="660"/>
      <c r="AF193" s="671"/>
      <c r="AG193" s="325" t="s">
        <v>38</v>
      </c>
      <c r="AH193" s="325" t="s">
        <v>38</v>
      </c>
      <c r="AI193" s="498" t="s">
        <v>38</v>
      </c>
      <c r="AJ193" s="660"/>
      <c r="AK193" s="671"/>
      <c r="AL193" s="367"/>
      <c r="AM193" s="367"/>
      <c r="AN193" s="367"/>
      <c r="AO193" s="660"/>
      <c r="AP193" s="139"/>
      <c r="AQ193" s="101"/>
      <c r="AR193" s="140"/>
      <c r="AS193" s="140"/>
      <c r="AT193" s="137"/>
      <c r="AU193" s="139"/>
      <c r="AV193" s="101"/>
      <c r="AW193" s="140"/>
      <c r="AX193" s="140"/>
      <c r="AY193" s="137"/>
      <c r="EO193" s="96"/>
      <c r="EP193" s="116"/>
      <c r="EQ193" s="136"/>
      <c r="ER193" s="204"/>
    </row>
    <row r="194" spans="2:148" ht="13.5" hidden="1" customHeight="1">
      <c r="B194" s="341">
        <v>10</v>
      </c>
      <c r="C194" s="69"/>
      <c r="D194" s="321"/>
      <c r="E194" s="321"/>
      <c r="F194" s="321"/>
      <c r="G194" s="321"/>
      <c r="H194" s="321"/>
      <c r="I194" s="321"/>
      <c r="J194" s="403"/>
      <c r="K194" s="373"/>
      <c r="L194" s="86"/>
      <c r="M194" s="714"/>
      <c r="N194" s="719"/>
      <c r="O194" s="719"/>
      <c r="P194" s="720"/>
      <c r="Q194" s="671"/>
      <c r="R194" s="714"/>
      <c r="S194" s="719"/>
      <c r="T194" s="719"/>
      <c r="U194" s="720"/>
      <c r="V194" s="673"/>
      <c r="W194" s="714"/>
      <c r="X194" s="714"/>
      <c r="Y194" s="719"/>
      <c r="Z194" s="719"/>
      <c r="AA194" s="671"/>
      <c r="AB194" s="714"/>
      <c r="AC194" s="714"/>
      <c r="AD194" s="720"/>
      <c r="AE194" s="720"/>
      <c r="AF194" s="671"/>
      <c r="AG194" s="325" t="s">
        <v>38</v>
      </c>
      <c r="AH194" s="714"/>
      <c r="AI194" s="719"/>
      <c r="AJ194" s="719"/>
      <c r="AK194" s="671"/>
      <c r="AL194" s="714"/>
      <c r="AM194" s="714"/>
      <c r="AN194" s="720"/>
      <c r="AO194" s="720"/>
      <c r="AP194" s="119"/>
      <c r="AQ194" s="227"/>
      <c r="AR194" s="126"/>
      <c r="AS194" s="126"/>
      <c r="AT194" s="126"/>
      <c r="AU194" s="119"/>
      <c r="AV194" s="227"/>
      <c r="AW194" s="126"/>
      <c r="AX194" s="126"/>
      <c r="AY194" s="126"/>
      <c r="EO194" s="227"/>
      <c r="EP194" s="227"/>
      <c r="EQ194" s="127"/>
      <c r="ER194" s="127"/>
    </row>
    <row r="195" spans="2:148" ht="13.5" hidden="1" customHeight="1">
      <c r="B195" s="341">
        <v>11</v>
      </c>
      <c r="D195" s="148"/>
      <c r="E195" s="148"/>
      <c r="F195" s="148"/>
      <c r="G195" s="148"/>
      <c r="H195" s="148"/>
      <c r="I195" s="148"/>
      <c r="J195" s="478"/>
      <c r="K195" s="373"/>
      <c r="L195" s="104"/>
      <c r="M195" s="695"/>
      <c r="N195" s="672"/>
      <c r="O195" s="672"/>
      <c r="P195" s="670"/>
      <c r="Q195" s="671"/>
      <c r="R195" s="657"/>
      <c r="S195" s="660"/>
      <c r="T195" s="672"/>
      <c r="U195" s="670"/>
      <c r="V195" s="965"/>
      <c r="W195" s="657"/>
      <c r="X195" s="695"/>
      <c r="Y195" s="672"/>
      <c r="Z195" s="710"/>
      <c r="AA195" s="671"/>
      <c r="AB195" s="657"/>
      <c r="AC195" s="695"/>
      <c r="AD195" s="694"/>
      <c r="AE195" s="670"/>
      <c r="AF195" s="709"/>
      <c r="AG195" s="325" t="s">
        <v>38</v>
      </c>
      <c r="AH195" s="695"/>
      <c r="AI195" s="672"/>
      <c r="AJ195" s="710"/>
      <c r="AK195" s="671"/>
      <c r="AL195" s="657"/>
      <c r="AM195" s="695"/>
      <c r="AN195" s="694"/>
      <c r="AO195" s="670"/>
      <c r="AP195" s="90"/>
      <c r="AQ195" s="101"/>
      <c r="AR195" s="95"/>
      <c r="AS195" s="95"/>
      <c r="AT195" s="97"/>
      <c r="AU195" s="90"/>
      <c r="AV195" s="101">
        <v>5</v>
      </c>
      <c r="AW195" s="95"/>
      <c r="AX195" s="95"/>
      <c r="AY195" s="97"/>
      <c r="EO195" s="96"/>
      <c r="EP195" s="116"/>
      <c r="EQ195" s="98"/>
      <c r="ER195" s="141"/>
    </row>
    <row r="196" spans="2:148" ht="13.5" hidden="1" customHeight="1">
      <c r="B196" s="341">
        <v>12</v>
      </c>
      <c r="C196" s="183" t="s">
        <v>45</v>
      </c>
      <c r="D196" s="372"/>
      <c r="E196" s="372"/>
      <c r="F196" s="372"/>
      <c r="G196" s="372"/>
      <c r="H196" s="372"/>
      <c r="I196" s="372"/>
      <c r="J196" s="478"/>
      <c r="K196" s="373"/>
      <c r="L196" s="104"/>
      <c r="M196" s="695"/>
      <c r="N196" s="672"/>
      <c r="O196" s="672"/>
      <c r="P196" s="670"/>
      <c r="Q196" s="671"/>
      <c r="R196" s="657"/>
      <c r="S196" s="660"/>
      <c r="T196" s="672"/>
      <c r="U196" s="670"/>
      <c r="V196" s="965"/>
      <c r="W196" s="657"/>
      <c r="X196" s="695"/>
      <c r="Y196" s="672"/>
      <c r="Z196" s="710"/>
      <c r="AA196" s="671"/>
      <c r="AB196" s="657"/>
      <c r="AC196" s="695"/>
      <c r="AD196" s="694"/>
      <c r="AE196" s="670"/>
      <c r="AF196" s="709"/>
      <c r="AG196" s="325" t="s">
        <v>38</v>
      </c>
      <c r="AH196" s="695"/>
      <c r="AI196" s="672"/>
      <c r="AJ196" s="710"/>
      <c r="AK196" s="671"/>
      <c r="AL196" s="657"/>
      <c r="AM196" s="695"/>
      <c r="AN196" s="694"/>
      <c r="AO196" s="670"/>
      <c r="AP196" s="90"/>
      <c r="AQ196" s="101"/>
      <c r="AR196" s="95"/>
      <c r="AS196" s="95"/>
      <c r="AT196" s="97"/>
      <c r="AU196" s="90"/>
      <c r="AV196" s="101"/>
      <c r="AW196" s="95"/>
      <c r="AX196" s="95"/>
      <c r="AY196" s="97"/>
      <c r="EO196" s="96"/>
      <c r="EP196" s="116"/>
      <c r="EQ196" s="98"/>
      <c r="ER196" s="141"/>
    </row>
    <row r="197" spans="2:148" ht="13.5" hidden="1" customHeight="1">
      <c r="B197" s="341">
        <v>13</v>
      </c>
      <c r="C197" s="85"/>
      <c r="D197" s="372"/>
      <c r="E197" s="372"/>
      <c r="F197" s="372"/>
      <c r="G197" s="372"/>
      <c r="H197" s="372"/>
      <c r="I197" s="372"/>
      <c r="J197" s="478"/>
      <c r="K197" s="373"/>
      <c r="L197" s="104"/>
      <c r="M197" s="687"/>
      <c r="N197" s="672"/>
      <c r="O197" s="672"/>
      <c r="P197" s="670"/>
      <c r="Q197" s="671"/>
      <c r="R197" s="657"/>
      <c r="S197" s="660"/>
      <c r="T197" s="672"/>
      <c r="U197" s="670"/>
      <c r="V197" s="965"/>
      <c r="W197" s="657"/>
      <c r="X197" s="660"/>
      <c r="Y197" s="660"/>
      <c r="Z197" s="710"/>
      <c r="AA197" s="671"/>
      <c r="AB197" s="657"/>
      <c r="AC197" s="695"/>
      <c r="AD197" s="694"/>
      <c r="AE197" s="670"/>
      <c r="AF197" s="709"/>
      <c r="AG197" s="325" t="s">
        <v>38</v>
      </c>
      <c r="AH197" s="660"/>
      <c r="AI197" s="660"/>
      <c r="AJ197" s="710"/>
      <c r="AK197" s="671"/>
      <c r="AL197" s="657"/>
      <c r="AM197" s="695"/>
      <c r="AN197" s="694"/>
      <c r="AO197" s="670"/>
      <c r="AP197" s="90"/>
      <c r="AQ197" s="101"/>
      <c r="AR197" s="95"/>
      <c r="AS197" s="95"/>
      <c r="AT197" s="97"/>
      <c r="AU197" s="119"/>
      <c r="AV197" s="125"/>
      <c r="AW197" s="126"/>
      <c r="AX197" s="126"/>
      <c r="AY197" s="126"/>
      <c r="EO197" s="96"/>
      <c r="EP197" s="116"/>
      <c r="EQ197" s="98"/>
      <c r="ER197" s="141"/>
    </row>
    <row r="198" spans="2:148" ht="13.5" hidden="1" customHeight="1">
      <c r="B198" s="341">
        <v>14</v>
      </c>
      <c r="C198" s="85"/>
      <c r="D198" s="372"/>
      <c r="E198" s="372"/>
      <c r="F198" s="372"/>
      <c r="G198" s="372"/>
      <c r="H198" s="372"/>
      <c r="I198" s="372"/>
      <c r="J198" s="478"/>
      <c r="K198" s="373"/>
      <c r="L198" s="86"/>
      <c r="M198" s="714"/>
      <c r="N198" s="719"/>
      <c r="O198" s="719"/>
      <c r="P198" s="720"/>
      <c r="Q198" s="671"/>
      <c r="R198" s="714"/>
      <c r="S198" s="719"/>
      <c r="T198" s="719"/>
      <c r="U198" s="720"/>
      <c r="V198" s="673"/>
      <c r="W198" s="714"/>
      <c r="X198" s="714"/>
      <c r="Y198" s="719"/>
      <c r="Z198" s="719"/>
      <c r="AA198" s="671"/>
      <c r="AB198" s="714"/>
      <c r="AC198" s="714"/>
      <c r="AD198" s="720"/>
      <c r="AE198" s="720"/>
      <c r="AF198" s="671"/>
      <c r="AG198" s="325" t="s">
        <v>38</v>
      </c>
      <c r="AH198" s="714"/>
      <c r="AI198" s="719"/>
      <c r="AJ198" s="719"/>
      <c r="AK198" s="671"/>
      <c r="AL198" s="714"/>
      <c r="AM198" s="714"/>
      <c r="AN198" s="720"/>
      <c r="AO198" s="720"/>
      <c r="AP198" s="119"/>
      <c r="AQ198" s="227"/>
      <c r="AR198" s="126"/>
      <c r="AS198" s="126"/>
      <c r="AT198" s="126"/>
      <c r="AU198" s="119"/>
      <c r="AV198" s="227"/>
      <c r="AW198" s="126"/>
      <c r="AX198" s="126"/>
      <c r="AY198" s="126"/>
      <c r="EO198" s="227"/>
      <c r="EP198" s="227"/>
      <c r="EQ198" s="127"/>
      <c r="ER198" s="127"/>
    </row>
    <row r="199" spans="2:148" ht="13.5" hidden="1" customHeight="1">
      <c r="B199" s="341">
        <v>15</v>
      </c>
      <c r="D199" s="148"/>
      <c r="E199" s="148"/>
      <c r="F199" s="148"/>
      <c r="G199" s="148"/>
      <c r="H199" s="148"/>
      <c r="I199" s="148"/>
      <c r="J199" s="930"/>
      <c r="K199" s="931"/>
      <c r="L199" s="104"/>
      <c r="M199" s="688"/>
      <c r="N199" s="691"/>
      <c r="O199" s="691"/>
      <c r="P199" s="724"/>
      <c r="Q199" s="671"/>
      <c r="R199" s="657"/>
      <c r="S199" s="691"/>
      <c r="T199" s="691"/>
      <c r="U199" s="724"/>
      <c r="V199" s="729"/>
      <c r="W199" s="657"/>
      <c r="X199" s="688"/>
      <c r="Y199" s="691"/>
      <c r="Z199" s="658"/>
      <c r="AA199" s="715"/>
      <c r="AB199" s="657"/>
      <c r="AC199" s="688"/>
      <c r="AD199" s="726"/>
      <c r="AE199" s="724"/>
      <c r="AF199" s="725"/>
      <c r="AG199" s="325" t="s">
        <v>38</v>
      </c>
      <c r="AH199" s="688"/>
      <c r="AI199" s="691"/>
      <c r="AJ199" s="658"/>
      <c r="AK199" s="715"/>
      <c r="AL199" s="657"/>
      <c r="AM199" s="688"/>
      <c r="AN199" s="726"/>
      <c r="AO199" s="724"/>
      <c r="AP199" s="135"/>
      <c r="AQ199" s="102"/>
      <c r="AR199" s="252"/>
      <c r="AS199" s="252"/>
      <c r="AT199" s="228"/>
      <c r="AU199" s="135"/>
      <c r="AV199" s="102">
        <v>1</v>
      </c>
      <c r="AW199" s="252"/>
      <c r="AX199" s="252"/>
      <c r="AY199" s="228"/>
      <c r="EO199" s="96"/>
      <c r="EP199" s="91"/>
      <c r="EQ199" s="266"/>
      <c r="ER199" s="93"/>
    </row>
    <row r="200" spans="2:148" ht="13.2" hidden="1" customHeight="1">
      <c r="C200" s="770"/>
      <c r="D200" s="148"/>
      <c r="E200" s="148"/>
      <c r="F200" s="148"/>
      <c r="G200" s="148"/>
      <c r="H200" s="148"/>
      <c r="I200" s="148"/>
      <c r="J200" s="401"/>
      <c r="K200" s="143"/>
      <c r="L200" s="86"/>
      <c r="M200" s="674"/>
      <c r="N200" s="727"/>
      <c r="O200" s="727"/>
      <c r="P200" s="673"/>
      <c r="Q200" s="671"/>
      <c r="R200" s="674"/>
      <c r="S200" s="727"/>
      <c r="T200" s="727"/>
      <c r="U200" s="673"/>
      <c r="V200" s="673"/>
      <c r="W200" s="674"/>
      <c r="X200" s="674"/>
      <c r="Y200" s="727"/>
      <c r="Z200" s="727"/>
      <c r="AA200" s="671"/>
      <c r="AB200" s="674"/>
      <c r="AC200" s="674"/>
      <c r="AD200" s="673"/>
      <c r="AE200" s="673"/>
      <c r="AF200" s="671"/>
      <c r="AG200" s="325" t="s">
        <v>38</v>
      </c>
      <c r="AH200" s="674"/>
      <c r="AI200" s="727"/>
      <c r="AJ200" s="727"/>
      <c r="AK200" s="671"/>
      <c r="AL200" s="674"/>
      <c r="AM200" s="674"/>
      <c r="AN200" s="673"/>
      <c r="AO200" s="673"/>
      <c r="AP200" s="119"/>
      <c r="AQ200" s="227"/>
      <c r="AR200" s="126"/>
      <c r="AS200" s="126"/>
      <c r="AT200" s="126"/>
      <c r="AU200" s="119"/>
      <c r="AV200" s="227"/>
      <c r="AW200" s="126"/>
      <c r="AX200" s="126"/>
      <c r="AY200" s="126"/>
      <c r="EO200" s="227"/>
      <c r="EP200" s="227"/>
      <c r="EQ200" s="127"/>
      <c r="ER200" s="127"/>
    </row>
    <row r="201" spans="2:148" ht="13.2" hidden="1" customHeight="1">
      <c r="B201" s="341">
        <v>1</v>
      </c>
      <c r="C201" s="183" t="s">
        <v>32</v>
      </c>
      <c r="D201" s="321"/>
      <c r="E201" s="321"/>
      <c r="F201" s="321"/>
      <c r="G201" s="321"/>
      <c r="H201" s="321"/>
      <c r="I201" s="321"/>
      <c r="J201" s="403"/>
      <c r="K201" s="403"/>
      <c r="L201" s="86"/>
      <c r="M201" s="660"/>
      <c r="N201" s="672"/>
      <c r="O201" s="672"/>
      <c r="P201" s="694"/>
      <c r="Q201" s="671"/>
      <c r="R201" s="660"/>
      <c r="S201" s="672"/>
      <c r="T201" s="672"/>
      <c r="U201" s="694"/>
      <c r="V201" s="673"/>
      <c r="W201" s="660"/>
      <c r="X201" s="660"/>
      <c r="Y201" s="672"/>
      <c r="Z201" s="672"/>
      <c r="AA201" s="671"/>
      <c r="AB201" s="367"/>
      <c r="AC201" s="367"/>
      <c r="AD201" s="660"/>
      <c r="AE201" s="660"/>
      <c r="AF201" s="671"/>
      <c r="AG201" s="325" t="s">
        <v>38</v>
      </c>
      <c r="AH201" s="660"/>
      <c r="AI201" s="672"/>
      <c r="AJ201" s="672"/>
      <c r="AK201" s="671"/>
      <c r="AL201" s="367"/>
      <c r="AM201" s="367"/>
      <c r="AN201" s="660"/>
      <c r="AO201" s="660"/>
      <c r="AP201" s="119"/>
      <c r="AQ201" s="227"/>
      <c r="AR201" s="126"/>
      <c r="AS201" s="126"/>
      <c r="AT201" s="126"/>
      <c r="AU201" s="119"/>
      <c r="AV201" s="227"/>
      <c r="AW201" s="126"/>
      <c r="AX201" s="126"/>
      <c r="AY201" s="126"/>
      <c r="EO201" s="227"/>
      <c r="EP201" s="227"/>
      <c r="EQ201" s="127"/>
      <c r="ER201" s="127"/>
    </row>
    <row r="202" spans="2:148" ht="13.5" hidden="1" customHeight="1">
      <c r="B202" s="341">
        <v>2</v>
      </c>
      <c r="C202" s="607"/>
      <c r="D202" s="321"/>
      <c r="E202" s="321"/>
      <c r="F202" s="321"/>
      <c r="G202" s="321"/>
      <c r="H202" s="321"/>
      <c r="I202" s="321"/>
      <c r="J202" s="403"/>
      <c r="K202" s="403"/>
      <c r="L202" s="86"/>
      <c r="M202" s="660"/>
      <c r="N202" s="672"/>
      <c r="O202" s="672"/>
      <c r="P202" s="694"/>
      <c r="Q202" s="671"/>
      <c r="R202" s="660"/>
      <c r="S202" s="672"/>
      <c r="T202" s="672"/>
      <c r="U202" s="694"/>
      <c r="V202" s="673"/>
      <c r="W202" s="660"/>
      <c r="X202" s="660"/>
      <c r="Y202" s="660"/>
      <c r="Z202" s="660"/>
      <c r="AA202" s="671"/>
      <c r="AB202" s="367"/>
      <c r="AC202" s="367"/>
      <c r="AD202" s="367"/>
      <c r="AE202" s="660"/>
      <c r="AF202" s="671"/>
      <c r="AG202" s="325" t="s">
        <v>38</v>
      </c>
      <c r="AH202" s="660"/>
      <c r="AI202" s="660"/>
      <c r="AJ202" s="660"/>
      <c r="AK202" s="671"/>
      <c r="AL202" s="367"/>
      <c r="AM202" s="367"/>
      <c r="AN202" s="367"/>
      <c r="AO202" s="660"/>
      <c r="AP202" s="119"/>
      <c r="AQ202" s="227"/>
      <c r="AR202" s="126"/>
      <c r="AS202" s="126"/>
      <c r="AT202" s="126"/>
      <c r="AU202" s="119"/>
      <c r="AV202" s="227"/>
      <c r="AW202" s="126"/>
      <c r="AX202" s="126"/>
      <c r="AY202" s="126"/>
      <c r="EO202" s="227"/>
      <c r="EP202" s="227"/>
      <c r="EQ202" s="127"/>
      <c r="ER202" s="127"/>
    </row>
    <row r="203" spans="2:148" ht="13.5" customHeight="1">
      <c r="D203" s="148"/>
      <c r="E203" s="148"/>
      <c r="F203" s="148"/>
      <c r="G203" s="148"/>
      <c r="H203" s="148"/>
      <c r="I203" s="148"/>
      <c r="J203" s="143"/>
      <c r="K203" s="397"/>
      <c r="L203" s="86"/>
      <c r="M203" s="674"/>
      <c r="N203" s="674"/>
      <c r="O203" s="674"/>
      <c r="P203" s="674"/>
      <c r="Q203" s="671"/>
      <c r="R203" s="674"/>
      <c r="S203" s="727"/>
      <c r="T203" s="727"/>
      <c r="U203" s="673"/>
      <c r="V203" s="673"/>
      <c r="W203" s="674"/>
      <c r="X203" s="674"/>
      <c r="Y203" s="674"/>
      <c r="Z203" s="674"/>
      <c r="AA203" s="671"/>
      <c r="AB203" s="674"/>
      <c r="AC203" s="674"/>
      <c r="AD203" s="673"/>
      <c r="AE203" s="674"/>
      <c r="AF203" s="671"/>
      <c r="AG203" s="674"/>
      <c r="AH203" s="674"/>
      <c r="AI203" s="674"/>
      <c r="AJ203" s="674"/>
      <c r="AK203" s="671"/>
      <c r="AL203" s="674"/>
      <c r="AM203" s="674"/>
      <c r="AN203" s="673"/>
      <c r="AO203" s="674"/>
      <c r="AP203" s="90"/>
      <c r="AQ203" s="213"/>
      <c r="AR203" s="266"/>
      <c r="AS203" s="266"/>
      <c r="AT203" s="89"/>
      <c r="AU203" s="90"/>
      <c r="AV203" s="102">
        <v>4</v>
      </c>
      <c r="AW203" s="88"/>
      <c r="AX203" s="88"/>
      <c r="AY203" s="89"/>
      <c r="EO203" s="96"/>
      <c r="EP203" s="91"/>
      <c r="EQ203" s="92"/>
      <c r="ER203" s="141"/>
    </row>
    <row r="204" spans="2:148" ht="13.5" customHeight="1">
      <c r="B204" s="341">
        <v>1</v>
      </c>
      <c r="C204" s="957" t="s">
        <v>16</v>
      </c>
      <c r="D204" s="934">
        <v>2010</v>
      </c>
      <c r="E204" s="985" t="s">
        <v>103</v>
      </c>
      <c r="F204" s="934" t="s">
        <v>99</v>
      </c>
      <c r="G204" s="932"/>
      <c r="H204" s="932" t="s">
        <v>94</v>
      </c>
      <c r="I204" s="934" t="s">
        <v>104</v>
      </c>
      <c r="J204" s="933" t="s">
        <v>681</v>
      </c>
      <c r="K204" s="372" t="s">
        <v>481</v>
      </c>
      <c r="L204" s="954"/>
      <c r="M204" s="975">
        <v>6</v>
      </c>
      <c r="N204" s="918"/>
      <c r="O204" s="918"/>
      <c r="P204" s="918"/>
      <c r="Q204" s="969"/>
      <c r="R204" s="325">
        <v>2</v>
      </c>
      <c r="S204" s="417" t="s">
        <v>38</v>
      </c>
      <c r="T204" s="935"/>
      <c r="U204" s="936"/>
      <c r="V204" s="925"/>
      <c r="W204" s="975">
        <v>4</v>
      </c>
      <c r="X204" s="918"/>
      <c r="Y204" s="918"/>
      <c r="Z204" s="918"/>
      <c r="AA204" s="969"/>
      <c r="AB204" s="975">
        <v>5</v>
      </c>
      <c r="AC204" s="918"/>
      <c r="AD204" s="936"/>
      <c r="AE204" s="918"/>
      <c r="AF204" s="969"/>
      <c r="AG204" s="975">
        <v>1</v>
      </c>
      <c r="AH204" s="918"/>
      <c r="AI204" s="918"/>
      <c r="AJ204" s="918"/>
      <c r="AK204" s="969"/>
      <c r="AL204" s="975">
        <v>3</v>
      </c>
      <c r="AM204" s="918"/>
      <c r="AN204" s="936"/>
      <c r="AO204" s="918"/>
      <c r="AP204" s="90"/>
      <c r="AQ204" s="205"/>
      <c r="AR204" s="266"/>
      <c r="AS204" s="266"/>
      <c r="AT204" s="89"/>
      <c r="AU204" s="90"/>
      <c r="AV204" s="102"/>
      <c r="AW204" s="88"/>
      <c r="AX204" s="88"/>
      <c r="AY204" s="89"/>
      <c r="EO204" s="94"/>
      <c r="EP204" s="91"/>
      <c r="EQ204" s="92"/>
      <c r="ER204" s="142"/>
    </row>
    <row r="205" spans="2:148" ht="12.6" customHeight="1">
      <c r="B205" s="341">
        <v>2</v>
      </c>
      <c r="C205" s="236"/>
      <c r="D205" s="321">
        <v>2010</v>
      </c>
      <c r="E205" s="490" t="s">
        <v>103</v>
      </c>
      <c r="F205" s="372" t="s">
        <v>99</v>
      </c>
      <c r="G205" s="372"/>
      <c r="H205" s="321" t="s">
        <v>94</v>
      </c>
      <c r="I205" s="372" t="s">
        <v>104</v>
      </c>
      <c r="J205" s="403" t="s">
        <v>682</v>
      </c>
      <c r="K205" s="372" t="s">
        <v>481</v>
      </c>
      <c r="L205" s="954"/>
      <c r="M205" s="660"/>
      <c r="N205" s="660"/>
      <c r="O205" s="660"/>
      <c r="P205" s="660"/>
      <c r="Q205" s="969"/>
      <c r="R205" s="325" t="s">
        <v>38</v>
      </c>
      <c r="S205" s="417" t="s">
        <v>38</v>
      </c>
      <c r="T205" s="672"/>
      <c r="U205" s="694"/>
      <c r="V205" s="925"/>
      <c r="W205" s="660"/>
      <c r="X205" s="660"/>
      <c r="Y205" s="660"/>
      <c r="Z205" s="660"/>
      <c r="AA205" s="969"/>
      <c r="AB205" s="660"/>
      <c r="AC205" s="660"/>
      <c r="AD205" s="694"/>
      <c r="AE205" s="694"/>
      <c r="AF205" s="969"/>
      <c r="AG205" s="660"/>
      <c r="AH205" s="660"/>
      <c r="AI205" s="660"/>
      <c r="AJ205" s="660"/>
      <c r="AK205" s="969"/>
      <c r="AL205" s="660"/>
      <c r="AM205" s="660"/>
      <c r="AN205" s="694"/>
      <c r="AO205" s="694"/>
      <c r="AP205" s="90"/>
      <c r="AQ205" s="205"/>
      <c r="AR205" s="266"/>
      <c r="AS205" s="266"/>
      <c r="AT205" s="89"/>
      <c r="AU205" s="90"/>
      <c r="AV205" s="102"/>
      <c r="AW205" s="88"/>
      <c r="AX205" s="88"/>
      <c r="AY205" s="89"/>
      <c r="EO205" s="94"/>
      <c r="EP205" s="91"/>
      <c r="EQ205" s="92"/>
      <c r="ER205" s="142"/>
    </row>
    <row r="206" spans="2:148" ht="12.6" customHeight="1">
      <c r="B206" s="341">
        <v>3</v>
      </c>
      <c r="C206" s="236"/>
      <c r="D206" s="321">
        <v>2010</v>
      </c>
      <c r="E206" s="497" t="s">
        <v>104</v>
      </c>
      <c r="F206" s="321" t="s">
        <v>92</v>
      </c>
      <c r="G206" s="321" t="s">
        <v>36</v>
      </c>
      <c r="H206" s="321" t="s">
        <v>94</v>
      </c>
      <c r="I206" s="321" t="s">
        <v>104</v>
      </c>
      <c r="J206" s="403" t="s">
        <v>337</v>
      </c>
      <c r="K206" s="887"/>
      <c r="L206" s="954"/>
      <c r="M206" s="660"/>
      <c r="N206" s="660"/>
      <c r="O206" s="660"/>
      <c r="P206" s="660"/>
      <c r="Q206" s="969"/>
      <c r="R206" s="660"/>
      <c r="S206" s="672"/>
      <c r="T206" s="672"/>
      <c r="U206" s="694"/>
      <c r="V206" s="925"/>
      <c r="W206" s="660"/>
      <c r="X206" s="660"/>
      <c r="Y206" s="660"/>
      <c r="Z206" s="660"/>
      <c r="AA206" s="969"/>
      <c r="AB206" s="660"/>
      <c r="AC206" s="660"/>
      <c r="AD206" s="694"/>
      <c r="AE206" s="694"/>
      <c r="AF206" s="969"/>
      <c r="AG206" s="325" t="s">
        <v>38</v>
      </c>
      <c r="AH206" s="325" t="s">
        <v>38</v>
      </c>
      <c r="AI206" s="417" t="s">
        <v>38</v>
      </c>
      <c r="AJ206" s="660"/>
      <c r="AK206" s="969"/>
      <c r="AL206" s="660"/>
      <c r="AM206" s="660"/>
      <c r="AN206" s="694"/>
      <c r="AO206" s="694"/>
      <c r="AP206" s="90"/>
      <c r="AQ206" s="205"/>
      <c r="AR206" s="266"/>
      <c r="AS206" s="266"/>
      <c r="AT206" s="89"/>
      <c r="AU206" s="90"/>
      <c r="AV206" s="102"/>
      <c r="AW206" s="88"/>
      <c r="AX206" s="88"/>
      <c r="AY206" s="89"/>
      <c r="EO206" s="94"/>
      <c r="EP206" s="91"/>
      <c r="EQ206" s="92"/>
      <c r="ER206" s="142"/>
    </row>
    <row r="207" spans="2:148" ht="12.6" customHeight="1">
      <c r="B207" s="341">
        <v>4</v>
      </c>
      <c r="C207" s="236"/>
      <c r="D207" s="372">
        <v>2010</v>
      </c>
      <c r="E207" s="372" t="s">
        <v>103</v>
      </c>
      <c r="F207" s="372" t="s">
        <v>92</v>
      </c>
      <c r="G207" s="372" t="s">
        <v>36</v>
      </c>
      <c r="H207" s="321" t="s">
        <v>94</v>
      </c>
      <c r="I207" s="372" t="s">
        <v>104</v>
      </c>
      <c r="J207" s="480" t="s">
        <v>560</v>
      </c>
      <c r="K207" s="478"/>
      <c r="L207" s="954"/>
      <c r="M207" s="660"/>
      <c r="N207" s="660"/>
      <c r="O207" s="660"/>
      <c r="P207" s="660"/>
      <c r="Q207" s="969"/>
      <c r="R207" s="660"/>
      <c r="S207" s="672"/>
      <c r="T207" s="672"/>
      <c r="U207" s="694"/>
      <c r="V207" s="925"/>
      <c r="W207" s="660"/>
      <c r="X207" s="660"/>
      <c r="Y207" s="672"/>
      <c r="Z207" s="672"/>
      <c r="AA207" s="969"/>
      <c r="AB207" s="660"/>
      <c r="AC207" s="660"/>
      <c r="AD207" s="694"/>
      <c r="AE207" s="660"/>
      <c r="AF207" s="969"/>
      <c r="AG207" s="325" t="s">
        <v>38</v>
      </c>
      <c r="AH207" s="325" t="s">
        <v>38</v>
      </c>
      <c r="AI207" s="498" t="s">
        <v>38</v>
      </c>
      <c r="AJ207" s="672"/>
      <c r="AK207" s="969"/>
      <c r="AL207" s="660"/>
      <c r="AM207" s="660"/>
      <c r="AN207" s="694"/>
      <c r="AO207" s="660"/>
      <c r="AP207" s="90"/>
      <c r="AQ207" s="205"/>
      <c r="AR207" s="266"/>
      <c r="AS207" s="266"/>
      <c r="AT207" s="89"/>
      <c r="AU207" s="90"/>
      <c r="AV207" s="102"/>
      <c r="AW207" s="88"/>
      <c r="AX207" s="88"/>
      <c r="AY207" s="89"/>
      <c r="EO207" s="94"/>
      <c r="EP207" s="91"/>
      <c r="EQ207" s="92"/>
      <c r="ER207" s="142"/>
    </row>
    <row r="208" spans="2:148" ht="12.6" customHeight="1">
      <c r="B208" s="341">
        <v>5</v>
      </c>
      <c r="C208" s="236"/>
      <c r="D208" s="321">
        <v>2010</v>
      </c>
      <c r="E208" s="490" t="s">
        <v>103</v>
      </c>
      <c r="F208" s="321" t="s">
        <v>90</v>
      </c>
      <c r="G208" s="321" t="s">
        <v>30</v>
      </c>
      <c r="H208" s="321" t="s">
        <v>91</v>
      </c>
      <c r="I208" s="321" t="s">
        <v>104</v>
      </c>
      <c r="J208" s="403" t="s">
        <v>181</v>
      </c>
      <c r="K208" s="372"/>
      <c r="L208" s="954"/>
      <c r="M208" s="660"/>
      <c r="N208" s="660"/>
      <c r="O208" s="660"/>
      <c r="P208" s="660"/>
      <c r="Q208" s="969"/>
      <c r="R208" s="325" t="s">
        <v>38</v>
      </c>
      <c r="S208" s="325" t="s">
        <v>38</v>
      </c>
      <c r="T208" s="417" t="s">
        <v>38</v>
      </c>
      <c r="U208" s="694"/>
      <c r="V208" s="925"/>
      <c r="W208" s="660"/>
      <c r="X208" s="660"/>
      <c r="Y208" s="672"/>
      <c r="Z208" s="672"/>
      <c r="AA208" s="969"/>
      <c r="AB208" s="660"/>
      <c r="AC208" s="660"/>
      <c r="AD208" s="694"/>
      <c r="AE208" s="660"/>
      <c r="AF208" s="969"/>
      <c r="AG208" s="325" t="s">
        <v>38</v>
      </c>
      <c r="AH208" s="325" t="s">
        <v>38</v>
      </c>
      <c r="AI208" s="498" t="s">
        <v>38</v>
      </c>
      <c r="AJ208" s="672"/>
      <c r="AK208" s="969"/>
      <c r="AL208" s="660"/>
      <c r="AM208" s="660"/>
      <c r="AN208" s="694"/>
      <c r="AO208" s="660"/>
      <c r="AP208" s="90"/>
      <c r="AQ208" s="205"/>
      <c r="AR208" s="266"/>
      <c r="AS208" s="266"/>
      <c r="AT208" s="89"/>
      <c r="AU208" s="90"/>
      <c r="AV208" s="102"/>
      <c r="AW208" s="88"/>
      <c r="AX208" s="88"/>
      <c r="AY208" s="89"/>
      <c r="EO208" s="94"/>
      <c r="EP208" s="91"/>
      <c r="EQ208" s="92"/>
      <c r="ER208" s="142"/>
    </row>
    <row r="209" spans="1:148" ht="12" customHeight="1">
      <c r="C209" s="612"/>
      <c r="D209" s="148"/>
      <c r="E209" s="148"/>
      <c r="F209" s="148"/>
      <c r="G209" s="148"/>
      <c r="H209" s="148"/>
      <c r="I209" s="148"/>
      <c r="J209" s="143"/>
      <c r="K209" s="203"/>
      <c r="L209" s="86"/>
      <c r="M209" s="280"/>
      <c r="N209" s="926"/>
      <c r="O209" s="926"/>
      <c r="P209" s="464"/>
      <c r="Q209" s="793"/>
      <c r="R209" s="797"/>
      <c r="S209" s="926"/>
      <c r="T209" s="926"/>
      <c r="U209" s="464"/>
      <c r="V209" s="464"/>
      <c r="W209" s="797"/>
      <c r="X209" s="797"/>
      <c r="Y209" s="797"/>
      <c r="Z209" s="797"/>
      <c r="AA209" s="793"/>
      <c r="AB209" s="797"/>
      <c r="AC209" s="674"/>
      <c r="AD209" s="673"/>
      <c r="AE209" s="673"/>
      <c r="AF209" s="793"/>
      <c r="AG209" s="797"/>
      <c r="AH209" s="797"/>
      <c r="AI209" s="797"/>
      <c r="AJ209" s="797"/>
      <c r="AK209" s="793"/>
      <c r="AL209" s="797"/>
      <c r="AM209" s="674"/>
      <c r="AN209" s="673"/>
      <c r="AO209" s="673"/>
      <c r="AP209" s="90"/>
      <c r="AQ209" s="937"/>
      <c r="AR209" s="874"/>
      <c r="AS209" s="874"/>
      <c r="AT209" s="938"/>
      <c r="AU209" s="90"/>
      <c r="AV209" s="937">
        <v>7</v>
      </c>
      <c r="AW209" s="874"/>
      <c r="AX209" s="874"/>
      <c r="AY209" s="938"/>
      <c r="EO209" s="96"/>
      <c r="EP209" s="91"/>
      <c r="EQ209" s="129"/>
      <c r="ER209" s="138"/>
    </row>
    <row r="210" spans="1:148" ht="12" customHeight="1">
      <c r="B210" s="341">
        <v>1</v>
      </c>
      <c r="C210" s="957" t="s">
        <v>10</v>
      </c>
      <c r="D210" s="960">
        <v>2009</v>
      </c>
      <c r="E210" s="372" t="s">
        <v>103</v>
      </c>
      <c r="F210" s="372" t="s">
        <v>96</v>
      </c>
      <c r="G210" s="372"/>
      <c r="H210" s="372" t="s">
        <v>94</v>
      </c>
      <c r="I210" s="372" t="s">
        <v>104</v>
      </c>
      <c r="J210" s="480" t="s">
        <v>219</v>
      </c>
      <c r="K210" s="403"/>
      <c r="L210" s="954"/>
      <c r="M210" s="453">
        <v>4</v>
      </c>
      <c r="N210" s="660"/>
      <c r="O210" s="660"/>
      <c r="P210" s="694"/>
      <c r="Q210" s="969"/>
      <c r="R210" s="325">
        <v>1</v>
      </c>
      <c r="S210" s="325" t="s">
        <v>38</v>
      </c>
      <c r="T210" s="498" t="s">
        <v>38</v>
      </c>
      <c r="U210" s="694"/>
      <c r="V210" s="925"/>
      <c r="W210" s="453">
        <v>2</v>
      </c>
      <c r="X210" s="660"/>
      <c r="Y210" s="660"/>
      <c r="Z210" s="660"/>
      <c r="AA210" s="969"/>
      <c r="AB210" s="453">
        <v>6</v>
      </c>
      <c r="AC210" s="660"/>
      <c r="AD210" s="694"/>
      <c r="AE210" s="694"/>
      <c r="AF210" s="969"/>
      <c r="AG210" s="453">
        <v>3</v>
      </c>
      <c r="AH210" s="660"/>
      <c r="AI210" s="660"/>
      <c r="AJ210" s="660"/>
      <c r="AK210" s="969"/>
      <c r="AL210" s="453">
        <v>5</v>
      </c>
      <c r="AM210" s="660"/>
      <c r="AN210" s="694"/>
      <c r="AO210" s="694"/>
      <c r="AP210" s="939"/>
      <c r="AQ210" s="101"/>
      <c r="AR210" s="95"/>
      <c r="AS210" s="95"/>
      <c r="AT210" s="95"/>
      <c r="AU210" s="95"/>
      <c r="AV210" s="101"/>
      <c r="AW210" s="95"/>
      <c r="AX210" s="95"/>
      <c r="AY210" s="124"/>
      <c r="EO210" s="94"/>
      <c r="EP210" s="91"/>
      <c r="EQ210" s="129"/>
      <c r="ER210" s="138"/>
    </row>
    <row r="211" spans="1:148" ht="12" hidden="1" customHeight="1">
      <c r="B211" s="341">
        <v>3</v>
      </c>
      <c r="C211" s="236"/>
      <c r="D211" s="958"/>
      <c r="E211" s="321"/>
      <c r="F211" s="321"/>
      <c r="G211" s="321"/>
      <c r="H211" s="321"/>
      <c r="I211" s="321"/>
      <c r="J211" s="403"/>
      <c r="K211" s="478"/>
      <c r="L211" s="954"/>
      <c r="M211" s="660"/>
      <c r="N211" s="660"/>
      <c r="O211" s="660"/>
      <c r="P211" s="694"/>
      <c r="Q211" s="969"/>
      <c r="R211" s="660"/>
      <c r="S211" s="672"/>
      <c r="T211" s="672"/>
      <c r="U211" s="694"/>
      <c r="V211" s="925"/>
      <c r="W211" s="660"/>
      <c r="X211" s="660"/>
      <c r="Y211" s="660"/>
      <c r="Z211" s="660"/>
      <c r="AA211" s="969"/>
      <c r="AB211" s="660"/>
      <c r="AC211" s="660"/>
      <c r="AD211" s="694"/>
      <c r="AE211" s="694"/>
      <c r="AF211" s="969"/>
      <c r="AG211" s="660"/>
      <c r="AH211" s="660"/>
      <c r="AI211" s="660"/>
      <c r="AJ211" s="660"/>
      <c r="AK211" s="969"/>
      <c r="AL211" s="660"/>
      <c r="AM211" s="660"/>
      <c r="AN211" s="694"/>
      <c r="AO211" s="694"/>
      <c r="AP211" s="90"/>
      <c r="AQ211" s="102"/>
      <c r="AR211" s="88"/>
      <c r="AS211" s="88"/>
      <c r="AT211" s="89"/>
      <c r="AU211" s="90"/>
      <c r="AV211" s="102"/>
      <c r="AW211" s="88"/>
      <c r="AX211" s="88"/>
      <c r="AY211" s="89"/>
      <c r="EO211" s="94"/>
      <c r="EP211" s="91"/>
      <c r="EQ211" s="129"/>
      <c r="ER211" s="138"/>
    </row>
    <row r="212" spans="1:148" ht="12" hidden="1" customHeight="1">
      <c r="B212" s="341">
        <v>4</v>
      </c>
      <c r="C212" s="236"/>
      <c r="D212" s="960"/>
      <c r="E212" s="372"/>
      <c r="F212" s="372"/>
      <c r="G212" s="372"/>
      <c r="H212" s="372"/>
      <c r="I212" s="372"/>
      <c r="J212" s="478"/>
      <c r="K212" s="478"/>
      <c r="L212" s="954"/>
      <c r="M212" s="660"/>
      <c r="N212" s="672"/>
      <c r="O212" s="672"/>
      <c r="P212" s="694"/>
      <c r="Q212" s="969"/>
      <c r="R212" s="660"/>
      <c r="S212" s="672"/>
      <c r="T212" s="672"/>
      <c r="U212" s="694"/>
      <c r="V212" s="925"/>
      <c r="W212" s="660"/>
      <c r="X212" s="660"/>
      <c r="Y212" s="660"/>
      <c r="Z212" s="660"/>
      <c r="AA212" s="969"/>
      <c r="AB212" s="660"/>
      <c r="AC212" s="660"/>
      <c r="AD212" s="694"/>
      <c r="AE212" s="694"/>
      <c r="AF212" s="969"/>
      <c r="AG212" s="660"/>
      <c r="AH212" s="660"/>
      <c r="AI212" s="660"/>
      <c r="AJ212" s="660"/>
      <c r="AK212" s="969"/>
      <c r="AL212" s="660"/>
      <c r="AM212" s="660"/>
      <c r="AN212" s="694"/>
      <c r="AO212" s="694"/>
      <c r="AP212" s="90"/>
      <c r="AQ212" s="102"/>
      <c r="AR212" s="88"/>
      <c r="AS212" s="88"/>
      <c r="AT212" s="89"/>
      <c r="AU212" s="90"/>
      <c r="AV212" s="102"/>
      <c r="AW212" s="88"/>
      <c r="AX212" s="88"/>
      <c r="AY212" s="89"/>
      <c r="EO212" s="94"/>
      <c r="EP212" s="91"/>
      <c r="EQ212" s="129"/>
      <c r="ER212" s="138"/>
    </row>
    <row r="213" spans="1:148" s="291" customFormat="1" ht="12" customHeight="1">
      <c r="A213" s="20"/>
      <c r="B213" s="26">
        <v>2</v>
      </c>
      <c r="C213" s="236"/>
      <c r="D213" s="960"/>
      <c r="E213" s="372"/>
      <c r="F213" s="372"/>
      <c r="G213" s="372"/>
      <c r="H213" s="372"/>
      <c r="I213" s="372"/>
      <c r="J213" s="478"/>
      <c r="K213" s="828"/>
      <c r="L213" s="955"/>
      <c r="M213" s="660"/>
      <c r="N213" s="672"/>
      <c r="O213" s="672"/>
      <c r="P213" s="940"/>
      <c r="Q213" s="921"/>
      <c r="R213" s="660"/>
      <c r="S213" s="672"/>
      <c r="T213" s="672"/>
      <c r="U213" s="940"/>
      <c r="V213" s="970"/>
      <c r="W213" s="660"/>
      <c r="X213" s="660"/>
      <c r="Y213" s="672"/>
      <c r="Z213" s="672"/>
      <c r="AA213" s="921"/>
      <c r="AB213" s="660"/>
      <c r="AC213" s="660"/>
      <c r="AD213" s="940"/>
      <c r="AE213" s="940"/>
      <c r="AF213" s="921"/>
      <c r="AG213" s="660"/>
      <c r="AH213" s="660"/>
      <c r="AI213" s="672"/>
      <c r="AJ213" s="672"/>
      <c r="AK213" s="921"/>
      <c r="AL213" s="660"/>
      <c r="AM213" s="660"/>
      <c r="AN213" s="940"/>
      <c r="AO213" s="940"/>
      <c r="AP213" s="285"/>
      <c r="AQ213" s="227"/>
      <c r="AR213" s="290"/>
      <c r="AS213" s="290"/>
      <c r="AT213" s="290"/>
      <c r="AU213" s="285"/>
      <c r="AV213" s="227"/>
      <c r="AW213" s="290"/>
      <c r="AX213" s="290"/>
      <c r="AY213" s="29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20"/>
      <c r="EE213" s="20"/>
      <c r="EF213" s="20"/>
      <c r="EG213" s="20"/>
      <c r="EH213" s="20"/>
      <c r="EI213" s="20"/>
      <c r="EJ213" s="20"/>
      <c r="EK213" s="20"/>
      <c r="EL213" s="20"/>
      <c r="EM213" s="20"/>
      <c r="EN213" s="20"/>
      <c r="EO213" s="227"/>
      <c r="EP213" s="227"/>
      <c r="EQ213" s="127"/>
      <c r="ER213" s="127"/>
    </row>
    <row r="214" spans="1:148" ht="12.75" customHeight="1">
      <c r="C214" s="20"/>
      <c r="D214" s="532"/>
      <c r="E214" s="532"/>
      <c r="F214" s="532"/>
      <c r="G214" s="532"/>
      <c r="H214" s="532"/>
      <c r="I214" s="532"/>
      <c r="J214" s="154"/>
      <c r="K214" s="413"/>
      <c r="L214" s="86"/>
      <c r="M214" s="280"/>
      <c r="N214" s="280"/>
      <c r="O214" s="280"/>
      <c r="P214" s="464"/>
      <c r="Q214" s="793"/>
      <c r="R214" s="797"/>
      <c r="S214" s="926"/>
      <c r="T214" s="926"/>
      <c r="U214" s="464"/>
      <c r="V214" s="464"/>
      <c r="W214" s="797"/>
      <c r="X214" s="797"/>
      <c r="Y214" s="926"/>
      <c r="Z214" s="797"/>
      <c r="AA214" s="793"/>
      <c r="AB214" s="797"/>
      <c r="AC214" s="674"/>
      <c r="AD214" s="674"/>
      <c r="AE214" s="674"/>
      <c r="AF214" s="793"/>
      <c r="AG214" s="797"/>
      <c r="AH214" s="797"/>
      <c r="AI214" s="926"/>
      <c r="AJ214" s="797"/>
      <c r="AK214" s="793"/>
      <c r="AL214" s="797"/>
      <c r="AM214" s="674"/>
      <c r="AN214" s="674"/>
      <c r="AO214" s="674"/>
      <c r="AP214" s="90"/>
      <c r="AQ214" s="213"/>
      <c r="AR214" s="87"/>
      <c r="AS214" s="87"/>
      <c r="AT214" s="89"/>
      <c r="AU214" s="90"/>
      <c r="AV214" s="102">
        <v>4</v>
      </c>
      <c r="AW214" s="129"/>
      <c r="AX214" s="88"/>
      <c r="AY214" s="89"/>
      <c r="EO214" s="96"/>
      <c r="EP214" s="91"/>
      <c r="EQ214" s="92"/>
      <c r="ER214" s="141"/>
    </row>
    <row r="215" spans="1:148" ht="12.6" customHeight="1">
      <c r="B215" s="341">
        <v>1</v>
      </c>
      <c r="C215" s="957" t="s">
        <v>31</v>
      </c>
      <c r="D215" s="545">
        <v>2010</v>
      </c>
      <c r="E215" s="490" t="s">
        <v>103</v>
      </c>
      <c r="F215" s="321" t="s">
        <v>96</v>
      </c>
      <c r="G215" s="321" t="s">
        <v>24</v>
      </c>
      <c r="H215" s="321" t="s">
        <v>94</v>
      </c>
      <c r="I215" s="490" t="s">
        <v>104</v>
      </c>
      <c r="J215" s="403" t="s">
        <v>507</v>
      </c>
      <c r="K215" s="403"/>
      <c r="L215" s="86"/>
      <c r="M215" s="453">
        <v>6</v>
      </c>
      <c r="N215" s="367"/>
      <c r="O215" s="367"/>
      <c r="P215" s="884"/>
      <c r="Q215" s="971"/>
      <c r="R215" s="325">
        <v>1</v>
      </c>
      <c r="S215" s="325" t="s">
        <v>38</v>
      </c>
      <c r="T215" s="417" t="s">
        <v>38</v>
      </c>
      <c r="U215" s="884"/>
      <c r="V215" s="972"/>
      <c r="W215" s="453">
        <v>5</v>
      </c>
      <c r="X215" s="453"/>
      <c r="Y215" s="794"/>
      <c r="Z215" s="453"/>
      <c r="AA215" s="971"/>
      <c r="AB215" s="453">
        <v>4</v>
      </c>
      <c r="AC215" s="660"/>
      <c r="AD215" s="660"/>
      <c r="AE215" s="660"/>
      <c r="AF215" s="971"/>
      <c r="AG215" s="453">
        <v>2</v>
      </c>
      <c r="AH215" s="453"/>
      <c r="AI215" s="794"/>
      <c r="AJ215" s="453"/>
      <c r="AK215" s="971"/>
      <c r="AL215" s="453">
        <v>3</v>
      </c>
      <c r="AM215" s="660"/>
      <c r="AN215" s="660"/>
      <c r="AO215" s="660"/>
      <c r="AP215" s="90"/>
      <c r="AQ215" s="205"/>
      <c r="AR215" s="87"/>
      <c r="AS215" s="87"/>
      <c r="AT215" s="89"/>
      <c r="AU215" s="90"/>
      <c r="AV215" s="102"/>
      <c r="AW215" s="129"/>
      <c r="AX215" s="88"/>
      <c r="AY215" s="89"/>
      <c r="EO215" s="94"/>
      <c r="EP215" s="91"/>
      <c r="EQ215" s="92"/>
      <c r="ER215" s="142"/>
    </row>
    <row r="216" spans="1:148" ht="12.6" customHeight="1">
      <c r="B216" s="341">
        <v>2</v>
      </c>
      <c r="C216" s="236"/>
      <c r="D216" s="545">
        <v>2009</v>
      </c>
      <c r="E216" s="490" t="s">
        <v>103</v>
      </c>
      <c r="F216" s="321" t="s">
        <v>94</v>
      </c>
      <c r="G216" s="321" t="s">
        <v>24</v>
      </c>
      <c r="H216" s="321" t="s">
        <v>94</v>
      </c>
      <c r="I216" s="490" t="s">
        <v>104</v>
      </c>
      <c r="J216" s="403" t="s">
        <v>442</v>
      </c>
      <c r="K216" s="478"/>
      <c r="L216" s="86"/>
      <c r="M216" s="660"/>
      <c r="N216" s="367"/>
      <c r="O216" s="367"/>
      <c r="P216" s="660"/>
      <c r="Q216" s="969"/>
      <c r="R216" s="325" t="s">
        <v>38</v>
      </c>
      <c r="S216" s="325" t="s">
        <v>38</v>
      </c>
      <c r="T216" s="498" t="s">
        <v>38</v>
      </c>
      <c r="U216" s="694"/>
      <c r="V216" s="925"/>
      <c r="W216" s="660"/>
      <c r="X216" s="660"/>
      <c r="Y216" s="672"/>
      <c r="Z216" s="672"/>
      <c r="AA216" s="969"/>
      <c r="AB216" s="660"/>
      <c r="AC216" s="660"/>
      <c r="AD216" s="660"/>
      <c r="AE216" s="694"/>
      <c r="AF216" s="969"/>
      <c r="AG216" s="660"/>
      <c r="AH216" s="660"/>
      <c r="AI216" s="672"/>
      <c r="AJ216" s="672"/>
      <c r="AK216" s="969"/>
      <c r="AL216" s="660"/>
      <c r="AM216" s="660"/>
      <c r="AN216" s="660"/>
      <c r="AO216" s="694"/>
      <c r="AP216" s="90"/>
      <c r="AQ216" s="205"/>
      <c r="AR216" s="87"/>
      <c r="AS216" s="87"/>
      <c r="AT216" s="89"/>
      <c r="AU216" s="90"/>
      <c r="AV216" s="102"/>
      <c r="AW216" s="129"/>
      <c r="AX216" s="88"/>
      <c r="AY216" s="89"/>
      <c r="EO216" s="94"/>
      <c r="EP216" s="91"/>
      <c r="EQ216" s="92"/>
      <c r="ER216" s="142"/>
    </row>
    <row r="217" spans="1:148" ht="12.6" customHeight="1">
      <c r="B217" s="341">
        <v>3</v>
      </c>
      <c r="C217" s="236"/>
      <c r="D217" s="321">
        <v>2010</v>
      </c>
      <c r="E217" s="497" t="s">
        <v>104</v>
      </c>
      <c r="F217" s="321" t="s">
        <v>96</v>
      </c>
      <c r="G217" s="321" t="s">
        <v>24</v>
      </c>
      <c r="H217" s="372" t="s">
        <v>94</v>
      </c>
      <c r="I217" s="372" t="s">
        <v>103</v>
      </c>
      <c r="J217" s="555" t="s">
        <v>511</v>
      </c>
      <c r="K217" s="478"/>
      <c r="L217" s="86"/>
      <c r="M217" s="660"/>
      <c r="N217" s="660"/>
      <c r="O217" s="660"/>
      <c r="P217" s="694"/>
      <c r="Q217" s="969"/>
      <c r="R217" s="672"/>
      <c r="S217" s="417"/>
      <c r="T217" s="672"/>
      <c r="U217" s="694"/>
      <c r="V217" s="925"/>
      <c r="W217" s="660"/>
      <c r="X217" s="660"/>
      <c r="Y217" s="672"/>
      <c r="Z217" s="672"/>
      <c r="AA217" s="969"/>
      <c r="AB217" s="660"/>
      <c r="AC217" s="660"/>
      <c r="AD217" s="660"/>
      <c r="AE217" s="694"/>
      <c r="AF217" s="969"/>
      <c r="AG217" s="660"/>
      <c r="AH217" s="660"/>
      <c r="AI217" s="672"/>
      <c r="AJ217" s="672"/>
      <c r="AK217" s="969"/>
      <c r="AL217" s="660"/>
      <c r="AM217" s="660"/>
      <c r="AN217" s="660"/>
      <c r="AO217" s="694"/>
      <c r="AP217" s="90"/>
      <c r="AQ217" s="205"/>
      <c r="AR217" s="87"/>
      <c r="AS217" s="87"/>
      <c r="AT217" s="89"/>
      <c r="AU217" s="90"/>
      <c r="AV217" s="102"/>
      <c r="AW217" s="129"/>
      <c r="AX217" s="88"/>
      <c r="AY217" s="89"/>
      <c r="EO217" s="94"/>
      <c r="EP217" s="91"/>
      <c r="EQ217" s="92"/>
      <c r="ER217" s="142"/>
    </row>
    <row r="218" spans="1:148" ht="12.6" customHeight="1">
      <c r="B218" s="341">
        <v>4</v>
      </c>
      <c r="C218" s="236"/>
      <c r="D218" s="372"/>
      <c r="E218" s="372"/>
      <c r="F218" s="372"/>
      <c r="G218" s="372"/>
      <c r="H218" s="372"/>
      <c r="I218" s="372"/>
      <c r="J218" s="953"/>
      <c r="K218" s="478"/>
      <c r="L218" s="86"/>
      <c r="M218" s="660"/>
      <c r="N218" s="660"/>
      <c r="O218" s="660"/>
      <c r="P218" s="660"/>
      <c r="Q218" s="969"/>
      <c r="R218" s="660"/>
      <c r="S218" s="672"/>
      <c r="T218" s="672"/>
      <c r="U218" s="694"/>
      <c r="V218" s="925"/>
      <c r="W218" s="660"/>
      <c r="X218" s="660"/>
      <c r="Y218" s="672"/>
      <c r="Z218" s="672"/>
      <c r="AA218" s="969"/>
      <c r="AB218" s="660"/>
      <c r="AC218" s="660"/>
      <c r="AD218" s="660"/>
      <c r="AE218" s="694"/>
      <c r="AF218" s="969"/>
      <c r="AG218" s="660"/>
      <c r="AH218" s="660"/>
      <c r="AI218" s="672"/>
      <c r="AJ218" s="672"/>
      <c r="AK218" s="969"/>
      <c r="AL218" s="660"/>
      <c r="AM218" s="660"/>
      <c r="AN218" s="660"/>
      <c r="AO218" s="694"/>
      <c r="AP218" s="90"/>
      <c r="AQ218" s="205"/>
      <c r="AR218" s="87"/>
      <c r="AS218" s="87"/>
      <c r="AT218" s="89"/>
      <c r="AU218" s="90"/>
      <c r="AV218" s="102"/>
      <c r="AW218" s="129"/>
      <c r="AX218" s="88"/>
      <c r="AY218" s="89"/>
      <c r="EO218" s="94"/>
      <c r="EP218" s="91"/>
      <c r="EQ218" s="92"/>
      <c r="ER218" s="142"/>
    </row>
    <row r="219" spans="1:148" ht="12.6" customHeight="1">
      <c r="B219" s="341">
        <v>3</v>
      </c>
      <c r="C219" s="236"/>
      <c r="D219" s="321"/>
      <c r="E219" s="378"/>
      <c r="F219" s="321"/>
      <c r="G219" s="321"/>
      <c r="H219" s="372"/>
      <c r="I219" s="372"/>
      <c r="J219" s="403"/>
      <c r="K219" s="480"/>
      <c r="L219" s="954"/>
      <c r="M219" s="672"/>
      <c r="N219" s="672"/>
      <c r="O219" s="672"/>
      <c r="P219" s="694"/>
      <c r="Q219" s="969"/>
      <c r="R219" s="672"/>
      <c r="S219" s="672"/>
      <c r="T219" s="672"/>
      <c r="U219" s="694"/>
      <c r="V219" s="925"/>
      <c r="W219" s="672"/>
      <c r="X219" s="672"/>
      <c r="Y219" s="672"/>
      <c r="Z219" s="672"/>
      <c r="AA219" s="968"/>
      <c r="AB219" s="660"/>
      <c r="AC219" s="660"/>
      <c r="AD219" s="694"/>
      <c r="AE219" s="694"/>
      <c r="AF219" s="969"/>
      <c r="AG219" s="672"/>
      <c r="AH219" s="672"/>
      <c r="AI219" s="672"/>
      <c r="AJ219" s="672"/>
      <c r="AK219" s="969"/>
      <c r="AL219" s="660"/>
      <c r="AM219" s="660"/>
      <c r="AN219" s="694"/>
      <c r="AO219" s="694"/>
      <c r="AP219" s="119"/>
      <c r="AQ219" s="103"/>
      <c r="AR219" s="119"/>
      <c r="AS219" s="119"/>
      <c r="AT219" s="119"/>
      <c r="AU219" s="119"/>
      <c r="AV219" s="103"/>
      <c r="AW219" s="119"/>
      <c r="AX219" s="119"/>
      <c r="AY219" s="119"/>
      <c r="EO219" s="120"/>
      <c r="EP219" s="120"/>
      <c r="EQ219" s="120"/>
      <c r="ER219" s="120"/>
    </row>
    <row r="220" spans="1:148">
      <c r="D220" s="148"/>
      <c r="E220" s="148"/>
      <c r="F220" s="148"/>
      <c r="G220" s="148"/>
      <c r="H220" s="148"/>
      <c r="I220" s="148"/>
      <c r="J220" s="143"/>
      <c r="K220" s="397"/>
      <c r="L220" s="86"/>
      <c r="M220" s="797"/>
      <c r="N220" s="797"/>
      <c r="O220" s="797"/>
      <c r="P220" s="942"/>
      <c r="Q220" s="793"/>
      <c r="R220" s="797"/>
      <c r="S220" s="797"/>
      <c r="T220" s="797"/>
      <c r="U220" s="942"/>
      <c r="V220" s="942"/>
      <c r="W220" s="797"/>
      <c r="X220" s="797"/>
      <c r="Y220" s="797"/>
      <c r="Z220" s="797"/>
      <c r="AA220" s="943"/>
      <c r="AB220" s="280"/>
      <c r="AC220" s="280"/>
      <c r="AD220" s="280"/>
      <c r="AE220" s="280"/>
      <c r="AF220" s="943"/>
      <c r="AG220" s="797"/>
      <c r="AH220" s="797"/>
      <c r="AI220" s="797"/>
      <c r="AJ220" s="797"/>
      <c r="AK220" s="943"/>
      <c r="AL220" s="280"/>
      <c r="AM220" s="280"/>
      <c r="AN220" s="280"/>
      <c r="AO220" s="280"/>
      <c r="AP220" s="128"/>
      <c r="AQ220" s="114"/>
      <c r="AR220" s="107"/>
      <c r="AS220" s="131"/>
      <c r="AT220" s="132"/>
      <c r="AU220" s="128"/>
      <c r="AV220" s="247">
        <v>1</v>
      </c>
      <c r="AW220" s="248" t="s">
        <v>38</v>
      </c>
      <c r="AX220" s="248" t="s">
        <v>38</v>
      </c>
      <c r="AY220" s="132"/>
      <c r="EO220" s="96"/>
      <c r="EP220" s="116"/>
      <c r="EQ220" s="87"/>
      <c r="ER220" s="93"/>
    </row>
    <row r="221" spans="1:148">
      <c r="B221" s="341">
        <v>1</v>
      </c>
      <c r="C221" s="957" t="s">
        <v>35</v>
      </c>
      <c r="D221" s="372">
        <v>2009</v>
      </c>
      <c r="E221" s="372" t="s">
        <v>103</v>
      </c>
      <c r="F221" s="372" t="s">
        <v>94</v>
      </c>
      <c r="G221" s="372"/>
      <c r="H221" s="321" t="s">
        <v>91</v>
      </c>
      <c r="I221" s="372" t="s">
        <v>104</v>
      </c>
      <c r="J221" s="478" t="s">
        <v>640</v>
      </c>
      <c r="K221" s="372"/>
      <c r="L221" s="954"/>
      <c r="M221" s="453">
        <v>6</v>
      </c>
      <c r="N221" s="660"/>
      <c r="O221" s="660"/>
      <c r="P221" s="886"/>
      <c r="Q221" s="969"/>
      <c r="R221" s="453">
        <v>4</v>
      </c>
      <c r="S221" s="660"/>
      <c r="T221" s="660"/>
      <c r="U221" s="886"/>
      <c r="V221" s="973"/>
      <c r="W221" s="453">
        <v>5</v>
      </c>
      <c r="X221" s="660"/>
      <c r="Y221" s="660"/>
      <c r="Z221" s="660"/>
      <c r="AA221" s="974"/>
      <c r="AB221" s="453">
        <v>2</v>
      </c>
      <c r="AC221" s="367"/>
      <c r="AD221" s="367"/>
      <c r="AE221" s="660"/>
      <c r="AF221" s="974"/>
      <c r="AG221" s="453">
        <v>3</v>
      </c>
      <c r="AH221" s="660"/>
      <c r="AI221" s="660"/>
      <c r="AJ221" s="660"/>
      <c r="AK221" s="974"/>
      <c r="AL221" s="325">
        <v>1</v>
      </c>
      <c r="AM221" s="325" t="s">
        <v>38</v>
      </c>
      <c r="AN221" s="325" t="s">
        <v>38</v>
      </c>
      <c r="AO221" s="498" t="s">
        <v>38</v>
      </c>
      <c r="AP221" s="128"/>
      <c r="AQ221" s="257"/>
      <c r="AR221" s="107"/>
      <c r="AS221" s="131"/>
      <c r="AT221" s="132"/>
      <c r="AU221" s="128"/>
      <c r="AV221" s="500"/>
      <c r="AW221" s="248"/>
      <c r="AX221" s="248"/>
      <c r="AY221" s="132"/>
      <c r="EO221" s="96"/>
      <c r="EP221" s="116"/>
      <c r="EQ221" s="87"/>
      <c r="ER221" s="93"/>
    </row>
    <row r="222" spans="1:148">
      <c r="B222" s="341">
        <v>2</v>
      </c>
      <c r="C222" s="236"/>
      <c r="D222" s="321">
        <v>2009</v>
      </c>
      <c r="E222" s="321" t="s">
        <v>103</v>
      </c>
      <c r="F222" s="321" t="s">
        <v>94</v>
      </c>
      <c r="G222" s="321"/>
      <c r="H222" s="321" t="s">
        <v>94</v>
      </c>
      <c r="I222" s="321" t="s">
        <v>104</v>
      </c>
      <c r="J222" s="403" t="s">
        <v>298</v>
      </c>
      <c r="K222" s="372"/>
      <c r="L222" s="86"/>
      <c r="M222" s="691"/>
      <c r="N222" s="691"/>
      <c r="O222" s="691"/>
      <c r="P222" s="941"/>
      <c r="Q222" s="969"/>
      <c r="R222" s="691"/>
      <c r="S222" s="691"/>
      <c r="T222" s="691"/>
      <c r="U222" s="691"/>
      <c r="V222" s="674"/>
      <c r="W222" s="691"/>
      <c r="X222" s="691"/>
      <c r="Y222" s="691"/>
      <c r="Z222" s="691"/>
      <c r="AA222" s="715"/>
      <c r="AB222" s="367"/>
      <c r="AC222" s="691"/>
      <c r="AD222" s="512"/>
      <c r="AE222" s="691"/>
      <c r="AF222" s="715"/>
      <c r="AG222" s="691"/>
      <c r="AH222" s="691"/>
      <c r="AI222" s="691"/>
      <c r="AJ222" s="691"/>
      <c r="AK222" s="715"/>
      <c r="AL222" s="1061" t="s">
        <v>38</v>
      </c>
      <c r="AM222" s="1061" t="s">
        <v>38</v>
      </c>
      <c r="AN222" s="325" t="s">
        <v>38</v>
      </c>
      <c r="AO222" s="498" t="s">
        <v>38</v>
      </c>
      <c r="AP222" s="128"/>
      <c r="AQ222" s="257"/>
      <c r="AR222" s="107"/>
      <c r="AS222" s="131"/>
      <c r="AT222" s="132"/>
      <c r="AU222" s="128"/>
      <c r="AV222" s="500"/>
      <c r="AW222" s="248"/>
      <c r="AX222" s="248"/>
      <c r="AY222" s="132"/>
      <c r="EO222" s="96"/>
      <c r="EP222" s="116"/>
      <c r="EQ222" s="87"/>
      <c r="ER222" s="93"/>
    </row>
    <row r="223" spans="1:148">
      <c r="B223" s="341">
        <v>3</v>
      </c>
      <c r="C223" s="236"/>
      <c r="D223" s="372">
        <v>2010</v>
      </c>
      <c r="E223" s="372" t="s">
        <v>103</v>
      </c>
      <c r="F223" s="321" t="s">
        <v>90</v>
      </c>
      <c r="G223" s="372" t="s">
        <v>29</v>
      </c>
      <c r="H223" s="321" t="s">
        <v>91</v>
      </c>
      <c r="I223" s="372" t="s">
        <v>104</v>
      </c>
      <c r="J223" s="478" t="s">
        <v>257</v>
      </c>
      <c r="K223" s="372"/>
      <c r="L223" s="86"/>
      <c r="M223" s="691"/>
      <c r="N223" s="691"/>
      <c r="O223" s="691"/>
      <c r="P223" s="941"/>
      <c r="Q223" s="969"/>
      <c r="R223" s="691"/>
      <c r="S223" s="691"/>
      <c r="T223" s="691"/>
      <c r="U223" s="691"/>
      <c r="V223" s="674"/>
      <c r="W223" s="691"/>
      <c r="X223" s="691"/>
      <c r="Y223" s="691"/>
      <c r="Z223" s="691"/>
      <c r="AA223" s="715"/>
      <c r="AB223" s="512"/>
      <c r="AC223" s="691"/>
      <c r="AD223" s="512"/>
      <c r="AE223" s="691"/>
      <c r="AF223" s="715"/>
      <c r="AG223" s="691"/>
      <c r="AH223" s="691"/>
      <c r="AI223" s="691"/>
      <c r="AJ223" s="691"/>
      <c r="AK223" s="715"/>
      <c r="AL223" s="1061" t="s">
        <v>38</v>
      </c>
      <c r="AM223" s="1061" t="s">
        <v>38</v>
      </c>
      <c r="AN223" s="325" t="s">
        <v>38</v>
      </c>
      <c r="AO223" s="498" t="s">
        <v>38</v>
      </c>
      <c r="AP223" s="128"/>
      <c r="AQ223" s="257"/>
      <c r="AR223" s="107"/>
      <c r="AS223" s="131"/>
      <c r="AT223" s="132"/>
      <c r="AU223" s="128"/>
      <c r="AV223" s="500"/>
      <c r="AW223" s="248"/>
      <c r="AX223" s="248"/>
      <c r="AY223" s="132"/>
      <c r="EO223" s="96"/>
      <c r="EP223" s="116"/>
      <c r="EQ223" s="87"/>
      <c r="ER223" s="93"/>
    </row>
    <row r="224" spans="1:148">
      <c r="B224" s="341">
        <v>4</v>
      </c>
      <c r="C224" s="236"/>
      <c r="D224" s="321">
        <v>2010</v>
      </c>
      <c r="E224" s="321" t="s">
        <v>103</v>
      </c>
      <c r="F224" s="321" t="s">
        <v>92</v>
      </c>
      <c r="G224" s="321"/>
      <c r="H224" s="321" t="s">
        <v>91</v>
      </c>
      <c r="I224" s="321" t="s">
        <v>104</v>
      </c>
      <c r="J224" s="403" t="s">
        <v>227</v>
      </c>
      <c r="K224" s="372"/>
      <c r="L224" s="86"/>
      <c r="M224" s="691"/>
      <c r="N224" s="691"/>
      <c r="O224" s="691"/>
      <c r="P224" s="941"/>
      <c r="Q224" s="969"/>
      <c r="R224" s="691"/>
      <c r="S224" s="691"/>
      <c r="T224" s="691"/>
      <c r="U224" s="691"/>
      <c r="V224" s="674"/>
      <c r="W224" s="691"/>
      <c r="X224" s="691"/>
      <c r="Y224" s="691"/>
      <c r="Z224" s="691"/>
      <c r="AA224" s="715"/>
      <c r="AB224" s="1061" t="s">
        <v>38</v>
      </c>
      <c r="AC224" s="325" t="s">
        <v>38</v>
      </c>
      <c r="AD224" s="660"/>
      <c r="AE224" s="691"/>
      <c r="AF224" s="715"/>
      <c r="AG224" s="691"/>
      <c r="AH224" s="691"/>
      <c r="AI224" s="691"/>
      <c r="AJ224" s="691"/>
      <c r="AK224" s="715"/>
      <c r="AL224" s="1061" t="s">
        <v>38</v>
      </c>
      <c r="AM224" s="1061" t="s">
        <v>38</v>
      </c>
      <c r="AN224" s="325" t="s">
        <v>38</v>
      </c>
      <c r="AO224" s="498" t="s">
        <v>38</v>
      </c>
      <c r="AP224" s="128"/>
      <c r="AQ224" s="257"/>
      <c r="AR224" s="107"/>
      <c r="AS224" s="131"/>
      <c r="AT224" s="132"/>
      <c r="AU224" s="128"/>
      <c r="AV224" s="500"/>
      <c r="AW224" s="248"/>
      <c r="AX224" s="248"/>
      <c r="AY224" s="132"/>
      <c r="EO224" s="96"/>
      <c r="EP224" s="116"/>
      <c r="EQ224" s="87"/>
      <c r="ER224" s="93"/>
    </row>
    <row r="225" spans="2:148">
      <c r="B225" s="341">
        <v>5</v>
      </c>
      <c r="C225" s="236"/>
      <c r="D225" s="372">
        <v>2010</v>
      </c>
      <c r="E225" s="372" t="s">
        <v>103</v>
      </c>
      <c r="F225" s="321" t="s">
        <v>90</v>
      </c>
      <c r="G225" s="372" t="s">
        <v>29</v>
      </c>
      <c r="H225" s="321" t="s">
        <v>91</v>
      </c>
      <c r="I225" s="372" t="s">
        <v>104</v>
      </c>
      <c r="J225" s="478" t="s">
        <v>406</v>
      </c>
      <c r="K225" s="372"/>
      <c r="L225" s="86"/>
      <c r="M225" s="691"/>
      <c r="N225" s="691"/>
      <c r="O225" s="691"/>
      <c r="P225" s="941"/>
      <c r="Q225" s="969"/>
      <c r="R225" s="691"/>
      <c r="S225" s="691"/>
      <c r="T225" s="691"/>
      <c r="U225" s="691"/>
      <c r="V225" s="674"/>
      <c r="W225" s="691"/>
      <c r="X225" s="691"/>
      <c r="Y225" s="691"/>
      <c r="Z225" s="691"/>
      <c r="AA225" s="715"/>
      <c r="AB225" s="512"/>
      <c r="AC225" s="691"/>
      <c r="AD225" s="512"/>
      <c r="AE225" s="691"/>
      <c r="AF225" s="715"/>
      <c r="AG225" s="691"/>
      <c r="AH225" s="691"/>
      <c r="AI225" s="691"/>
      <c r="AJ225" s="691"/>
      <c r="AK225" s="715"/>
      <c r="AL225" s="1061" t="s">
        <v>38</v>
      </c>
      <c r="AM225" s="1061" t="s">
        <v>38</v>
      </c>
      <c r="AN225" s="512"/>
      <c r="AO225" s="498" t="s">
        <v>38</v>
      </c>
      <c r="AP225" s="128"/>
      <c r="AQ225" s="257"/>
      <c r="AR225" s="107"/>
      <c r="AS225" s="131"/>
      <c r="AT225" s="132"/>
      <c r="AU225" s="128"/>
      <c r="AV225" s="500"/>
      <c r="AW225" s="248"/>
      <c r="AX225" s="248"/>
      <c r="AY225" s="132"/>
      <c r="EO225" s="96"/>
      <c r="EP225" s="116"/>
      <c r="EQ225" s="87"/>
      <c r="ER225" s="93"/>
    </row>
    <row r="226" spans="2:148">
      <c r="B226" s="341">
        <v>6</v>
      </c>
      <c r="C226" s="236"/>
      <c r="D226" s="321">
        <v>2010</v>
      </c>
      <c r="E226" s="321" t="s">
        <v>103</v>
      </c>
      <c r="F226" s="321" t="s">
        <v>90</v>
      </c>
      <c r="G226" s="321" t="s">
        <v>29</v>
      </c>
      <c r="H226" s="321" t="s">
        <v>91</v>
      </c>
      <c r="I226" s="321" t="s">
        <v>104</v>
      </c>
      <c r="J226" s="403" t="s">
        <v>187</v>
      </c>
      <c r="K226" s="372"/>
      <c r="L226" s="86"/>
      <c r="M226" s="691"/>
      <c r="N226" s="691"/>
      <c r="O226" s="691"/>
      <c r="P226" s="941"/>
      <c r="Q226" s="969"/>
      <c r="R226" s="691"/>
      <c r="S226" s="691"/>
      <c r="T226" s="691"/>
      <c r="U226" s="691"/>
      <c r="V226" s="674"/>
      <c r="W226" s="691"/>
      <c r="X226" s="691"/>
      <c r="Y226" s="691"/>
      <c r="Z226" s="691"/>
      <c r="AA226" s="715"/>
      <c r="AB226" s="512"/>
      <c r="AC226" s="691"/>
      <c r="AD226" s="512"/>
      <c r="AE226" s="691"/>
      <c r="AF226" s="715"/>
      <c r="AG226" s="691"/>
      <c r="AH226" s="691"/>
      <c r="AI226" s="691"/>
      <c r="AJ226" s="691"/>
      <c r="AK226" s="715"/>
      <c r="AL226" s="1061" t="s">
        <v>38</v>
      </c>
      <c r="AM226" s="1061" t="s">
        <v>38</v>
      </c>
      <c r="AN226" s="1061" t="s">
        <v>38</v>
      </c>
      <c r="AO226" s="498" t="s">
        <v>38</v>
      </c>
      <c r="AP226" s="128"/>
      <c r="AQ226" s="257"/>
      <c r="AR226" s="107"/>
      <c r="AS226" s="131"/>
      <c r="AT226" s="132"/>
      <c r="AU226" s="128"/>
      <c r="AV226" s="500"/>
      <c r="AW226" s="248"/>
      <c r="AX226" s="248"/>
      <c r="AY226" s="132"/>
      <c r="EO226" s="96"/>
      <c r="EP226" s="116"/>
      <c r="EQ226" s="87"/>
      <c r="ER226" s="93"/>
    </row>
    <row r="227" spans="2:148">
      <c r="B227" s="341">
        <v>7</v>
      </c>
      <c r="C227" s="236"/>
      <c r="D227" s="372">
        <v>2010</v>
      </c>
      <c r="E227" s="372" t="s">
        <v>103</v>
      </c>
      <c r="F227" s="321" t="s">
        <v>90</v>
      </c>
      <c r="G227" s="372" t="s">
        <v>29</v>
      </c>
      <c r="H227" s="321" t="s">
        <v>91</v>
      </c>
      <c r="I227" s="372" t="s">
        <v>104</v>
      </c>
      <c r="J227" s="478" t="s">
        <v>271</v>
      </c>
      <c r="K227" s="372"/>
      <c r="L227" s="86"/>
      <c r="M227" s="691"/>
      <c r="N227" s="691"/>
      <c r="O227" s="691"/>
      <c r="P227" s="941"/>
      <c r="Q227" s="969"/>
      <c r="R227" s="691"/>
      <c r="S227" s="691"/>
      <c r="T227" s="691"/>
      <c r="U227" s="941"/>
      <c r="V227" s="945"/>
      <c r="W227" s="691"/>
      <c r="X227" s="691"/>
      <c r="Y227" s="691"/>
      <c r="Z227" s="691"/>
      <c r="AA227" s="715"/>
      <c r="AB227" s="512"/>
      <c r="AC227" s="512"/>
      <c r="AD227" s="512"/>
      <c r="AE227" s="512"/>
      <c r="AF227" s="715"/>
      <c r="AG227" s="691"/>
      <c r="AH227" s="691"/>
      <c r="AI227" s="691"/>
      <c r="AJ227" s="691"/>
      <c r="AK227" s="715"/>
      <c r="AL227" s="325" t="s">
        <v>38</v>
      </c>
      <c r="AM227" s="1061" t="s">
        <v>38</v>
      </c>
      <c r="AN227" s="1061" t="s">
        <v>38</v>
      </c>
      <c r="AO227" s="498" t="s">
        <v>38</v>
      </c>
      <c r="AP227" s="128"/>
      <c r="AQ227" s="257"/>
      <c r="AR227" s="107"/>
      <c r="AS227" s="131"/>
      <c r="AT227" s="132"/>
      <c r="AU227" s="128"/>
      <c r="AV227" s="500"/>
      <c r="AW227" s="248"/>
      <c r="AX227" s="248"/>
      <c r="AY227" s="132"/>
      <c r="EO227" s="96"/>
      <c r="EP227" s="116"/>
      <c r="EQ227" s="87"/>
      <c r="ER227" s="93"/>
    </row>
    <row r="228" spans="2:148">
      <c r="B228" s="341">
        <v>8</v>
      </c>
      <c r="C228" s="236"/>
      <c r="D228" s="321">
        <v>2009</v>
      </c>
      <c r="E228" s="321" t="s">
        <v>103</v>
      </c>
      <c r="F228" s="321" t="s">
        <v>94</v>
      </c>
      <c r="G228" s="321"/>
      <c r="H228" s="321" t="s">
        <v>94</v>
      </c>
      <c r="I228" s="321" t="s">
        <v>104</v>
      </c>
      <c r="J228" s="403" t="s">
        <v>359</v>
      </c>
      <c r="K228" s="372"/>
      <c r="L228" s="86"/>
      <c r="M228" s="691"/>
      <c r="N228" s="691"/>
      <c r="O228" s="691"/>
      <c r="P228" s="941"/>
      <c r="Q228" s="969"/>
      <c r="R228" s="691"/>
      <c r="S228" s="691"/>
      <c r="T228" s="691"/>
      <c r="U228" s="691"/>
      <c r="V228" s="674"/>
      <c r="W228" s="691"/>
      <c r="X228" s="691"/>
      <c r="Y228" s="691"/>
      <c r="Z228" s="691"/>
      <c r="AA228" s="715"/>
      <c r="AB228" s="512"/>
      <c r="AC228" s="691"/>
      <c r="AD228" s="512"/>
      <c r="AE228" s="691"/>
      <c r="AF228" s="715"/>
      <c r="AG228" s="691"/>
      <c r="AH228" s="691"/>
      <c r="AI228" s="691"/>
      <c r="AJ228" s="691"/>
      <c r="AK228" s="715"/>
      <c r="AL228" s="325" t="s">
        <v>38</v>
      </c>
      <c r="AM228" s="1061" t="s">
        <v>38</v>
      </c>
      <c r="AN228" s="1061" t="s">
        <v>38</v>
      </c>
      <c r="AO228" s="498" t="s">
        <v>38</v>
      </c>
      <c r="AP228" s="128"/>
      <c r="AQ228" s="257"/>
      <c r="AR228" s="107"/>
      <c r="AS228" s="131"/>
      <c r="AT228" s="132"/>
      <c r="AU228" s="128"/>
      <c r="AV228" s="500"/>
      <c r="AW228" s="248"/>
      <c r="AX228" s="248"/>
      <c r="AY228" s="132"/>
      <c r="EO228" s="96"/>
      <c r="EP228" s="116"/>
      <c r="EQ228" s="87"/>
      <c r="ER228" s="93"/>
    </row>
    <row r="229" spans="2:148">
      <c r="B229" s="341">
        <v>9</v>
      </c>
      <c r="C229" s="236"/>
      <c r="D229" s="372">
        <v>2011</v>
      </c>
      <c r="E229" s="372" t="s">
        <v>103</v>
      </c>
      <c r="F229" s="372" t="s">
        <v>92</v>
      </c>
      <c r="G229" s="372"/>
      <c r="H229" s="321" t="s">
        <v>94</v>
      </c>
      <c r="I229" s="321" t="s">
        <v>104</v>
      </c>
      <c r="J229" s="478" t="s">
        <v>186</v>
      </c>
      <c r="K229" s="372" t="s">
        <v>481</v>
      </c>
      <c r="L229" s="86"/>
      <c r="M229" s="691"/>
      <c r="N229" s="691"/>
      <c r="O229" s="691"/>
      <c r="P229" s="941"/>
      <c r="Q229" s="969"/>
      <c r="R229" s="691"/>
      <c r="S229" s="691"/>
      <c r="T229" s="691"/>
      <c r="U229" s="691"/>
      <c r="V229" s="674"/>
      <c r="W229" s="691"/>
      <c r="X229" s="691"/>
      <c r="Y229" s="691"/>
      <c r="Z229" s="691"/>
      <c r="AA229" s="715"/>
      <c r="AB229" s="512"/>
      <c r="AC229" s="691"/>
      <c r="AD229" s="512"/>
      <c r="AE229" s="691"/>
      <c r="AF229" s="715"/>
      <c r="AG229" s="691"/>
      <c r="AH229" s="691"/>
      <c r="AI229" s="691"/>
      <c r="AJ229" s="691"/>
      <c r="AK229" s="715"/>
      <c r="AL229" s="325" t="s">
        <v>38</v>
      </c>
      <c r="AM229" s="1061" t="s">
        <v>38</v>
      </c>
      <c r="AN229" s="660"/>
      <c r="AO229" s="691"/>
      <c r="AP229" s="128"/>
      <c r="AQ229" s="257"/>
      <c r="AR229" s="107"/>
      <c r="AS229" s="131"/>
      <c r="AT229" s="132"/>
      <c r="AU229" s="128"/>
      <c r="AV229" s="500"/>
      <c r="AW229" s="248"/>
      <c r="AX229" s="248"/>
      <c r="AY229" s="132"/>
      <c r="EO229" s="96"/>
      <c r="EP229" s="116"/>
      <c r="EQ229" s="87"/>
      <c r="ER229" s="93"/>
    </row>
    <row r="230" spans="2:148">
      <c r="B230" s="341">
        <v>10</v>
      </c>
      <c r="C230" s="236"/>
      <c r="D230" s="321">
        <v>2010</v>
      </c>
      <c r="E230" s="372" t="s">
        <v>103</v>
      </c>
      <c r="F230" s="321" t="s">
        <v>99</v>
      </c>
      <c r="G230" s="321"/>
      <c r="H230" s="321" t="s">
        <v>94</v>
      </c>
      <c r="I230" s="321" t="s">
        <v>104</v>
      </c>
      <c r="J230" s="403" t="s">
        <v>454</v>
      </c>
      <c r="K230" s="372"/>
      <c r="L230" s="86"/>
      <c r="M230" s="691"/>
      <c r="N230" s="691"/>
      <c r="O230" s="691"/>
      <c r="P230" s="941"/>
      <c r="Q230" s="969"/>
      <c r="R230" s="691"/>
      <c r="S230" s="691"/>
      <c r="T230" s="691"/>
      <c r="U230" s="941"/>
      <c r="V230" s="945"/>
      <c r="W230" s="691"/>
      <c r="X230" s="691"/>
      <c r="Y230" s="691"/>
      <c r="Z230" s="691"/>
      <c r="AA230" s="715"/>
      <c r="AB230" s="512"/>
      <c r="AC230" s="512"/>
      <c r="AD230" s="512"/>
      <c r="AE230" s="512"/>
      <c r="AF230" s="715"/>
      <c r="AG230" s="691"/>
      <c r="AH230" s="691"/>
      <c r="AI230" s="691"/>
      <c r="AJ230" s="691"/>
      <c r="AK230" s="715"/>
      <c r="AL230" s="1063" t="s">
        <v>38</v>
      </c>
      <c r="AM230" s="691"/>
      <c r="AN230" s="512"/>
      <c r="AO230" s="691"/>
      <c r="AP230" s="128"/>
      <c r="AQ230" s="257"/>
      <c r="AR230" s="107"/>
      <c r="AS230" s="131"/>
      <c r="AT230" s="132"/>
      <c r="AU230" s="128"/>
      <c r="AV230" s="500"/>
      <c r="AW230" s="248"/>
      <c r="AX230" s="248"/>
      <c r="AY230" s="132"/>
      <c r="EO230" s="96"/>
      <c r="EP230" s="116"/>
      <c r="EQ230" s="87"/>
      <c r="ER230" s="93"/>
    </row>
    <row r="231" spans="2:148">
      <c r="B231" s="341">
        <v>11</v>
      </c>
      <c r="C231" s="236"/>
      <c r="D231" s="372">
        <v>2010</v>
      </c>
      <c r="E231" s="372" t="s">
        <v>103</v>
      </c>
      <c r="F231" s="321" t="s">
        <v>99</v>
      </c>
      <c r="G231" s="321"/>
      <c r="H231" s="321" t="s">
        <v>94</v>
      </c>
      <c r="I231" s="372" t="s">
        <v>103</v>
      </c>
      <c r="J231" s="478" t="s">
        <v>502</v>
      </c>
      <c r="K231" s="372" t="s">
        <v>481</v>
      </c>
      <c r="L231" s="86"/>
      <c r="M231" s="660"/>
      <c r="N231" s="660"/>
      <c r="O231" s="660"/>
      <c r="P231" s="886"/>
      <c r="Q231" s="969"/>
      <c r="R231" s="660"/>
      <c r="S231" s="660"/>
      <c r="T231" s="660"/>
      <c r="U231" s="886"/>
      <c r="V231" s="945"/>
      <c r="W231" s="660"/>
      <c r="X231" s="660"/>
      <c r="Y231" s="660"/>
      <c r="Z231" s="660"/>
      <c r="AA231" s="715"/>
      <c r="AB231" s="367"/>
      <c r="AC231" s="367"/>
      <c r="AD231" s="367"/>
      <c r="AE231" s="367"/>
      <c r="AF231" s="715"/>
      <c r="AG231" s="660"/>
      <c r="AH231" s="660"/>
      <c r="AI231" s="660"/>
      <c r="AJ231" s="660"/>
      <c r="AK231" s="715"/>
      <c r="AL231" s="1063" t="s">
        <v>38</v>
      </c>
      <c r="AM231" s="691"/>
      <c r="AN231" s="367"/>
      <c r="AO231" s="367"/>
      <c r="AP231" s="128"/>
      <c r="AQ231" s="257"/>
      <c r="AR231" s="107"/>
      <c r="AS231" s="131"/>
      <c r="AT231" s="132"/>
      <c r="AU231" s="128"/>
      <c r="AV231" s="500"/>
      <c r="AW231" s="248"/>
      <c r="AX231" s="248"/>
      <c r="AY231" s="132"/>
      <c r="EO231" s="96"/>
      <c r="EP231" s="116"/>
      <c r="EQ231" s="87"/>
      <c r="ER231" s="93"/>
    </row>
    <row r="232" spans="2:148">
      <c r="B232" s="341">
        <v>12</v>
      </c>
      <c r="C232" s="236"/>
      <c r="D232" s="321">
        <v>2009</v>
      </c>
      <c r="E232" s="321" t="s">
        <v>103</v>
      </c>
      <c r="F232" s="321" t="s">
        <v>94</v>
      </c>
      <c r="G232" s="321"/>
      <c r="H232" s="321" t="s">
        <v>94</v>
      </c>
      <c r="I232" s="321" t="s">
        <v>104</v>
      </c>
      <c r="J232" s="403" t="s">
        <v>215</v>
      </c>
      <c r="K232" s="372"/>
      <c r="L232" s="86"/>
      <c r="M232" s="660"/>
      <c r="N232" s="660"/>
      <c r="O232" s="660"/>
      <c r="P232" s="886"/>
      <c r="Q232" s="969"/>
      <c r="R232" s="660"/>
      <c r="S232" s="660"/>
      <c r="T232" s="660"/>
      <c r="U232" s="886"/>
      <c r="V232" s="945"/>
      <c r="W232" s="660"/>
      <c r="X232" s="660"/>
      <c r="Y232" s="660"/>
      <c r="Z232" s="660"/>
      <c r="AA232" s="715"/>
      <c r="AB232" s="367"/>
      <c r="AC232" s="367"/>
      <c r="AD232" s="367"/>
      <c r="AE232" s="367"/>
      <c r="AF232" s="715"/>
      <c r="AG232" s="660"/>
      <c r="AH232" s="660"/>
      <c r="AI232" s="660"/>
      <c r="AJ232" s="660"/>
      <c r="AK232" s="715"/>
      <c r="AL232" s="1061" t="s">
        <v>38</v>
      </c>
      <c r="AM232" s="325" t="s">
        <v>38</v>
      </c>
      <c r="AN232" s="325" t="s">
        <v>38</v>
      </c>
      <c r="AO232" s="498" t="s">
        <v>38</v>
      </c>
      <c r="AP232" s="128"/>
      <c r="AQ232" s="257"/>
      <c r="AR232" s="107"/>
      <c r="AS232" s="131"/>
      <c r="AT232" s="132"/>
      <c r="AU232" s="128"/>
      <c r="AV232" s="500"/>
      <c r="AW232" s="248"/>
      <c r="AX232" s="248"/>
      <c r="AY232" s="132"/>
      <c r="BD232" s="10" t="s">
        <v>0</v>
      </c>
      <c r="EO232" s="96"/>
      <c r="EP232" s="116"/>
      <c r="EQ232" s="87"/>
      <c r="ER232" s="93"/>
    </row>
    <row r="233" spans="2:148">
      <c r="B233" s="341">
        <v>13</v>
      </c>
      <c r="C233" s="236"/>
      <c r="D233" s="372">
        <v>2010</v>
      </c>
      <c r="E233" s="497" t="s">
        <v>104</v>
      </c>
      <c r="F233" s="321" t="s">
        <v>92</v>
      </c>
      <c r="G233" s="321"/>
      <c r="H233" s="321" t="s">
        <v>91</v>
      </c>
      <c r="I233" s="372" t="s">
        <v>104</v>
      </c>
      <c r="J233" s="478" t="s">
        <v>388</v>
      </c>
      <c r="K233" s="372" t="s">
        <v>481</v>
      </c>
      <c r="L233" s="86"/>
      <c r="M233" s="660"/>
      <c r="N233" s="660"/>
      <c r="O233" s="660"/>
      <c r="P233" s="886"/>
      <c r="Q233" s="969"/>
      <c r="R233" s="660"/>
      <c r="S233" s="660"/>
      <c r="T233" s="660"/>
      <c r="U233" s="660"/>
      <c r="V233" s="674"/>
      <c r="W233" s="660"/>
      <c r="X233" s="660"/>
      <c r="Y233" s="660"/>
      <c r="Z233" s="660"/>
      <c r="AA233" s="715"/>
      <c r="AB233" s="367"/>
      <c r="AC233" s="660"/>
      <c r="AD233" s="367"/>
      <c r="AE233" s="660"/>
      <c r="AF233" s="715"/>
      <c r="AG233" s="660"/>
      <c r="AH233" s="660"/>
      <c r="AI233" s="660"/>
      <c r="AJ233" s="660"/>
      <c r="AK233" s="715"/>
      <c r="AL233" s="1061" t="s">
        <v>38</v>
      </c>
      <c r="AM233" s="1061" t="s">
        <v>38</v>
      </c>
      <c r="AN233" s="325" t="s">
        <v>38</v>
      </c>
      <c r="AO233" s="498" t="s">
        <v>38</v>
      </c>
      <c r="AP233" s="128"/>
      <c r="AQ233" s="257"/>
      <c r="AR233" s="107"/>
      <c r="AS233" s="131"/>
      <c r="AT233" s="132"/>
      <c r="AU233" s="128"/>
      <c r="AV233" s="500"/>
      <c r="AW233" s="248"/>
      <c r="AX233" s="248"/>
      <c r="AY233" s="132"/>
      <c r="EO233" s="96"/>
      <c r="EP233" s="116"/>
      <c r="EQ233" s="87"/>
      <c r="ER233" s="93"/>
    </row>
    <row r="234" spans="2:148">
      <c r="B234" s="341">
        <v>14</v>
      </c>
      <c r="C234" s="236"/>
      <c r="D234" s="372">
        <v>2010</v>
      </c>
      <c r="E234" s="372" t="s">
        <v>103</v>
      </c>
      <c r="F234" s="321" t="s">
        <v>92</v>
      </c>
      <c r="G234" s="321"/>
      <c r="H234" s="321" t="s">
        <v>94</v>
      </c>
      <c r="I234" s="372" t="s">
        <v>104</v>
      </c>
      <c r="J234" s="478" t="s">
        <v>338</v>
      </c>
      <c r="K234" s="372"/>
      <c r="L234" s="86"/>
      <c r="M234" s="660"/>
      <c r="N234" s="660"/>
      <c r="O234" s="660"/>
      <c r="P234" s="886"/>
      <c r="Q234" s="969"/>
      <c r="R234" s="660"/>
      <c r="S234" s="660"/>
      <c r="T234" s="660"/>
      <c r="U234" s="660"/>
      <c r="V234" s="674"/>
      <c r="W234" s="660"/>
      <c r="X234" s="660"/>
      <c r="Y234" s="660"/>
      <c r="Z234" s="660"/>
      <c r="AA234" s="715"/>
      <c r="AB234" s="367"/>
      <c r="AC234" s="660"/>
      <c r="AD234" s="367"/>
      <c r="AE234" s="660"/>
      <c r="AF234" s="715"/>
      <c r="AG234" s="660"/>
      <c r="AH234" s="660"/>
      <c r="AI234" s="660"/>
      <c r="AJ234" s="660"/>
      <c r="AK234" s="715"/>
      <c r="AL234" s="1061" t="s">
        <v>38</v>
      </c>
      <c r="AM234" s="325" t="s">
        <v>38</v>
      </c>
      <c r="AN234" s="325" t="s">
        <v>38</v>
      </c>
      <c r="AO234" s="498" t="s">
        <v>38</v>
      </c>
      <c r="AP234" s="128"/>
      <c r="AQ234" s="257"/>
      <c r="AR234" s="107"/>
      <c r="AS234" s="131"/>
      <c r="AT234" s="132"/>
      <c r="AU234" s="128"/>
      <c r="AV234" s="500"/>
      <c r="AW234" s="248"/>
      <c r="AX234" s="248"/>
      <c r="AY234" s="132"/>
      <c r="EO234" s="96"/>
      <c r="EP234" s="116"/>
      <c r="EQ234" s="87"/>
      <c r="ER234" s="93"/>
    </row>
    <row r="235" spans="2:148" hidden="1">
      <c r="B235" s="341">
        <v>3</v>
      </c>
      <c r="C235" s="85"/>
      <c r="D235" s="372">
        <v>2010</v>
      </c>
      <c r="E235" s="372" t="s">
        <v>103</v>
      </c>
      <c r="F235" s="321" t="s">
        <v>92</v>
      </c>
      <c r="G235" s="321"/>
      <c r="H235" s="321" t="s">
        <v>94</v>
      </c>
      <c r="I235" s="372" t="s">
        <v>104</v>
      </c>
      <c r="J235" s="478" t="s">
        <v>338</v>
      </c>
      <c r="K235" s="372" t="s">
        <v>481</v>
      </c>
      <c r="L235" s="117"/>
      <c r="M235" s="657"/>
      <c r="N235" s="660"/>
      <c r="O235" s="660"/>
      <c r="P235" s="728"/>
      <c r="Q235" s="671"/>
      <c r="R235" s="657"/>
      <c r="S235" s="660"/>
      <c r="T235" s="660"/>
      <c r="U235" s="728"/>
      <c r="V235" s="967"/>
      <c r="W235" s="657"/>
      <c r="X235" s="660"/>
      <c r="Y235" s="660"/>
      <c r="Z235" s="658"/>
      <c r="AA235" s="715"/>
      <c r="AB235" s="657"/>
      <c r="AC235" s="660"/>
      <c r="AD235" s="660"/>
      <c r="AE235" s="658"/>
      <c r="AF235" s="729"/>
      <c r="AG235" s="657"/>
      <c r="AH235" s="660"/>
      <c r="AI235" s="660"/>
      <c r="AJ235" s="658"/>
      <c r="AK235" s="715"/>
      <c r="AL235" s="657"/>
      <c r="AM235" s="660"/>
      <c r="AN235" s="660"/>
      <c r="AO235" s="658"/>
      <c r="AP235" s="128"/>
      <c r="AQ235" s="257"/>
      <c r="AR235" s="107"/>
      <c r="AS235" s="131"/>
      <c r="AT235" s="132"/>
      <c r="AU235" s="128"/>
      <c r="AV235" s="500"/>
      <c r="AW235" s="248"/>
      <c r="AX235" s="248"/>
      <c r="AY235" s="132"/>
      <c r="EO235" s="96"/>
      <c r="EP235" s="116"/>
      <c r="EQ235" s="87"/>
      <c r="ER235" s="93"/>
    </row>
    <row r="236" spans="2:148" hidden="1">
      <c r="B236" s="341">
        <v>4</v>
      </c>
      <c r="C236" s="147"/>
      <c r="D236" s="372"/>
      <c r="E236" s="372"/>
      <c r="F236" s="372"/>
      <c r="G236" s="372"/>
      <c r="H236" s="372"/>
      <c r="I236" s="372"/>
      <c r="J236" s="478"/>
      <c r="K236" s="223"/>
      <c r="L236" s="117"/>
      <c r="M236" s="657"/>
      <c r="N236" s="660"/>
      <c r="O236" s="660"/>
      <c r="P236" s="728"/>
      <c r="Q236" s="671"/>
      <c r="R236" s="657"/>
      <c r="S236" s="660"/>
      <c r="T236" s="660"/>
      <c r="U236" s="728"/>
      <c r="V236" s="967"/>
      <c r="W236" s="657"/>
      <c r="X236" s="660"/>
      <c r="Y236" s="660"/>
      <c r="Z236" s="658"/>
      <c r="AA236" s="715"/>
      <c r="AB236" s="657"/>
      <c r="AC236" s="660"/>
      <c r="AD236" s="660"/>
      <c r="AE236" s="658"/>
      <c r="AF236" s="729"/>
      <c r="AG236" s="657"/>
      <c r="AH236" s="660"/>
      <c r="AI236" s="660"/>
      <c r="AJ236" s="658"/>
      <c r="AK236" s="715"/>
      <c r="AL236" s="657"/>
      <c r="AM236" s="660"/>
      <c r="AN236" s="660"/>
      <c r="AO236" s="658"/>
      <c r="AP236" s="128"/>
      <c r="AQ236" s="257"/>
      <c r="AR236" s="107"/>
      <c r="AS236" s="131"/>
      <c r="AT236" s="132"/>
      <c r="AU236" s="128"/>
      <c r="AV236" s="500"/>
      <c r="AW236" s="248"/>
      <c r="AX236" s="248"/>
      <c r="AY236" s="132"/>
      <c r="EO236" s="96"/>
      <c r="EP236" s="116"/>
      <c r="EQ236" s="87"/>
      <c r="ER236" s="93"/>
    </row>
    <row r="237" spans="2:148" hidden="1">
      <c r="B237" s="341">
        <v>5</v>
      </c>
      <c r="C237" s="147"/>
      <c r="D237" s="221"/>
      <c r="E237" s="372"/>
      <c r="F237" s="372"/>
      <c r="G237" s="372"/>
      <c r="H237" s="372"/>
      <c r="I237" s="221"/>
      <c r="J237" s="480"/>
      <c r="K237" s="617"/>
      <c r="L237" s="104"/>
      <c r="M237" s="688"/>
      <c r="N237" s="691"/>
      <c r="O237" s="691"/>
      <c r="P237" s="730"/>
      <c r="Q237" s="671"/>
      <c r="R237" s="687"/>
      <c r="S237" s="691"/>
      <c r="T237" s="691"/>
      <c r="U237" s="730"/>
      <c r="V237" s="967"/>
      <c r="W237" s="687"/>
      <c r="X237" s="688"/>
      <c r="Y237" s="691"/>
      <c r="Z237" s="692"/>
      <c r="AA237" s="715"/>
      <c r="AB237" s="687"/>
      <c r="AC237" s="688"/>
      <c r="AD237" s="691"/>
      <c r="AE237" s="692"/>
      <c r="AF237" s="725"/>
      <c r="AG237" s="687"/>
      <c r="AH237" s="688"/>
      <c r="AI237" s="691"/>
      <c r="AJ237" s="692"/>
      <c r="AK237" s="715"/>
      <c r="AL237" s="687"/>
      <c r="AM237" s="688"/>
      <c r="AN237" s="691"/>
      <c r="AO237" s="692"/>
      <c r="AP237" s="128"/>
      <c r="AQ237" s="257"/>
      <c r="AR237" s="107"/>
      <c r="AS237" s="131"/>
      <c r="AT237" s="132"/>
      <c r="AU237" s="128"/>
      <c r="AV237" s="500"/>
      <c r="AW237" s="248"/>
      <c r="AX237" s="248"/>
      <c r="AY237" s="132"/>
      <c r="EO237" s="96"/>
      <c r="EP237" s="116"/>
      <c r="EQ237" s="87"/>
      <c r="ER237" s="93"/>
    </row>
    <row r="238" spans="2:148" hidden="1">
      <c r="B238" s="341">
        <v>6</v>
      </c>
      <c r="C238" s="606"/>
      <c r="D238" s="605"/>
      <c r="E238" s="605"/>
      <c r="F238" s="605"/>
      <c r="G238" s="605"/>
      <c r="H238" s="605"/>
      <c r="I238" s="605"/>
      <c r="J238" s="552"/>
      <c r="K238" s="617"/>
      <c r="L238" s="104"/>
      <c r="M238" s="695"/>
      <c r="N238" s="660"/>
      <c r="O238" s="660"/>
      <c r="P238" s="728"/>
      <c r="Q238" s="671"/>
      <c r="R238" s="687"/>
      <c r="S238" s="660"/>
      <c r="T238" s="660"/>
      <c r="U238" s="728"/>
      <c r="V238" s="967"/>
      <c r="W238" s="657"/>
      <c r="X238" s="695"/>
      <c r="Y238" s="660"/>
      <c r="Z238" s="658"/>
      <c r="AA238" s="715"/>
      <c r="AB238" s="657"/>
      <c r="AC238" s="695"/>
      <c r="AD238" s="660"/>
      <c r="AE238" s="658"/>
      <c r="AF238" s="725"/>
      <c r="AG238" s="657"/>
      <c r="AH238" s="695"/>
      <c r="AI238" s="660"/>
      <c r="AJ238" s="658"/>
      <c r="AK238" s="715"/>
      <c r="AL238" s="657"/>
      <c r="AM238" s="695"/>
      <c r="AN238" s="660"/>
      <c r="AO238" s="658"/>
      <c r="AP238" s="128"/>
      <c r="AQ238" s="257"/>
      <c r="AR238" s="107"/>
      <c r="AS238" s="131"/>
      <c r="AT238" s="132"/>
      <c r="AU238" s="128"/>
      <c r="AV238" s="500"/>
      <c r="AW238" s="248"/>
      <c r="AX238" s="248"/>
      <c r="AY238" s="132"/>
      <c r="EO238" s="96"/>
      <c r="EP238" s="116"/>
      <c r="EQ238" s="87"/>
      <c r="ER238" s="93"/>
    </row>
    <row r="239" spans="2:148" hidden="1">
      <c r="B239" s="341">
        <v>7</v>
      </c>
      <c r="C239" s="85"/>
      <c r="D239" s="372"/>
      <c r="E239" s="405"/>
      <c r="F239" s="372"/>
      <c r="G239" s="372"/>
      <c r="H239" s="372"/>
      <c r="I239" s="372"/>
      <c r="J239" s="373"/>
      <c r="K239" s="617"/>
      <c r="L239" s="104"/>
      <c r="M239" s="695"/>
      <c r="N239" s="672"/>
      <c r="O239" s="672"/>
      <c r="P239" s="670"/>
      <c r="Q239" s="671"/>
      <c r="R239" s="687"/>
      <c r="S239" s="688"/>
      <c r="T239" s="672"/>
      <c r="U239" s="670"/>
      <c r="V239" s="965"/>
      <c r="W239" s="657"/>
      <c r="X239" s="695"/>
      <c r="Y239" s="660"/>
      <c r="Z239" s="710"/>
      <c r="AA239" s="671"/>
      <c r="AB239" s="657"/>
      <c r="AC239" s="695"/>
      <c r="AD239" s="660"/>
      <c r="AE239" s="658"/>
      <c r="AF239" s="709"/>
      <c r="AG239" s="657"/>
      <c r="AH239" s="695"/>
      <c r="AI239" s="660"/>
      <c r="AJ239" s="710"/>
      <c r="AK239" s="671"/>
      <c r="AL239" s="657"/>
      <c r="AM239" s="695"/>
      <c r="AN239" s="660"/>
      <c r="AO239" s="658"/>
      <c r="AP239" s="128"/>
      <c r="AQ239" s="257"/>
      <c r="AR239" s="107"/>
      <c r="AS239" s="131"/>
      <c r="AT239" s="132"/>
      <c r="AU239" s="128"/>
      <c r="AV239" s="500"/>
      <c r="AW239" s="248"/>
      <c r="AX239" s="248"/>
      <c r="AY239" s="132"/>
      <c r="EO239" s="96"/>
      <c r="EP239" s="116"/>
      <c r="EQ239" s="87"/>
      <c r="ER239" s="93"/>
    </row>
    <row r="240" spans="2:148" hidden="1">
      <c r="B240" s="341">
        <v>8</v>
      </c>
      <c r="C240" s="85"/>
      <c r="D240" s="372"/>
      <c r="E240" s="372"/>
      <c r="F240" s="372"/>
      <c r="G240" s="372"/>
      <c r="H240" s="372"/>
      <c r="I240" s="372"/>
      <c r="J240" s="373"/>
      <c r="K240" s="617"/>
      <c r="L240" s="104"/>
      <c r="M240" s="695"/>
      <c r="N240" s="660"/>
      <c r="O240" s="660"/>
      <c r="P240" s="728"/>
      <c r="Q240" s="671"/>
      <c r="R240" s="687"/>
      <c r="S240" s="660"/>
      <c r="T240" s="660"/>
      <c r="U240" s="728"/>
      <c r="V240" s="967"/>
      <c r="W240" s="657"/>
      <c r="X240" s="695"/>
      <c r="Y240" s="660"/>
      <c r="Z240" s="658"/>
      <c r="AA240" s="715"/>
      <c r="AB240" s="657"/>
      <c r="AC240" s="695"/>
      <c r="AD240" s="660"/>
      <c r="AE240" s="658"/>
      <c r="AF240" s="725"/>
      <c r="AG240" s="657"/>
      <c r="AH240" s="695"/>
      <c r="AI240" s="660"/>
      <c r="AJ240" s="658"/>
      <c r="AK240" s="715"/>
      <c r="AL240" s="657"/>
      <c r="AM240" s="695"/>
      <c r="AN240" s="660"/>
      <c r="AO240" s="658"/>
      <c r="AP240" s="128"/>
      <c r="AQ240" s="257"/>
      <c r="AR240" s="107"/>
      <c r="AS240" s="131"/>
      <c r="AT240" s="132"/>
      <c r="AU240" s="128"/>
      <c r="AV240" s="500"/>
      <c r="AW240" s="248"/>
      <c r="AX240" s="248"/>
      <c r="AY240" s="132"/>
      <c r="EO240" s="96"/>
      <c r="EP240" s="116"/>
      <c r="EQ240" s="87"/>
      <c r="ER240" s="93"/>
    </row>
    <row r="241" spans="2:148" hidden="1">
      <c r="B241" s="341">
        <v>9</v>
      </c>
      <c r="C241" s="85"/>
      <c r="D241" s="372"/>
      <c r="E241" s="372"/>
      <c r="F241" s="372"/>
      <c r="G241" s="372"/>
      <c r="H241" s="372"/>
      <c r="I241" s="372"/>
      <c r="J241" s="373"/>
      <c r="K241" s="617"/>
      <c r="L241" s="104"/>
      <c r="M241" s="695"/>
      <c r="N241" s="660"/>
      <c r="O241" s="660"/>
      <c r="P241" s="728"/>
      <c r="Q241" s="671"/>
      <c r="R241" s="687"/>
      <c r="S241" s="660"/>
      <c r="T241" s="660"/>
      <c r="U241" s="728"/>
      <c r="V241" s="967"/>
      <c r="W241" s="657"/>
      <c r="X241" s="695"/>
      <c r="Y241" s="660"/>
      <c r="Z241" s="658"/>
      <c r="AA241" s="715"/>
      <c r="AB241" s="657"/>
      <c r="AC241" s="695"/>
      <c r="AD241" s="660"/>
      <c r="AE241" s="655"/>
      <c r="AF241" s="725"/>
      <c r="AG241" s="657"/>
      <c r="AH241" s="695"/>
      <c r="AI241" s="660"/>
      <c r="AJ241" s="658"/>
      <c r="AK241" s="715"/>
      <c r="AL241" s="657"/>
      <c r="AM241" s="695"/>
      <c r="AN241" s="660"/>
      <c r="AO241" s="655"/>
      <c r="AP241" s="128"/>
      <c r="AQ241" s="257"/>
      <c r="AR241" s="107"/>
      <c r="AS241" s="131"/>
      <c r="AT241" s="132"/>
      <c r="AU241" s="128"/>
      <c r="AV241" s="500"/>
      <c r="AW241" s="248"/>
      <c r="AX241" s="248"/>
      <c r="AY241" s="132"/>
      <c r="EO241" s="96"/>
      <c r="EP241" s="116"/>
      <c r="EQ241" s="87"/>
      <c r="ER241" s="93"/>
    </row>
    <row r="242" spans="2:148" hidden="1">
      <c r="B242" s="341">
        <v>10</v>
      </c>
      <c r="C242" s="85"/>
      <c r="D242" s="372"/>
      <c r="E242" s="372"/>
      <c r="F242" s="372"/>
      <c r="G242" s="372"/>
      <c r="H242" s="372"/>
      <c r="I242" s="372"/>
      <c r="J242" s="373"/>
      <c r="K242" s="617"/>
      <c r="L242" s="104"/>
      <c r="M242" s="695"/>
      <c r="N242" s="660"/>
      <c r="O242" s="660"/>
      <c r="P242" s="728"/>
      <c r="Q242" s="671"/>
      <c r="R242" s="687"/>
      <c r="S242" s="660"/>
      <c r="T242" s="660"/>
      <c r="U242" s="728"/>
      <c r="V242" s="967"/>
      <c r="W242" s="657"/>
      <c r="X242" s="695"/>
      <c r="Y242" s="660"/>
      <c r="Z242" s="658"/>
      <c r="AA242" s="715"/>
      <c r="AB242" s="657"/>
      <c r="AC242" s="695"/>
      <c r="AD242" s="660"/>
      <c r="AE242" s="658"/>
      <c r="AF242" s="725"/>
      <c r="AG242" s="657"/>
      <c r="AH242" s="695"/>
      <c r="AI242" s="660"/>
      <c r="AJ242" s="658"/>
      <c r="AK242" s="715"/>
      <c r="AL242" s="657"/>
      <c r="AM242" s="695"/>
      <c r="AN242" s="660"/>
      <c r="AO242" s="658"/>
      <c r="AP242" s="128"/>
      <c r="AQ242" s="257"/>
      <c r="AR242" s="107"/>
      <c r="AS242" s="131"/>
      <c r="AT242" s="132"/>
      <c r="AU242" s="128"/>
      <c r="AV242" s="500"/>
      <c r="AW242" s="248"/>
      <c r="AX242" s="248"/>
      <c r="AY242" s="132"/>
      <c r="EO242" s="96"/>
      <c r="EP242" s="116"/>
      <c r="EQ242" s="87"/>
      <c r="ER242" s="93"/>
    </row>
    <row r="243" spans="2:148" hidden="1">
      <c r="B243" s="341">
        <v>11</v>
      </c>
      <c r="C243" s="85"/>
      <c r="D243" s="372"/>
      <c r="E243" s="372"/>
      <c r="F243" s="372"/>
      <c r="G243" s="372"/>
      <c r="H243" s="372"/>
      <c r="I243" s="372"/>
      <c r="J243" s="373"/>
      <c r="K243" s="617"/>
      <c r="L243" s="104"/>
      <c r="M243" s="695"/>
      <c r="N243" s="672"/>
      <c r="O243" s="672"/>
      <c r="P243" s="670"/>
      <c r="Q243" s="671"/>
      <c r="R243" s="687"/>
      <c r="S243" s="672"/>
      <c r="T243" s="672"/>
      <c r="U243" s="670"/>
      <c r="V243" s="965"/>
      <c r="W243" s="657"/>
      <c r="X243" s="695"/>
      <c r="Y243" s="660"/>
      <c r="Z243" s="710"/>
      <c r="AA243" s="671"/>
      <c r="AB243" s="657"/>
      <c r="AC243" s="695"/>
      <c r="AD243" s="660"/>
      <c r="AE243" s="658"/>
      <c r="AF243" s="709"/>
      <c r="AG243" s="657"/>
      <c r="AH243" s="695"/>
      <c r="AI243" s="660"/>
      <c r="AJ243" s="710"/>
      <c r="AK243" s="671"/>
      <c r="AL243" s="657"/>
      <c r="AM243" s="695"/>
      <c r="AN243" s="660"/>
      <c r="AO243" s="658"/>
      <c r="AP243" s="128"/>
      <c r="AQ243" s="257"/>
      <c r="AR243" s="107"/>
      <c r="AS243" s="131"/>
      <c r="AT243" s="132"/>
      <c r="AU243" s="128"/>
      <c r="AV243" s="116"/>
      <c r="AW243" s="248" t="s">
        <v>38</v>
      </c>
      <c r="AX243" s="131"/>
      <c r="AY243" s="132"/>
      <c r="EO243" s="96"/>
      <c r="EP243" s="116"/>
      <c r="EQ243" s="87"/>
      <c r="ER243" s="93"/>
    </row>
    <row r="244" spans="2:148" hidden="1">
      <c r="B244" s="341">
        <v>12</v>
      </c>
      <c r="C244" s="85"/>
      <c r="D244" s="372"/>
      <c r="E244" s="372"/>
      <c r="F244" s="372"/>
      <c r="G244" s="372"/>
      <c r="H244" s="372"/>
      <c r="I244" s="372"/>
      <c r="J244" s="373"/>
      <c r="K244" s="617"/>
      <c r="L244" s="104"/>
      <c r="M244" s="695"/>
      <c r="N244" s="672"/>
      <c r="O244" s="672"/>
      <c r="P244" s="670"/>
      <c r="Q244" s="671"/>
      <c r="R244" s="687"/>
      <c r="S244" s="672"/>
      <c r="T244" s="672"/>
      <c r="U244" s="670"/>
      <c r="V244" s="965"/>
      <c r="W244" s="657"/>
      <c r="X244" s="695"/>
      <c r="Y244" s="660"/>
      <c r="Z244" s="710"/>
      <c r="AA244" s="671"/>
      <c r="AB244" s="687"/>
      <c r="AC244" s="688"/>
      <c r="AD244" s="660"/>
      <c r="AE244" s="658"/>
      <c r="AF244" s="709"/>
      <c r="AG244" s="657"/>
      <c r="AH244" s="695"/>
      <c r="AI244" s="660"/>
      <c r="AJ244" s="710"/>
      <c r="AK244" s="671"/>
      <c r="AL244" s="687"/>
      <c r="AM244" s="688"/>
      <c r="AN244" s="660"/>
      <c r="AO244" s="658"/>
      <c r="AP244" s="128"/>
      <c r="AQ244" s="257"/>
      <c r="AR244" s="107"/>
      <c r="AS244" s="131"/>
      <c r="AT244" s="132"/>
      <c r="AU244" s="128"/>
      <c r="AV244" s="116"/>
      <c r="AW244" s="248"/>
      <c r="AX244" s="131"/>
      <c r="AY244" s="132"/>
      <c r="EO244" s="96"/>
      <c r="EP244" s="116"/>
      <c r="EQ244" s="87"/>
      <c r="ER244" s="93"/>
    </row>
    <row r="245" spans="2:148" s="10" customFormat="1" ht="13.5" hidden="1" customHeight="1">
      <c r="B245" s="341">
        <v>9</v>
      </c>
      <c r="C245" s="85"/>
      <c r="D245" s="372"/>
      <c r="E245" s="372"/>
      <c r="F245" s="372"/>
      <c r="G245" s="372"/>
      <c r="H245" s="372"/>
      <c r="I245" s="372"/>
      <c r="J245" s="373"/>
      <c r="K245" s="143"/>
      <c r="L245" s="86"/>
      <c r="M245" s="673"/>
      <c r="N245" s="673"/>
      <c r="O245" s="673"/>
      <c r="P245" s="673"/>
      <c r="Q245" s="671"/>
      <c r="R245" s="727"/>
      <c r="S245" s="727"/>
      <c r="T245" s="727"/>
      <c r="U245" s="727"/>
      <c r="V245" s="727"/>
      <c r="W245" s="673"/>
      <c r="X245" s="673"/>
      <c r="Y245" s="673"/>
      <c r="Z245" s="673"/>
      <c r="AA245" s="673"/>
      <c r="AB245" s="673"/>
      <c r="AC245" s="673"/>
      <c r="AD245" s="673"/>
      <c r="AE245" s="673"/>
      <c r="AF245" s="673"/>
      <c r="AG245" s="673"/>
      <c r="AH245" s="673"/>
      <c r="AI245" s="673"/>
      <c r="AJ245" s="673"/>
      <c r="AK245" s="673"/>
      <c r="AL245" s="673"/>
      <c r="AM245" s="673"/>
      <c r="AN245" s="673"/>
      <c r="AO245" s="673"/>
      <c r="AP245" s="119"/>
      <c r="AQ245" s="119"/>
      <c r="AR245" s="119"/>
      <c r="AS245" s="119"/>
      <c r="AT245" s="119"/>
      <c r="AU245" s="119"/>
      <c r="AV245" s="119"/>
      <c r="AW245" s="119"/>
      <c r="AX245" s="119"/>
      <c r="AY245" s="119"/>
      <c r="EO245" s="119"/>
      <c r="EP245" s="119"/>
      <c r="EQ245" s="119"/>
      <c r="ER245" s="119"/>
    </row>
    <row r="246" spans="2:148" s="10" customFormat="1" ht="13.5" hidden="1" customHeight="1">
      <c r="B246" s="341">
        <v>10</v>
      </c>
      <c r="D246" s="148"/>
      <c r="E246" s="148"/>
      <c r="F246" s="148"/>
      <c r="G246" s="148"/>
      <c r="H246" s="148"/>
      <c r="I246" s="148"/>
      <c r="J246" s="143"/>
      <c r="K246" s="401"/>
      <c r="L246" s="86"/>
      <c r="M246" s="657"/>
      <c r="N246" s="660"/>
      <c r="O246" s="660"/>
      <c r="P246" s="728"/>
      <c r="Q246" s="671"/>
      <c r="R246" s="657"/>
      <c r="S246" s="660"/>
      <c r="T246" s="660"/>
      <c r="U246" s="728"/>
      <c r="V246" s="967"/>
      <c r="W246" s="657"/>
      <c r="X246" s="695"/>
      <c r="Y246" s="660"/>
      <c r="Z246" s="658"/>
      <c r="AA246" s="715"/>
      <c r="AB246" s="657"/>
      <c r="AC246" s="695"/>
      <c r="AD246" s="660"/>
      <c r="AE246" s="728"/>
      <c r="AF246" s="725"/>
      <c r="AG246" s="657"/>
      <c r="AH246" s="695"/>
      <c r="AI246" s="660"/>
      <c r="AJ246" s="658"/>
      <c r="AK246" s="715"/>
      <c r="AL246" s="657"/>
      <c r="AM246" s="695"/>
      <c r="AN246" s="660"/>
      <c r="AO246" s="728"/>
      <c r="AP246" s="128"/>
      <c r="AQ246" s="96"/>
      <c r="AR246" s="131"/>
      <c r="AS246" s="131"/>
      <c r="AT246" s="132"/>
      <c r="AU246" s="128"/>
      <c r="AV246" s="96"/>
      <c r="AW246" s="131"/>
      <c r="AX246" s="131"/>
      <c r="AY246" s="132"/>
      <c r="EO246" s="96"/>
      <c r="EP246" s="116"/>
      <c r="EQ246" s="87"/>
      <c r="ER246" s="93"/>
    </row>
    <row r="247" spans="2:148" s="10" customFormat="1" ht="13.5" hidden="1" customHeight="1">
      <c r="B247" s="341">
        <v>11</v>
      </c>
      <c r="C247" s="182" t="s">
        <v>39</v>
      </c>
      <c r="D247" s="372"/>
      <c r="E247" s="372"/>
      <c r="F247" s="372"/>
      <c r="G247" s="372"/>
      <c r="H247" s="372"/>
      <c r="I247" s="372"/>
      <c r="J247" s="373"/>
      <c r="K247" s="401"/>
      <c r="L247" s="86"/>
      <c r="M247" s="657"/>
      <c r="N247" s="660"/>
      <c r="O247" s="660"/>
      <c r="P247" s="728"/>
      <c r="Q247" s="671"/>
      <c r="R247" s="657"/>
      <c r="S247" s="660"/>
      <c r="T247" s="660"/>
      <c r="U247" s="728"/>
      <c r="V247" s="967"/>
      <c r="W247" s="657"/>
      <c r="X247" s="695"/>
      <c r="Y247" s="660"/>
      <c r="Z247" s="658"/>
      <c r="AA247" s="715"/>
      <c r="AB247" s="657"/>
      <c r="AC247" s="695"/>
      <c r="AD247" s="660"/>
      <c r="AE247" s="728"/>
      <c r="AF247" s="725"/>
      <c r="AG247" s="657"/>
      <c r="AH247" s="695"/>
      <c r="AI247" s="660"/>
      <c r="AJ247" s="658"/>
      <c r="AK247" s="715"/>
      <c r="AL247" s="657"/>
      <c r="AM247" s="695"/>
      <c r="AN247" s="660"/>
      <c r="AO247" s="728"/>
      <c r="AP247" s="128"/>
      <c r="AQ247" s="116"/>
      <c r="AR247" s="131"/>
      <c r="AS247" s="131"/>
      <c r="AT247" s="132"/>
      <c r="AU247" s="128"/>
      <c r="AV247" s="116"/>
      <c r="AW247" s="131"/>
      <c r="AX247" s="131"/>
      <c r="AY247" s="132"/>
      <c r="EO247" s="96"/>
      <c r="EP247" s="116"/>
      <c r="EQ247" s="87"/>
      <c r="ER247" s="93"/>
    </row>
    <row r="248" spans="2:148" s="10" customFormat="1" ht="13.5" hidden="1" customHeight="1">
      <c r="B248" s="341">
        <v>12</v>
      </c>
      <c r="C248" s="147"/>
      <c r="D248" s="372"/>
      <c r="E248" s="372"/>
      <c r="F248" s="372"/>
      <c r="G248" s="372"/>
      <c r="H248" s="372"/>
      <c r="I248" s="372"/>
      <c r="J248" s="373"/>
      <c r="K248" s="401"/>
      <c r="L248" s="86"/>
      <c r="M248" s="657"/>
      <c r="N248" s="660"/>
      <c r="O248" s="660"/>
      <c r="P248" s="728"/>
      <c r="Q248" s="671"/>
      <c r="R248" s="657"/>
      <c r="S248" s="660"/>
      <c r="T248" s="660"/>
      <c r="U248" s="728"/>
      <c r="V248" s="967"/>
      <c r="W248" s="657"/>
      <c r="X248" s="695"/>
      <c r="Y248" s="660"/>
      <c r="Z248" s="658"/>
      <c r="AA248" s="715"/>
      <c r="AB248" s="657"/>
      <c r="AC248" s="695"/>
      <c r="AD248" s="660"/>
      <c r="AE248" s="728"/>
      <c r="AF248" s="725"/>
      <c r="AG248" s="657"/>
      <c r="AH248" s="695"/>
      <c r="AI248" s="660"/>
      <c r="AJ248" s="658"/>
      <c r="AK248" s="715"/>
      <c r="AL248" s="657"/>
      <c r="AM248" s="695"/>
      <c r="AN248" s="660"/>
      <c r="AO248" s="728"/>
      <c r="AP248" s="128"/>
      <c r="AQ248" s="116"/>
      <c r="AR248" s="131"/>
      <c r="AS248" s="131"/>
      <c r="AT248" s="132"/>
      <c r="AU248" s="128"/>
      <c r="AV248" s="116"/>
      <c r="AW248" s="131"/>
      <c r="AX248" s="131"/>
      <c r="AY248" s="132"/>
      <c r="EO248" s="96"/>
      <c r="EP248" s="116"/>
      <c r="EQ248" s="87"/>
      <c r="ER248" s="93"/>
    </row>
    <row r="249" spans="2:148" s="10" customFormat="1" ht="13.5" hidden="1" customHeight="1">
      <c r="B249" s="341">
        <v>13</v>
      </c>
      <c r="C249" s="147"/>
      <c r="D249" s="372"/>
      <c r="E249" s="372"/>
      <c r="F249" s="372"/>
      <c r="G249" s="372"/>
      <c r="H249" s="372"/>
      <c r="I249" s="372"/>
      <c r="J249" s="373"/>
      <c r="K249" s="401"/>
      <c r="L249" s="86"/>
      <c r="M249" s="657"/>
      <c r="N249" s="660"/>
      <c r="O249" s="660"/>
      <c r="P249" s="728"/>
      <c r="Q249" s="671"/>
      <c r="R249" s="657"/>
      <c r="S249" s="660"/>
      <c r="T249" s="660"/>
      <c r="U249" s="728"/>
      <c r="V249" s="967"/>
      <c r="W249" s="657"/>
      <c r="X249" s="695"/>
      <c r="Y249" s="660"/>
      <c r="Z249" s="658"/>
      <c r="AA249" s="715"/>
      <c r="AB249" s="657"/>
      <c r="AC249" s="695"/>
      <c r="AD249" s="660"/>
      <c r="AE249" s="728"/>
      <c r="AF249" s="725"/>
      <c r="AG249" s="657"/>
      <c r="AH249" s="695"/>
      <c r="AI249" s="660"/>
      <c r="AJ249" s="658"/>
      <c r="AK249" s="715"/>
      <c r="AL249" s="657"/>
      <c r="AM249" s="695"/>
      <c r="AN249" s="660"/>
      <c r="AO249" s="728"/>
      <c r="AP249" s="128"/>
      <c r="AQ249" s="116"/>
      <c r="AR249" s="131"/>
      <c r="AS249" s="131"/>
      <c r="AT249" s="132"/>
      <c r="AU249" s="128"/>
      <c r="AV249" s="116"/>
      <c r="AW249" s="131"/>
      <c r="AX249" s="131"/>
      <c r="AY249" s="132"/>
      <c r="EO249" s="96"/>
      <c r="EP249" s="116"/>
      <c r="EQ249" s="87"/>
      <c r="ER249" s="93"/>
    </row>
    <row r="250" spans="2:148" s="10" customFormat="1" ht="13.5" hidden="1" customHeight="1">
      <c r="B250" s="341">
        <v>14</v>
      </c>
      <c r="C250" s="147"/>
      <c r="D250" s="372"/>
      <c r="E250" s="372"/>
      <c r="F250" s="372"/>
      <c r="G250" s="372"/>
      <c r="H250" s="372"/>
      <c r="I250" s="372"/>
      <c r="J250" s="373"/>
      <c r="K250" s="401"/>
      <c r="L250" s="86"/>
      <c r="M250" s="657"/>
      <c r="N250" s="672"/>
      <c r="O250" s="672"/>
      <c r="P250" s="670"/>
      <c r="Q250" s="671"/>
      <c r="R250" s="657"/>
      <c r="S250" s="672"/>
      <c r="T250" s="672"/>
      <c r="U250" s="670"/>
      <c r="V250" s="965"/>
      <c r="W250" s="657"/>
      <c r="X250" s="695"/>
      <c r="Y250" s="672"/>
      <c r="Z250" s="710"/>
      <c r="AA250" s="671"/>
      <c r="AB250" s="657"/>
      <c r="AC250" s="695"/>
      <c r="AD250" s="694"/>
      <c r="AE250" s="670"/>
      <c r="AF250" s="709"/>
      <c r="AG250" s="657"/>
      <c r="AH250" s="695"/>
      <c r="AI250" s="672"/>
      <c r="AJ250" s="710"/>
      <c r="AK250" s="671"/>
      <c r="AL250" s="657"/>
      <c r="AM250" s="695"/>
      <c r="AN250" s="694"/>
      <c r="AO250" s="670"/>
      <c r="AP250" s="90"/>
      <c r="AQ250" s="87"/>
      <c r="AR250" s="95"/>
      <c r="AS250" s="95"/>
      <c r="AT250" s="97"/>
      <c r="AU250" s="90"/>
      <c r="AV250" s="87"/>
      <c r="AW250" s="95"/>
      <c r="AX250" s="95"/>
      <c r="AY250" s="97"/>
      <c r="EO250" s="113"/>
      <c r="EP250" s="360"/>
      <c r="EQ250" s="98"/>
      <c r="ER250" s="141"/>
    </row>
    <row r="251" spans="2:148" s="10" customFormat="1" ht="13.5" hidden="1" customHeight="1">
      <c r="B251" s="341">
        <v>15</v>
      </c>
      <c r="C251" s="58"/>
      <c r="D251" s="372"/>
      <c r="E251" s="372"/>
      <c r="F251" s="372"/>
      <c r="G251" s="372"/>
      <c r="H251" s="372"/>
      <c r="I251" s="372"/>
      <c r="J251" s="373"/>
      <c r="K251" s="143"/>
      <c r="M251" s="673"/>
      <c r="N251" s="673"/>
      <c r="O251" s="673"/>
      <c r="P251" s="673"/>
      <c r="Q251" s="671"/>
      <c r="R251" s="727"/>
      <c r="S251" s="727"/>
      <c r="T251" s="727"/>
      <c r="U251" s="727"/>
      <c r="V251" s="727"/>
      <c r="W251" s="673"/>
      <c r="X251" s="673"/>
      <c r="Y251" s="673"/>
      <c r="Z251" s="673"/>
      <c r="AA251" s="673"/>
      <c r="AB251" s="673"/>
      <c r="AC251" s="673"/>
      <c r="AD251" s="673"/>
      <c r="AE251" s="673"/>
      <c r="AF251" s="673"/>
      <c r="AG251" s="673"/>
      <c r="AH251" s="673"/>
      <c r="AI251" s="673"/>
      <c r="AJ251" s="673"/>
      <c r="AK251" s="673"/>
      <c r="AL251" s="673"/>
      <c r="AM251" s="673"/>
      <c r="AN251" s="673"/>
      <c r="AO251" s="673"/>
      <c r="AP251" s="14"/>
      <c r="AQ251" s="14"/>
      <c r="AR251" s="14"/>
      <c r="AS251" s="14"/>
      <c r="AT251" s="14"/>
      <c r="AU251" s="14"/>
      <c r="AV251" s="14"/>
      <c r="AW251" s="14"/>
      <c r="AX251" s="14"/>
      <c r="AY251" s="14"/>
      <c r="EO251" s="14"/>
      <c r="EP251" s="14"/>
      <c r="EQ251" s="14"/>
      <c r="ER251" s="14"/>
    </row>
    <row r="252" spans="2:148" s="10" customFormat="1" ht="13.5" hidden="1" customHeight="1">
      <c r="B252" s="341">
        <v>16</v>
      </c>
      <c r="D252" s="148"/>
      <c r="E252" s="148"/>
      <c r="F252" s="148"/>
      <c r="G252" s="148"/>
      <c r="H252" s="148"/>
      <c r="I252" s="148"/>
      <c r="J252" s="143"/>
      <c r="K252" s="401"/>
      <c r="L252" s="86"/>
      <c r="M252" s="657"/>
      <c r="N252" s="660"/>
      <c r="O252" s="660"/>
      <c r="P252" s="728"/>
      <c r="Q252" s="671"/>
      <c r="R252" s="657"/>
      <c r="S252" s="660"/>
      <c r="T252" s="660"/>
      <c r="U252" s="728"/>
      <c r="V252" s="967"/>
      <c r="W252" s="657"/>
      <c r="X252" s="695"/>
      <c r="Y252" s="660"/>
      <c r="Z252" s="658"/>
      <c r="AA252" s="715"/>
      <c r="AB252" s="657"/>
      <c r="AC252" s="695"/>
      <c r="AD252" s="660"/>
      <c r="AE252" s="728"/>
      <c r="AF252" s="725"/>
      <c r="AG252" s="657"/>
      <c r="AH252" s="695"/>
      <c r="AI252" s="660"/>
      <c r="AJ252" s="658"/>
      <c r="AK252" s="715"/>
      <c r="AL252" s="657"/>
      <c r="AM252" s="695"/>
      <c r="AN252" s="660"/>
      <c r="AO252" s="728"/>
      <c r="AP252" s="128"/>
      <c r="AQ252" s="96"/>
      <c r="AR252" s="131"/>
      <c r="AS252" s="131"/>
      <c r="AT252" s="132"/>
      <c r="AU252" s="128"/>
      <c r="AV252" s="96"/>
      <c r="AW252" s="131"/>
      <c r="AX252" s="131"/>
      <c r="AY252" s="132"/>
      <c r="EO252" s="96"/>
      <c r="EP252" s="116"/>
      <c r="EQ252" s="87"/>
      <c r="ER252" s="93"/>
    </row>
    <row r="253" spans="2:148" s="10" customFormat="1" ht="13.5" hidden="1" customHeight="1">
      <c r="B253" s="341">
        <v>17</v>
      </c>
      <c r="C253" s="182" t="s">
        <v>37</v>
      </c>
      <c r="D253" s="372"/>
      <c r="E253" s="372"/>
      <c r="F253" s="372"/>
      <c r="G253" s="372"/>
      <c r="H253" s="372"/>
      <c r="I253" s="372"/>
      <c r="J253" s="373"/>
      <c r="K253" s="401"/>
      <c r="L253" s="86"/>
      <c r="M253" s="657"/>
      <c r="N253" s="660"/>
      <c r="O253" s="660"/>
      <c r="P253" s="728"/>
      <c r="Q253" s="671"/>
      <c r="R253" s="657"/>
      <c r="S253" s="660"/>
      <c r="T253" s="660"/>
      <c r="U253" s="728"/>
      <c r="V253" s="967"/>
      <c r="W253" s="657"/>
      <c r="X253" s="695"/>
      <c r="Y253" s="660"/>
      <c r="Z253" s="658"/>
      <c r="AA253" s="715"/>
      <c r="AB253" s="657"/>
      <c r="AC253" s="695"/>
      <c r="AD253" s="660"/>
      <c r="AE253" s="728"/>
      <c r="AF253" s="725"/>
      <c r="AG253" s="657"/>
      <c r="AH253" s="695"/>
      <c r="AI253" s="660"/>
      <c r="AJ253" s="658"/>
      <c r="AK253" s="715"/>
      <c r="AL253" s="657"/>
      <c r="AM253" s="695"/>
      <c r="AN253" s="660"/>
      <c r="AO253" s="728"/>
      <c r="AP253" s="128"/>
      <c r="AQ253" s="116"/>
      <c r="AR253" s="131"/>
      <c r="AS253" s="131"/>
      <c r="AT253" s="132"/>
      <c r="AU253" s="128"/>
      <c r="AV253" s="116"/>
      <c r="AW253" s="131"/>
      <c r="AX253" s="131"/>
      <c r="AY253" s="132"/>
      <c r="EO253" s="96"/>
      <c r="EP253" s="116"/>
      <c r="EQ253" s="87"/>
      <c r="ER253" s="93"/>
    </row>
    <row r="254" spans="2:148" s="10" customFormat="1" ht="13.5" hidden="1" customHeight="1">
      <c r="B254" s="341">
        <v>18</v>
      </c>
      <c r="C254" s="944"/>
      <c r="D254" s="934"/>
      <c r="E254" s="934"/>
      <c r="F254" s="934"/>
      <c r="G254" s="934"/>
      <c r="H254" s="934"/>
      <c r="I254" s="934"/>
      <c r="J254" s="931"/>
      <c r="K254" s="401"/>
      <c r="L254" s="86"/>
      <c r="M254" s="657"/>
      <c r="N254" s="660"/>
      <c r="O254" s="660"/>
      <c r="P254" s="728"/>
      <c r="Q254" s="671"/>
      <c r="R254" s="657"/>
      <c r="S254" s="660"/>
      <c r="T254" s="660"/>
      <c r="U254" s="728"/>
      <c r="V254" s="967"/>
      <c r="W254" s="657"/>
      <c r="X254" s="695"/>
      <c r="Y254" s="660"/>
      <c r="Z254" s="658"/>
      <c r="AA254" s="715"/>
      <c r="AB254" s="657"/>
      <c r="AC254" s="695"/>
      <c r="AD254" s="660"/>
      <c r="AE254" s="728"/>
      <c r="AF254" s="725"/>
      <c r="AG254" s="657"/>
      <c r="AH254" s="695"/>
      <c r="AI254" s="660"/>
      <c r="AJ254" s="658"/>
      <c r="AK254" s="715"/>
      <c r="AL254" s="657"/>
      <c r="AM254" s="695"/>
      <c r="AN254" s="660"/>
      <c r="AO254" s="728"/>
      <c r="AP254" s="128"/>
      <c r="AQ254" s="116"/>
      <c r="AR254" s="131"/>
      <c r="AS254" s="131"/>
      <c r="AT254" s="132"/>
      <c r="AU254" s="128"/>
      <c r="AV254" s="116"/>
      <c r="AW254" s="131"/>
      <c r="AX254" s="131"/>
      <c r="AY254" s="132"/>
      <c r="EO254" s="96"/>
      <c r="EP254" s="116"/>
      <c r="EQ254" s="87"/>
      <c r="ER254" s="93"/>
    </row>
    <row r="255" spans="2:148" s="10" customFormat="1" hidden="1">
      <c r="B255" s="295"/>
      <c r="C255" s="770"/>
      <c r="D255" s="397"/>
      <c r="E255" s="397"/>
      <c r="F255" s="397"/>
      <c r="G255" s="397"/>
      <c r="H255" s="397"/>
      <c r="I255" s="397"/>
      <c r="J255" s="401"/>
      <c r="K255" s="143"/>
      <c r="M255" s="673"/>
      <c r="N255" s="673"/>
      <c r="O255" s="673"/>
      <c r="P255" s="673"/>
      <c r="Q255" s="671"/>
      <c r="R255" s="727"/>
      <c r="S255" s="727"/>
      <c r="T255" s="727"/>
      <c r="U255" s="727"/>
      <c r="V255" s="727"/>
      <c r="W255" s="673"/>
      <c r="X255" s="673"/>
      <c r="Y255" s="673"/>
      <c r="Z255" s="673"/>
      <c r="AA255" s="673"/>
      <c r="AB255" s="727"/>
      <c r="AC255" s="727"/>
      <c r="AD255" s="673"/>
      <c r="AE255" s="673"/>
      <c r="AF255" s="673"/>
      <c r="AG255" s="673"/>
      <c r="AH255" s="673"/>
      <c r="AI255" s="673"/>
      <c r="AJ255" s="673"/>
      <c r="AK255" s="673"/>
      <c r="AL255" s="727"/>
      <c r="AM255" s="727"/>
      <c r="AN255" s="673"/>
      <c r="AO255" s="673"/>
      <c r="AP255" s="14"/>
      <c r="AQ255" s="20"/>
      <c r="AR255" s="14"/>
      <c r="AS255" s="14"/>
      <c r="AT255" s="14"/>
      <c r="AU255" s="14"/>
      <c r="AV255" s="20"/>
      <c r="AW255" s="14"/>
      <c r="AX255" s="14"/>
      <c r="AY255" s="14"/>
      <c r="EO255" s="14"/>
      <c r="EP255" s="14"/>
      <c r="EQ255" s="14"/>
      <c r="ER255" s="14"/>
    </row>
    <row r="256" spans="2:148">
      <c r="B256" s="32"/>
      <c r="D256" s="148"/>
      <c r="E256" s="148"/>
      <c r="F256" s="148"/>
      <c r="G256" s="148"/>
      <c r="H256" s="148"/>
      <c r="I256" s="148"/>
      <c r="J256" s="143"/>
      <c r="K256" s="401"/>
      <c r="L256" s="86"/>
      <c r="M256" s="674"/>
      <c r="N256" s="674"/>
      <c r="O256" s="674"/>
      <c r="P256" s="945"/>
      <c r="Q256" s="671"/>
      <c r="R256" s="674"/>
      <c r="S256" s="674"/>
      <c r="T256" s="674"/>
      <c r="U256" s="945"/>
      <c r="V256" s="945"/>
      <c r="W256" s="674"/>
      <c r="X256" s="280"/>
      <c r="Y256" s="674"/>
      <c r="Z256" s="674"/>
      <c r="AA256" s="715"/>
      <c r="AB256" s="674"/>
      <c r="AC256" s="674"/>
      <c r="AD256" s="674"/>
      <c r="AE256" s="945"/>
      <c r="AF256" s="715"/>
      <c r="AG256" s="674"/>
      <c r="AH256" s="280"/>
      <c r="AI256" s="674"/>
      <c r="AJ256" s="674"/>
      <c r="AK256" s="715"/>
      <c r="AL256" s="674"/>
      <c r="AM256" s="674"/>
      <c r="AN256" s="674"/>
      <c r="AO256" s="945"/>
      <c r="AP256" s="10"/>
      <c r="AQ256" s="10"/>
      <c r="AR256" s="10"/>
      <c r="AS256" s="10"/>
      <c r="AT256" s="10"/>
      <c r="AU256" s="10"/>
      <c r="AV256" s="10"/>
      <c r="AW256" s="10"/>
      <c r="AX256" s="10"/>
      <c r="AY256" s="10"/>
      <c r="EG256"/>
      <c r="EH256"/>
      <c r="EI256"/>
      <c r="EJ256"/>
      <c r="EK256"/>
      <c r="EL256"/>
      <c r="EM256"/>
      <c r="EN256"/>
    </row>
    <row r="257" spans="2:148">
      <c r="B257" s="32">
        <v>1</v>
      </c>
      <c r="C257" s="957" t="s">
        <v>69</v>
      </c>
      <c r="D257" s="321">
        <v>2009</v>
      </c>
      <c r="E257" s="321" t="s">
        <v>103</v>
      </c>
      <c r="F257" s="321" t="s">
        <v>96</v>
      </c>
      <c r="G257" s="321" t="s">
        <v>643</v>
      </c>
      <c r="H257" s="321" t="s">
        <v>94</v>
      </c>
      <c r="I257" s="490" t="s">
        <v>104</v>
      </c>
      <c r="J257" s="610" t="s">
        <v>716</v>
      </c>
      <c r="K257" s="321" t="s">
        <v>481</v>
      </c>
      <c r="L257" s="954"/>
      <c r="M257" s="660"/>
      <c r="N257" s="660"/>
      <c r="O257" s="660"/>
      <c r="P257" s="886"/>
      <c r="Q257" s="969"/>
      <c r="R257" s="660"/>
      <c r="S257" s="660"/>
      <c r="T257" s="660"/>
      <c r="U257" s="886"/>
      <c r="V257" s="973"/>
      <c r="W257" s="660"/>
      <c r="X257" s="660"/>
      <c r="Y257" s="660"/>
      <c r="Z257" s="660"/>
      <c r="AA257" s="974"/>
      <c r="AB257" s="660"/>
      <c r="AC257" s="660"/>
      <c r="AD257" s="660"/>
      <c r="AE257" s="886"/>
      <c r="AF257" s="974"/>
      <c r="AG257" s="660"/>
      <c r="AH257" s="660"/>
      <c r="AI257" s="660"/>
      <c r="AJ257" s="660"/>
      <c r="AK257" s="974"/>
      <c r="AL257" s="660"/>
      <c r="AM257" s="660"/>
      <c r="AN257" s="660"/>
      <c r="AO257" s="886"/>
      <c r="AP257" s="10"/>
      <c r="AQ257" s="10"/>
      <c r="AR257" s="10"/>
      <c r="AS257" s="10"/>
      <c r="AT257" s="10"/>
      <c r="AU257" s="10"/>
      <c r="AV257" s="10"/>
      <c r="AW257" s="10"/>
      <c r="AX257" s="10"/>
      <c r="AY257" s="10"/>
      <c r="EG257"/>
      <c r="EH257"/>
      <c r="EI257"/>
      <c r="EJ257"/>
      <c r="EK257"/>
      <c r="EL257"/>
      <c r="EM257"/>
      <c r="EN257"/>
    </row>
    <row r="258" spans="2:148">
      <c r="B258" s="32">
        <v>2</v>
      </c>
      <c r="C258" s="236"/>
      <c r="D258" s="321">
        <v>2010</v>
      </c>
      <c r="E258" s="321" t="s">
        <v>103</v>
      </c>
      <c r="F258" s="321" t="s">
        <v>92</v>
      </c>
      <c r="G258" s="321" t="s">
        <v>69</v>
      </c>
      <c r="H258" s="321" t="s">
        <v>94</v>
      </c>
      <c r="I258" s="490" t="s">
        <v>104</v>
      </c>
      <c r="J258" s="610" t="s">
        <v>435</v>
      </c>
      <c r="K258" s="478"/>
      <c r="L258" s="86"/>
      <c r="M258" s="691"/>
      <c r="N258" s="691"/>
      <c r="O258" s="691"/>
      <c r="P258" s="941"/>
      <c r="Q258" s="671"/>
      <c r="R258" s="691"/>
      <c r="S258" s="691"/>
      <c r="T258" s="691"/>
      <c r="U258" s="941"/>
      <c r="V258" s="945"/>
      <c r="W258" s="512"/>
      <c r="X258" s="512"/>
      <c r="Y258" s="691"/>
      <c r="Z258" s="691"/>
      <c r="AA258" s="715"/>
      <c r="AB258" s="512"/>
      <c r="AC258" s="512"/>
      <c r="AD258" s="512"/>
      <c r="AE258" s="941"/>
      <c r="AF258" s="715"/>
      <c r="AG258" s="512"/>
      <c r="AH258" s="512"/>
      <c r="AI258" s="691"/>
      <c r="AJ258" s="691"/>
      <c r="AK258" s="715"/>
      <c r="AL258" s="512"/>
      <c r="AM258" s="512"/>
      <c r="AN258" s="512"/>
      <c r="AO258" s="941"/>
      <c r="AP258" s="10"/>
      <c r="AQ258" s="10"/>
      <c r="AR258" s="10"/>
      <c r="AS258" s="10"/>
      <c r="AT258" s="10"/>
      <c r="AU258" s="10"/>
      <c r="AV258" s="10"/>
      <c r="AW258" s="10"/>
      <c r="AX258" s="10"/>
      <c r="AY258" s="10"/>
      <c r="EG258"/>
      <c r="EH258"/>
      <c r="EI258"/>
      <c r="EJ258"/>
      <c r="EK258"/>
      <c r="EL258"/>
      <c r="EM258"/>
      <c r="EN258"/>
    </row>
    <row r="259" spans="2:148">
      <c r="B259" s="32">
        <v>3</v>
      </c>
      <c r="C259" s="236"/>
      <c r="D259" s="490">
        <v>2010</v>
      </c>
      <c r="E259" s="490" t="s">
        <v>103</v>
      </c>
      <c r="F259" s="321" t="s">
        <v>92</v>
      </c>
      <c r="G259" s="321" t="s">
        <v>695</v>
      </c>
      <c r="H259" s="321" t="s">
        <v>94</v>
      </c>
      <c r="I259" s="490" t="s">
        <v>104</v>
      </c>
      <c r="J259" s="610" t="s">
        <v>694</v>
      </c>
      <c r="K259" s="321" t="s">
        <v>481</v>
      </c>
      <c r="L259" s="86"/>
      <c r="M259" s="660"/>
      <c r="N259" s="660"/>
      <c r="O259" s="367"/>
      <c r="P259" s="886"/>
      <c r="Q259" s="671"/>
      <c r="R259" s="660"/>
      <c r="S259" s="660"/>
      <c r="T259" s="660"/>
      <c r="U259" s="886"/>
      <c r="V259" s="945"/>
      <c r="W259" s="367"/>
      <c r="X259" s="367"/>
      <c r="Y259" s="367"/>
      <c r="Z259" s="660"/>
      <c r="AA259" s="715"/>
      <c r="AB259" s="325" t="s">
        <v>38</v>
      </c>
      <c r="AC259" s="367"/>
      <c r="AD259" s="367"/>
      <c r="AE259" s="886"/>
      <c r="AF259" s="715"/>
      <c r="AG259" s="367"/>
      <c r="AH259" s="367"/>
      <c r="AI259" s="367"/>
      <c r="AJ259" s="660"/>
      <c r="AK259" s="715"/>
      <c r="AL259" s="367"/>
      <c r="AM259" s="367"/>
      <c r="AN259" s="367"/>
      <c r="AO259" s="886"/>
      <c r="AP259" s="10"/>
      <c r="AQ259" s="10"/>
      <c r="AR259" s="10"/>
      <c r="AS259" s="10"/>
      <c r="AT259" s="10"/>
      <c r="AU259" s="10"/>
      <c r="AV259" s="10"/>
      <c r="AW259" s="10"/>
      <c r="AX259" s="10"/>
      <c r="AY259" s="10"/>
      <c r="EG259"/>
      <c r="EH259"/>
      <c r="EI259"/>
      <c r="EJ259"/>
      <c r="EK259"/>
      <c r="EL259"/>
      <c r="EM259"/>
      <c r="EN259"/>
    </row>
    <row r="260" spans="2:148">
      <c r="B260" s="32">
        <v>4</v>
      </c>
      <c r="C260" s="236"/>
      <c r="D260" s="321">
        <v>2009</v>
      </c>
      <c r="E260" s="321" t="s">
        <v>103</v>
      </c>
      <c r="F260" s="321" t="s">
        <v>94</v>
      </c>
      <c r="G260" s="321" t="s">
        <v>69</v>
      </c>
      <c r="H260" s="321" t="s">
        <v>91</v>
      </c>
      <c r="I260" s="321" t="s">
        <v>104</v>
      </c>
      <c r="J260" s="610" t="s">
        <v>484</v>
      </c>
      <c r="K260" s="478"/>
      <c r="L260" s="86"/>
      <c r="M260" s="660"/>
      <c r="N260" s="660"/>
      <c r="O260" s="660"/>
      <c r="P260" s="886"/>
      <c r="Q260" s="671"/>
      <c r="R260" s="660"/>
      <c r="S260" s="660"/>
      <c r="T260" s="660"/>
      <c r="U260" s="886"/>
      <c r="V260" s="945"/>
      <c r="W260" s="660"/>
      <c r="X260" s="660"/>
      <c r="Y260" s="660"/>
      <c r="Z260" s="660"/>
      <c r="AA260" s="715"/>
      <c r="AB260" s="325" t="s">
        <v>38</v>
      </c>
      <c r="AC260" s="325" t="s">
        <v>38</v>
      </c>
      <c r="AD260" s="660"/>
      <c r="AE260" s="886"/>
      <c r="AF260" s="715"/>
      <c r="AG260" s="367"/>
      <c r="AH260" s="367"/>
      <c r="AI260" s="367"/>
      <c r="AJ260" s="660"/>
      <c r="AK260" s="715"/>
      <c r="AL260" s="325" t="s">
        <v>38</v>
      </c>
      <c r="AM260" s="367"/>
      <c r="AN260" s="367"/>
      <c r="AO260" s="886"/>
      <c r="AP260" s="10"/>
      <c r="AQ260" s="10"/>
      <c r="AR260" s="10"/>
      <c r="AS260" s="10"/>
      <c r="AT260" s="10"/>
      <c r="AU260" s="10"/>
      <c r="AV260" s="10"/>
      <c r="AW260" s="10"/>
      <c r="AX260" s="10"/>
      <c r="AY260" s="10"/>
      <c r="EG260"/>
      <c r="EH260"/>
      <c r="EI260"/>
      <c r="EJ260"/>
      <c r="EK260"/>
      <c r="EL260"/>
      <c r="EM260"/>
      <c r="EN260"/>
    </row>
    <row r="261" spans="2:148">
      <c r="B261" s="32">
        <v>5</v>
      </c>
      <c r="C261" s="236"/>
      <c r="D261" s="490">
        <v>2009</v>
      </c>
      <c r="E261" s="490" t="s">
        <v>103</v>
      </c>
      <c r="F261" s="321" t="s">
        <v>91</v>
      </c>
      <c r="G261" s="321" t="s">
        <v>345</v>
      </c>
      <c r="H261" s="321" t="s">
        <v>91</v>
      </c>
      <c r="I261" s="321" t="s">
        <v>104</v>
      </c>
      <c r="J261" s="610" t="s">
        <v>724</v>
      </c>
      <c r="K261" s="372" t="s">
        <v>481</v>
      </c>
      <c r="L261" s="86"/>
      <c r="M261" s="660"/>
      <c r="N261" s="660"/>
      <c r="O261" s="660"/>
      <c r="P261" s="886"/>
      <c r="Q261" s="671"/>
      <c r="R261" s="660"/>
      <c r="S261" s="660"/>
      <c r="T261" s="660"/>
      <c r="U261" s="886"/>
      <c r="V261" s="945"/>
      <c r="W261" s="660"/>
      <c r="X261" s="660"/>
      <c r="Y261" s="660"/>
      <c r="Z261" s="660"/>
      <c r="AA261" s="715"/>
      <c r="AB261" s="325" t="s">
        <v>38</v>
      </c>
      <c r="AC261" s="325" t="s">
        <v>38</v>
      </c>
      <c r="AD261" s="660"/>
      <c r="AE261" s="886"/>
      <c r="AF261" s="715"/>
      <c r="AG261" s="367"/>
      <c r="AH261" s="367"/>
      <c r="AI261" s="367"/>
      <c r="AJ261" s="660"/>
      <c r="AK261" s="715"/>
      <c r="AL261" s="367"/>
      <c r="AM261" s="367"/>
      <c r="AN261" s="367"/>
      <c r="AO261" s="886"/>
      <c r="AP261" s="10"/>
      <c r="AQ261" s="10"/>
      <c r="AR261" s="10"/>
      <c r="AS261" s="10"/>
      <c r="AT261" s="10"/>
      <c r="AU261" s="10"/>
      <c r="AV261" s="10"/>
      <c r="AW261" s="10"/>
      <c r="AX261" s="10"/>
      <c r="AY261" s="10"/>
      <c r="EG261"/>
      <c r="EH261"/>
      <c r="EI261"/>
      <c r="EJ261"/>
      <c r="EK261"/>
      <c r="EL261"/>
      <c r="EM261"/>
      <c r="EN261"/>
    </row>
    <row r="262" spans="2:148">
      <c r="B262" s="32">
        <v>6</v>
      </c>
      <c r="C262" s="236"/>
      <c r="D262" s="490">
        <v>2009</v>
      </c>
      <c r="E262" s="517" t="s">
        <v>104</v>
      </c>
      <c r="F262" s="321" t="s">
        <v>96</v>
      </c>
      <c r="G262" s="321" t="s">
        <v>29</v>
      </c>
      <c r="H262" s="321" t="s">
        <v>94</v>
      </c>
      <c r="I262" s="490" t="s">
        <v>104</v>
      </c>
      <c r="J262" s="610" t="s">
        <v>591</v>
      </c>
      <c r="K262" s="610"/>
      <c r="L262" s="86"/>
      <c r="M262" s="367"/>
      <c r="N262" s="367"/>
      <c r="O262" s="367"/>
      <c r="P262" s="886"/>
      <c r="Q262" s="671"/>
      <c r="R262" s="660"/>
      <c r="S262" s="660"/>
      <c r="T262" s="660"/>
      <c r="U262" s="886"/>
      <c r="V262" s="945"/>
      <c r="W262" s="660"/>
      <c r="X262" s="660"/>
      <c r="Y262" s="660"/>
      <c r="Z262" s="660"/>
      <c r="AA262" s="715"/>
      <c r="AB262" s="367"/>
      <c r="AC262" s="367"/>
      <c r="AD262" s="367"/>
      <c r="AE262" s="886"/>
      <c r="AF262" s="715"/>
      <c r="AG262" s="660"/>
      <c r="AH262" s="660"/>
      <c r="AI262" s="660"/>
      <c r="AJ262" s="660"/>
      <c r="AK262" s="715"/>
      <c r="AL262" s="417" t="s">
        <v>38</v>
      </c>
      <c r="AM262" s="367"/>
      <c r="AN262" s="367"/>
      <c r="AO262" s="886"/>
      <c r="AP262" s="10"/>
      <c r="AQ262" s="10"/>
      <c r="AR262" s="10"/>
      <c r="AS262" s="10"/>
      <c r="AT262" s="10"/>
      <c r="AU262" s="10"/>
      <c r="AV262" s="10"/>
      <c r="AW262" s="10"/>
      <c r="AX262" s="10"/>
      <c r="AY262" s="10"/>
      <c r="EG262"/>
      <c r="EH262"/>
      <c r="EI262"/>
      <c r="EJ262"/>
      <c r="EK262"/>
      <c r="EL262"/>
      <c r="EM262"/>
      <c r="EN262"/>
    </row>
    <row r="263" spans="2:148">
      <c r="B263" s="32">
        <v>7</v>
      </c>
      <c r="C263" s="236"/>
      <c r="D263" s="490"/>
      <c r="E263" s="490"/>
      <c r="F263" s="321"/>
      <c r="G263" s="321"/>
      <c r="H263" s="321"/>
      <c r="I263" s="490"/>
      <c r="J263" s="610"/>
      <c r="K263" s="321"/>
      <c r="L263" s="86"/>
      <c r="M263" s="660"/>
      <c r="N263" s="660"/>
      <c r="O263" s="367"/>
      <c r="P263" s="886"/>
      <c r="Q263" s="671"/>
      <c r="R263" s="660"/>
      <c r="S263" s="660"/>
      <c r="T263" s="660"/>
      <c r="U263" s="886"/>
      <c r="V263" s="945"/>
      <c r="W263" s="367"/>
      <c r="X263" s="367"/>
      <c r="Y263" s="367"/>
      <c r="Z263" s="660"/>
      <c r="AA263" s="715"/>
      <c r="AB263" s="660"/>
      <c r="AC263" s="660"/>
      <c r="AD263" s="660"/>
      <c r="AE263" s="886"/>
      <c r="AF263" s="715"/>
      <c r="AG263" s="660"/>
      <c r="AH263" s="660"/>
      <c r="AI263" s="660"/>
      <c r="AJ263" s="660"/>
      <c r="AK263" s="715"/>
      <c r="AL263" s="660"/>
      <c r="AM263" s="660"/>
      <c r="AN263" s="660"/>
      <c r="AO263" s="886"/>
      <c r="AP263" s="10"/>
      <c r="AQ263" s="10"/>
      <c r="AR263" s="10"/>
      <c r="AS263" s="10"/>
      <c r="AT263" s="10"/>
      <c r="AU263" s="10"/>
      <c r="AV263" s="10"/>
      <c r="AW263" s="10"/>
      <c r="AX263" s="10"/>
      <c r="AY263" s="10"/>
      <c r="EG263"/>
      <c r="EH263"/>
      <c r="EI263"/>
      <c r="EJ263"/>
      <c r="EK263"/>
      <c r="EL263"/>
      <c r="EM263"/>
      <c r="EN263"/>
    </row>
    <row r="264" spans="2:148">
      <c r="B264" s="32">
        <v>8</v>
      </c>
      <c r="C264" s="236"/>
      <c r="D264" s="490"/>
      <c r="E264" s="490"/>
      <c r="F264" s="321"/>
      <c r="G264" s="321"/>
      <c r="H264" s="321"/>
      <c r="I264" s="490"/>
      <c r="J264" s="610"/>
      <c r="K264" s="321"/>
      <c r="L264" s="86"/>
      <c r="M264" s="660"/>
      <c r="N264" s="660"/>
      <c r="O264" s="367"/>
      <c r="P264" s="886"/>
      <c r="Q264" s="671"/>
      <c r="R264" s="660"/>
      <c r="S264" s="660"/>
      <c r="T264" s="660"/>
      <c r="U264" s="886"/>
      <c r="V264" s="945"/>
      <c r="W264" s="367"/>
      <c r="X264" s="367"/>
      <c r="Y264" s="367"/>
      <c r="Z264" s="660"/>
      <c r="AA264" s="715"/>
      <c r="AB264" s="660"/>
      <c r="AC264" s="660"/>
      <c r="AD264" s="660"/>
      <c r="AE264" s="886"/>
      <c r="AF264" s="715"/>
      <c r="AG264" s="660"/>
      <c r="AH264" s="660"/>
      <c r="AI264" s="660"/>
      <c r="AJ264" s="660"/>
      <c r="AK264" s="715"/>
      <c r="AL264" s="660"/>
      <c r="AM264" s="660"/>
      <c r="AN264" s="660"/>
      <c r="AO264" s="886"/>
      <c r="AP264" s="10"/>
      <c r="AQ264" s="10"/>
      <c r="AR264" s="10"/>
      <c r="AS264" s="10"/>
      <c r="AT264" s="10"/>
      <c r="AU264" s="10"/>
      <c r="AV264" s="10"/>
      <c r="AW264" s="10"/>
      <c r="AX264" s="10"/>
      <c r="AY264" s="10"/>
      <c r="EG264"/>
      <c r="EH264"/>
      <c r="EI264"/>
      <c r="EJ264"/>
      <c r="EK264"/>
      <c r="EL264"/>
      <c r="EM264"/>
      <c r="EN264"/>
    </row>
    <row r="265" spans="2:148" s="10" customFormat="1">
      <c r="B265" s="295"/>
      <c r="D265" s="534"/>
      <c r="E265" s="534"/>
      <c r="F265" s="534"/>
      <c r="G265" s="534"/>
      <c r="H265" s="534"/>
      <c r="I265" s="534"/>
      <c r="J265" s="111"/>
      <c r="K265" s="111"/>
      <c r="M265" s="16"/>
      <c r="N265" s="16"/>
      <c r="O265" s="16"/>
      <c r="P265" s="16"/>
      <c r="Q265" s="293"/>
      <c r="R265" s="39"/>
      <c r="S265" s="39"/>
      <c r="T265" s="39"/>
      <c r="U265" s="39"/>
      <c r="V265" s="39"/>
      <c r="W265" s="39"/>
      <c r="X265" s="39"/>
      <c r="Y265" s="39"/>
      <c r="Z265" s="39"/>
      <c r="AA265" s="39"/>
      <c r="AB265" s="39"/>
      <c r="AC265" s="39"/>
      <c r="AD265" s="39"/>
      <c r="AE265" s="39"/>
      <c r="AF265" s="16"/>
      <c r="AG265" s="16"/>
      <c r="AH265" s="16"/>
      <c r="AI265" s="16"/>
      <c r="AJ265" s="16"/>
      <c r="AK265" s="16"/>
      <c r="AL265" s="39"/>
      <c r="AM265" s="39"/>
      <c r="AN265" s="16"/>
      <c r="AO265" s="16"/>
      <c r="AP265" s="14"/>
      <c r="AQ265" s="20"/>
      <c r="AR265" s="14"/>
      <c r="AS265" s="14"/>
      <c r="AT265" s="14"/>
      <c r="AU265" s="14"/>
      <c r="AV265" s="20"/>
      <c r="AW265" s="14"/>
      <c r="AX265" s="14"/>
      <c r="AY265" s="14"/>
      <c r="EO265" s="14"/>
      <c r="EP265" s="14"/>
      <c r="EQ265" s="14"/>
      <c r="ER265" s="14"/>
    </row>
    <row r="266" spans="2:148" s="10" customFormat="1">
      <c r="B266" s="295"/>
      <c r="D266" s="534"/>
      <c r="E266" s="534"/>
      <c r="F266" s="534"/>
      <c r="G266" s="534"/>
      <c r="H266" s="534"/>
      <c r="I266" s="534"/>
      <c r="J266" s="111"/>
      <c r="K266" s="111"/>
      <c r="M266" s="16"/>
      <c r="N266" s="16"/>
      <c r="O266" s="16"/>
      <c r="P266" s="16"/>
      <c r="Q266" s="293"/>
      <c r="R266" s="39"/>
      <c r="S266" s="39"/>
      <c r="T266" s="39"/>
      <c r="U266" s="39"/>
      <c r="V266" s="39"/>
      <c r="W266" s="39"/>
      <c r="X266" s="39"/>
      <c r="Y266" s="39"/>
      <c r="Z266" s="39"/>
      <c r="AA266" s="39"/>
      <c r="AB266" s="39"/>
      <c r="AC266" s="39"/>
      <c r="AD266" s="39"/>
      <c r="AE266" s="39"/>
      <c r="AF266" s="16"/>
      <c r="AG266" s="16"/>
      <c r="AH266" s="16"/>
      <c r="AI266" s="16"/>
      <c r="AJ266" s="16"/>
      <c r="AK266" s="16"/>
      <c r="AL266" s="39"/>
      <c r="AM266" s="39"/>
      <c r="AN266" s="16"/>
      <c r="AO266" s="16"/>
      <c r="AP266" s="14"/>
      <c r="AQ266" s="20"/>
      <c r="AR266" s="14"/>
      <c r="AS266" s="14"/>
      <c r="AT266" s="14"/>
      <c r="AU266" s="14"/>
      <c r="AV266" s="20"/>
      <c r="AW266" s="14"/>
      <c r="AX266" s="14"/>
      <c r="AY266" s="14"/>
      <c r="EO266" s="14"/>
      <c r="EP266" s="14"/>
      <c r="EQ266" s="14"/>
      <c r="ER266" s="14"/>
    </row>
    <row r="267" spans="2:148" s="10" customFormat="1">
      <c r="B267" s="295"/>
      <c r="D267" s="534"/>
      <c r="E267" s="534"/>
      <c r="F267" s="534"/>
      <c r="G267" s="534"/>
      <c r="H267" s="534"/>
      <c r="I267" s="534"/>
      <c r="J267" s="111"/>
      <c r="K267" s="54"/>
      <c r="M267" s="16"/>
      <c r="N267" s="16"/>
      <c r="O267" s="16"/>
      <c r="P267" s="16"/>
      <c r="Q267" s="293"/>
      <c r="R267" s="39"/>
      <c r="S267" s="39"/>
      <c r="T267" s="39"/>
      <c r="U267" s="39"/>
      <c r="V267" s="39"/>
      <c r="W267" s="39"/>
      <c r="X267" s="39"/>
      <c r="Y267" s="39"/>
      <c r="Z267" s="39"/>
      <c r="AA267" s="39"/>
      <c r="AB267" s="39"/>
      <c r="AC267" s="39"/>
      <c r="AD267" s="39"/>
      <c r="AE267" s="39"/>
      <c r="AF267" s="16"/>
      <c r="AG267" s="16"/>
      <c r="AH267" s="16"/>
      <c r="AI267" s="16"/>
      <c r="AJ267" s="16"/>
      <c r="AK267" s="16"/>
      <c r="AL267" s="39"/>
      <c r="AM267" s="39"/>
      <c r="AN267" s="16"/>
      <c r="AO267" s="16"/>
      <c r="AP267" s="14"/>
      <c r="AQ267" s="20"/>
      <c r="AR267" s="14"/>
      <c r="AS267" s="14"/>
      <c r="AT267" s="14"/>
      <c r="AU267" s="14"/>
      <c r="AV267" s="20"/>
      <c r="AW267" s="14"/>
      <c r="AX267" s="14"/>
      <c r="AY267" s="14"/>
      <c r="EO267" s="14"/>
      <c r="EP267" s="14"/>
      <c r="EQ267" s="14"/>
      <c r="ER267" s="14"/>
    </row>
    <row r="268" spans="2:148" s="10" customFormat="1">
      <c r="B268" s="295"/>
      <c r="D268" s="59"/>
      <c r="E268" s="59"/>
      <c r="F268" s="59"/>
      <c r="G268" s="59"/>
      <c r="H268" s="59"/>
      <c r="I268" s="59"/>
      <c r="J268" s="54"/>
      <c r="K268" s="44"/>
      <c r="M268" s="16"/>
      <c r="N268" s="16"/>
      <c r="O268" s="16"/>
      <c r="P268" s="16"/>
      <c r="Q268" s="293"/>
      <c r="R268" s="39"/>
      <c r="S268" s="39"/>
      <c r="T268" s="39"/>
      <c r="U268" s="39"/>
      <c r="V268" s="39"/>
      <c r="W268" s="39"/>
      <c r="X268" s="39"/>
      <c r="Y268" s="39"/>
      <c r="Z268" s="39"/>
      <c r="AA268" s="39"/>
      <c r="AB268" s="39"/>
      <c r="AC268" s="39"/>
      <c r="AD268" s="39"/>
      <c r="AE268" s="39"/>
      <c r="AF268" s="16"/>
      <c r="AG268" s="16"/>
      <c r="AH268" s="16"/>
      <c r="AI268" s="16"/>
      <c r="AJ268" s="16"/>
      <c r="AK268" s="16"/>
      <c r="AL268" s="39"/>
      <c r="AM268" s="39"/>
      <c r="AN268" s="16"/>
      <c r="AO268" s="16"/>
      <c r="AP268" s="14"/>
      <c r="AQ268" s="20"/>
      <c r="AR268" s="14"/>
      <c r="AS268" s="14"/>
      <c r="AT268" s="14"/>
      <c r="AU268" s="14"/>
      <c r="AV268" s="20"/>
      <c r="AW268" s="14"/>
      <c r="AX268" s="14"/>
      <c r="AY268" s="14"/>
      <c r="EO268" s="14"/>
      <c r="EP268" s="14"/>
      <c r="EQ268" s="14"/>
      <c r="ER268" s="14"/>
    </row>
    <row r="269" spans="2:148" s="10" customFormat="1">
      <c r="B269" s="295"/>
      <c r="D269" s="32"/>
      <c r="E269" s="32"/>
      <c r="F269" s="32"/>
      <c r="G269" s="32"/>
      <c r="H269" s="32"/>
      <c r="I269" s="32"/>
      <c r="J269" s="44"/>
      <c r="K269" s="44"/>
      <c r="M269" s="16"/>
      <c r="N269" s="16"/>
      <c r="O269" s="16"/>
      <c r="P269" s="16"/>
      <c r="Q269" s="293"/>
      <c r="R269" s="39"/>
      <c r="S269" s="39"/>
      <c r="T269" s="39"/>
      <c r="U269" s="39"/>
      <c r="V269" s="39"/>
      <c r="W269" s="39"/>
      <c r="X269" s="39"/>
      <c r="Y269" s="39"/>
      <c r="Z269" s="39"/>
      <c r="AA269" s="39"/>
      <c r="AB269" s="39"/>
      <c r="AC269" s="39"/>
      <c r="AD269" s="39"/>
      <c r="AE269" s="39"/>
      <c r="AF269" s="16"/>
      <c r="AG269" s="16"/>
      <c r="AH269" s="16"/>
      <c r="AI269" s="16"/>
      <c r="AJ269" s="16"/>
      <c r="AK269" s="16"/>
      <c r="AL269" s="39"/>
      <c r="AM269" s="39"/>
      <c r="AN269" s="16"/>
      <c r="AO269" s="16"/>
      <c r="AP269" s="14"/>
      <c r="AQ269" s="20"/>
      <c r="AR269" s="14"/>
      <c r="AS269" s="14"/>
      <c r="AT269" s="14"/>
      <c r="AU269" s="14"/>
      <c r="AV269" s="20"/>
      <c r="AW269" s="14"/>
      <c r="AX269" s="14"/>
      <c r="AY269" s="14"/>
      <c r="EO269" s="14"/>
      <c r="EP269" s="14"/>
      <c r="EQ269" s="14"/>
      <c r="ER269" s="14"/>
    </row>
    <row r="270" spans="2:148" s="10" customFormat="1">
      <c r="B270" s="295"/>
      <c r="D270" s="32"/>
      <c r="E270" s="32"/>
      <c r="F270" s="14"/>
      <c r="G270" s="14"/>
      <c r="H270" s="44"/>
      <c r="I270" s="32"/>
      <c r="J270" s="44"/>
      <c r="K270" s="13"/>
      <c r="M270" s="16"/>
      <c r="N270" s="16"/>
      <c r="O270" s="16"/>
      <c r="P270" s="16"/>
      <c r="Q270" s="293"/>
      <c r="R270" s="39"/>
      <c r="S270" s="39"/>
      <c r="T270" s="39"/>
      <c r="U270" s="39"/>
      <c r="V270" s="39"/>
      <c r="W270" s="39"/>
      <c r="X270" s="39"/>
      <c r="Y270" s="39"/>
      <c r="Z270" s="39"/>
      <c r="AA270" s="39"/>
      <c r="AB270" s="39"/>
      <c r="AC270" s="39"/>
      <c r="AD270" s="39"/>
      <c r="AE270" s="39"/>
      <c r="AF270" s="16"/>
      <c r="AG270" s="16"/>
      <c r="AH270" s="16"/>
      <c r="AI270" s="16"/>
      <c r="AJ270" s="16"/>
      <c r="AK270" s="16"/>
      <c r="AL270" s="39"/>
      <c r="AM270" s="39"/>
      <c r="AN270" s="16"/>
      <c r="AO270" s="16"/>
      <c r="AP270" s="14"/>
      <c r="AQ270" s="20"/>
      <c r="AR270" s="14"/>
      <c r="AS270" s="14"/>
      <c r="AT270" s="14"/>
      <c r="AU270" s="14"/>
      <c r="AV270" s="20"/>
      <c r="AW270" s="14"/>
      <c r="AX270" s="14"/>
      <c r="AY270" s="14"/>
      <c r="EO270" s="14"/>
      <c r="EP270" s="14"/>
      <c r="EQ270" s="14"/>
      <c r="ER270" s="14"/>
    </row>
    <row r="271" spans="2:148" s="10" customFormat="1">
      <c r="B271" s="295"/>
      <c r="D271" s="31"/>
      <c r="E271" s="31"/>
      <c r="F271" s="60"/>
      <c r="G271" s="60"/>
      <c r="H271" s="31"/>
      <c r="I271" s="31"/>
      <c r="J271" s="13"/>
      <c r="K271" s="44"/>
      <c r="M271" s="16"/>
      <c r="N271" s="16"/>
      <c r="O271" s="16"/>
      <c r="P271" s="16"/>
      <c r="Q271" s="293"/>
      <c r="R271" s="39"/>
      <c r="S271" s="39"/>
      <c r="T271" s="39"/>
      <c r="U271" s="39"/>
      <c r="V271" s="39"/>
      <c r="W271" s="39"/>
      <c r="X271" s="39"/>
      <c r="Y271" s="39"/>
      <c r="Z271" s="39"/>
      <c r="AA271" s="39"/>
      <c r="AB271" s="39"/>
      <c r="AC271" s="39"/>
      <c r="AD271" s="39"/>
      <c r="AE271" s="39"/>
      <c r="AF271" s="16"/>
      <c r="AG271" s="16"/>
      <c r="AH271" s="16"/>
      <c r="AI271" s="16"/>
      <c r="AJ271" s="16"/>
      <c r="AK271" s="16"/>
      <c r="AL271" s="39"/>
      <c r="AM271" s="39"/>
      <c r="AN271" s="16"/>
      <c r="AO271" s="16"/>
      <c r="AP271" s="14"/>
      <c r="AQ271" s="20"/>
      <c r="AR271" s="14"/>
      <c r="AS271" s="14"/>
      <c r="AT271" s="14"/>
      <c r="AU271" s="14"/>
      <c r="AV271" s="20"/>
      <c r="AW271" s="14"/>
      <c r="AX271" s="14"/>
      <c r="AY271" s="14"/>
      <c r="EO271" s="14"/>
      <c r="EP271" s="14"/>
      <c r="EQ271" s="14"/>
      <c r="ER271" s="14"/>
    </row>
    <row r="272" spans="2:148" s="10" customFormat="1">
      <c r="B272" s="295"/>
      <c r="D272" s="32"/>
      <c r="E272" s="32"/>
      <c r="F272" s="14"/>
      <c r="G272" s="14"/>
      <c r="H272" s="32"/>
      <c r="I272" s="32"/>
      <c r="J272" s="44"/>
      <c r="K272" s="54"/>
      <c r="M272" s="16"/>
      <c r="N272" s="16"/>
      <c r="O272" s="16"/>
      <c r="P272" s="16"/>
      <c r="Q272" s="293"/>
      <c r="R272" s="39"/>
      <c r="S272" s="39"/>
      <c r="T272" s="39"/>
      <c r="U272" s="39"/>
      <c r="V272" s="39"/>
      <c r="W272" s="39"/>
      <c r="X272" s="39"/>
      <c r="Y272" s="39"/>
      <c r="Z272" s="39"/>
      <c r="AA272" s="39"/>
      <c r="AB272" s="39"/>
      <c r="AC272" s="39"/>
      <c r="AD272" s="39"/>
      <c r="AE272" s="39"/>
      <c r="AF272" s="16"/>
      <c r="AG272" s="16"/>
      <c r="AH272" s="16"/>
      <c r="AI272" s="16"/>
      <c r="AJ272" s="16"/>
      <c r="AK272" s="16"/>
      <c r="AL272" s="39"/>
      <c r="AM272" s="39"/>
      <c r="AN272" s="16"/>
      <c r="AO272" s="16"/>
      <c r="AP272" s="14"/>
      <c r="AQ272" s="20"/>
      <c r="AR272" s="14"/>
      <c r="AS272" s="14"/>
      <c r="AT272" s="14"/>
      <c r="AU272" s="14"/>
      <c r="AV272" s="20"/>
      <c r="AW272" s="14"/>
      <c r="AX272" s="14"/>
      <c r="AY272" s="14"/>
      <c r="EO272" s="14"/>
      <c r="EP272" s="14"/>
      <c r="EQ272" s="14"/>
      <c r="ER272" s="14"/>
    </row>
    <row r="273" spans="2:148" s="10" customFormat="1">
      <c r="B273" s="295"/>
      <c r="D273" s="59"/>
      <c r="E273" s="59"/>
      <c r="F273" s="61"/>
      <c r="G273" s="61"/>
      <c r="H273" s="59"/>
      <c r="I273" s="59"/>
      <c r="J273" s="54"/>
      <c r="K273" s="44"/>
      <c r="M273" s="16"/>
      <c r="N273" s="16"/>
      <c r="O273" s="16"/>
      <c r="P273" s="16"/>
      <c r="Q273" s="293"/>
      <c r="R273" s="39"/>
      <c r="S273" s="39"/>
      <c r="T273" s="39"/>
      <c r="U273" s="39"/>
      <c r="V273" s="39"/>
      <c r="W273" s="39"/>
      <c r="X273" s="39"/>
      <c r="Y273" s="39"/>
      <c r="Z273" s="39"/>
      <c r="AA273" s="39"/>
      <c r="AB273" s="39"/>
      <c r="AC273" s="39"/>
      <c r="AD273" s="39"/>
      <c r="AE273" s="39"/>
      <c r="AF273" s="16"/>
      <c r="AG273" s="16"/>
      <c r="AH273" s="16"/>
      <c r="AI273" s="16"/>
      <c r="AJ273" s="16"/>
      <c r="AK273" s="16"/>
      <c r="AL273" s="39"/>
      <c r="AM273" s="39"/>
      <c r="AN273" s="16"/>
      <c r="AO273" s="16"/>
      <c r="AP273" s="14"/>
      <c r="AQ273" s="20"/>
      <c r="AR273" s="14"/>
      <c r="AS273" s="14"/>
      <c r="AT273" s="14"/>
      <c r="AU273" s="14"/>
      <c r="AV273" s="20"/>
      <c r="AW273" s="14"/>
      <c r="AX273" s="14"/>
      <c r="AY273" s="14"/>
      <c r="EO273" s="14"/>
      <c r="EP273" s="14"/>
      <c r="EQ273" s="14"/>
      <c r="ER273" s="14"/>
    </row>
    <row r="274" spans="2:148" s="10" customFormat="1">
      <c r="B274" s="295"/>
      <c r="D274" s="32"/>
      <c r="E274" s="32"/>
      <c r="F274" s="14"/>
      <c r="G274" s="14"/>
      <c r="H274" s="32"/>
      <c r="I274" s="32"/>
      <c r="J274" s="44"/>
      <c r="K274" s="54"/>
      <c r="M274" s="16"/>
      <c r="N274" s="16"/>
      <c r="O274" s="16"/>
      <c r="P274" s="16"/>
      <c r="Q274" s="293"/>
      <c r="R274" s="39"/>
      <c r="S274" s="39"/>
      <c r="T274" s="39"/>
      <c r="U274" s="39"/>
      <c r="V274" s="39"/>
      <c r="W274" s="39"/>
      <c r="X274" s="39"/>
      <c r="Y274" s="39"/>
      <c r="Z274" s="39"/>
      <c r="AA274" s="39"/>
      <c r="AB274" s="39"/>
      <c r="AC274" s="39"/>
      <c r="AD274" s="39"/>
      <c r="AE274" s="39"/>
      <c r="AF274" s="16"/>
      <c r="AG274" s="16"/>
      <c r="AH274" s="16"/>
      <c r="AI274" s="16"/>
      <c r="AJ274" s="16"/>
      <c r="AK274" s="16"/>
      <c r="AL274" s="21"/>
      <c r="AM274" s="21"/>
      <c r="AN274" s="16"/>
      <c r="AO274" s="16"/>
      <c r="AP274" s="14"/>
      <c r="AQ274" s="17"/>
      <c r="AR274" s="14"/>
      <c r="AS274" s="14"/>
      <c r="AT274" s="14"/>
      <c r="AU274" s="14"/>
      <c r="AV274" s="17"/>
      <c r="AW274" s="14"/>
      <c r="AX274" s="14"/>
      <c r="AY274" s="14"/>
      <c r="EO274" s="14"/>
      <c r="EP274" s="14"/>
      <c r="EQ274" s="14"/>
      <c r="ER274" s="14"/>
    </row>
    <row r="275" spans="2:148" s="10" customFormat="1">
      <c r="B275" s="295"/>
      <c r="D275" s="59"/>
      <c r="E275" s="59"/>
      <c r="F275" s="61"/>
      <c r="G275" s="61"/>
      <c r="H275" s="59"/>
      <c r="I275" s="59"/>
      <c r="J275" s="54"/>
      <c r="K275" s="44"/>
      <c r="M275" s="16"/>
      <c r="N275" s="16"/>
      <c r="O275" s="16"/>
      <c r="P275" s="16"/>
      <c r="Q275" s="293"/>
      <c r="R275" s="39"/>
      <c r="S275" s="39"/>
      <c r="T275" s="39"/>
      <c r="U275" s="16"/>
      <c r="V275" s="16"/>
      <c r="W275" s="16"/>
      <c r="X275" s="16"/>
      <c r="Y275" s="16"/>
      <c r="Z275" s="16"/>
      <c r="AA275" s="16"/>
      <c r="AB275" s="16"/>
      <c r="AC275" s="16"/>
      <c r="AD275" s="16"/>
      <c r="AE275" s="16"/>
      <c r="AF275" s="16"/>
      <c r="AG275" s="16"/>
      <c r="AH275" s="16"/>
      <c r="AI275" s="16"/>
      <c r="AJ275" s="16"/>
      <c r="AK275" s="16"/>
      <c r="AL275" s="16"/>
      <c r="AM275" s="16"/>
      <c r="AN275" s="16"/>
      <c r="AO275" s="16"/>
      <c r="AP275" s="14"/>
      <c r="AQ275" s="14"/>
      <c r="AR275" s="14"/>
      <c r="AS275" s="14"/>
      <c r="AT275" s="14"/>
      <c r="AU275" s="14"/>
      <c r="AV275" s="14"/>
      <c r="AW275" s="14"/>
      <c r="AX275" s="14"/>
      <c r="AY275" s="14"/>
      <c r="EO275" s="14"/>
      <c r="EP275" s="14"/>
      <c r="EQ275" s="14"/>
      <c r="ER275" s="14"/>
    </row>
    <row r="276" spans="2:148" s="10" customFormat="1">
      <c r="B276" s="295"/>
      <c r="D276" s="32"/>
      <c r="E276" s="32"/>
      <c r="F276" s="32"/>
      <c r="G276" s="32"/>
      <c r="H276" s="32"/>
      <c r="I276" s="32"/>
      <c r="J276" s="44"/>
      <c r="K276" s="13"/>
      <c r="M276" s="16"/>
      <c r="N276" s="16"/>
      <c r="O276" s="16"/>
      <c r="P276" s="16"/>
      <c r="Q276" s="293"/>
      <c r="R276" s="39"/>
      <c r="S276" s="39"/>
      <c r="T276" s="39"/>
      <c r="U276" s="16"/>
      <c r="V276" s="16"/>
      <c r="W276" s="16"/>
      <c r="X276" s="16"/>
      <c r="Y276" s="16"/>
      <c r="Z276" s="16"/>
      <c r="AA276" s="16"/>
      <c r="AB276" s="16"/>
      <c r="AC276" s="16"/>
      <c r="AD276" s="16"/>
      <c r="AE276" s="16"/>
      <c r="AF276" s="16"/>
      <c r="AG276" s="16"/>
      <c r="AH276" s="16"/>
      <c r="AI276" s="16"/>
      <c r="AJ276" s="16"/>
      <c r="AK276" s="16"/>
      <c r="AL276" s="16"/>
      <c r="AM276" s="16"/>
      <c r="AN276" s="16"/>
      <c r="AO276" s="16"/>
      <c r="AP276" s="14"/>
      <c r="AQ276" s="14"/>
      <c r="AR276" s="14"/>
      <c r="AS276" s="14"/>
      <c r="AT276" s="14"/>
      <c r="AU276" s="14"/>
      <c r="AV276" s="14"/>
      <c r="AW276" s="14"/>
      <c r="AX276" s="14"/>
      <c r="AY276" s="14"/>
      <c r="EO276" s="14"/>
      <c r="EP276" s="14"/>
      <c r="EQ276" s="14"/>
      <c r="ER276" s="14"/>
    </row>
    <row r="277" spans="2:148" s="10" customFormat="1">
      <c r="B277" s="295"/>
      <c r="D277" s="31"/>
      <c r="E277" s="31"/>
      <c r="F277" s="13"/>
      <c r="G277" s="13"/>
      <c r="H277" s="13"/>
      <c r="I277" s="31"/>
      <c r="J277" s="13"/>
      <c r="K277" s="13"/>
      <c r="M277" s="16"/>
      <c r="N277" s="16"/>
      <c r="O277" s="16"/>
      <c r="P277" s="16"/>
      <c r="Q277" s="293"/>
      <c r="R277" s="39"/>
      <c r="S277" s="39"/>
      <c r="T277" s="39"/>
      <c r="U277" s="16"/>
      <c r="V277" s="16"/>
      <c r="W277" s="16"/>
      <c r="X277" s="16"/>
      <c r="Y277" s="16"/>
      <c r="Z277" s="16"/>
      <c r="AA277" s="16"/>
      <c r="AB277" s="16"/>
      <c r="AC277" s="16"/>
      <c r="AD277" s="16"/>
      <c r="AE277" s="16"/>
      <c r="AF277" s="16"/>
      <c r="AG277" s="16"/>
      <c r="AH277" s="16"/>
      <c r="AI277" s="16"/>
      <c r="AJ277" s="16"/>
      <c r="AK277" s="16"/>
      <c r="AL277" s="16"/>
      <c r="AM277" s="16"/>
      <c r="AN277" s="16"/>
      <c r="AO277" s="16"/>
      <c r="AP277" s="14"/>
      <c r="AQ277" s="14"/>
      <c r="AR277" s="14"/>
      <c r="AS277" s="14"/>
      <c r="AT277" s="14"/>
      <c r="AU277" s="14"/>
      <c r="AV277" s="14"/>
      <c r="AW277" s="14"/>
      <c r="AX277" s="14"/>
      <c r="AY277" s="14"/>
      <c r="EO277" s="14"/>
      <c r="EP277" s="14"/>
      <c r="EQ277" s="14"/>
      <c r="ER277" s="14"/>
    </row>
    <row r="278" spans="2:148" s="10" customFormat="1">
      <c r="B278" s="295"/>
      <c r="D278" s="31"/>
      <c r="E278" s="31"/>
      <c r="F278" s="13"/>
      <c r="G278" s="13"/>
      <c r="H278" s="13"/>
      <c r="I278" s="31"/>
      <c r="J278" s="13"/>
      <c r="K278" s="13"/>
      <c r="M278" s="16"/>
      <c r="N278" s="16"/>
      <c r="O278" s="16"/>
      <c r="P278" s="16"/>
      <c r="Q278" s="293"/>
      <c r="R278" s="39"/>
      <c r="S278" s="39"/>
      <c r="T278" s="39"/>
      <c r="U278" s="16"/>
      <c r="V278" s="16"/>
      <c r="W278" s="16"/>
      <c r="X278" s="16"/>
      <c r="Y278" s="16"/>
      <c r="Z278" s="16"/>
      <c r="AA278" s="16"/>
      <c r="AB278" s="16"/>
      <c r="AC278" s="16"/>
      <c r="AD278" s="16"/>
      <c r="AE278" s="16"/>
      <c r="AF278" s="16"/>
      <c r="AG278" s="16"/>
      <c r="AH278" s="16"/>
      <c r="AI278" s="16"/>
      <c r="AJ278" s="16"/>
      <c r="AK278" s="16"/>
      <c r="AL278" s="16"/>
      <c r="AM278" s="16"/>
      <c r="AN278" s="16"/>
      <c r="AO278" s="16"/>
      <c r="AP278" s="14"/>
      <c r="AQ278" s="14"/>
      <c r="AR278" s="14"/>
      <c r="AS278" s="14"/>
      <c r="AT278" s="14"/>
      <c r="AU278" s="14"/>
      <c r="AV278" s="14"/>
      <c r="AW278" s="14"/>
      <c r="AX278" s="14"/>
      <c r="AY278" s="14"/>
      <c r="EO278" s="14"/>
      <c r="EP278" s="14"/>
      <c r="EQ278" s="14"/>
      <c r="ER278" s="14"/>
    </row>
    <row r="279" spans="2:148" s="10" customFormat="1">
      <c r="B279" s="295"/>
      <c r="D279" s="31"/>
      <c r="E279" s="31"/>
      <c r="F279" s="13"/>
      <c r="G279" s="13"/>
      <c r="H279" s="13"/>
      <c r="I279" s="31"/>
      <c r="J279" s="13"/>
      <c r="K279" s="13"/>
      <c r="M279" s="16"/>
      <c r="N279" s="16"/>
      <c r="O279" s="16"/>
      <c r="P279" s="16"/>
      <c r="Q279" s="293"/>
      <c r="R279" s="39"/>
      <c r="S279" s="39"/>
      <c r="T279" s="39"/>
      <c r="U279" s="16"/>
      <c r="V279" s="16"/>
      <c r="W279" s="16"/>
      <c r="X279" s="16"/>
      <c r="Y279" s="16"/>
      <c r="Z279" s="16"/>
      <c r="AA279" s="16"/>
      <c r="AB279" s="16"/>
      <c r="AC279" s="16"/>
      <c r="AD279" s="16"/>
      <c r="AE279" s="16"/>
      <c r="AF279" s="16"/>
      <c r="AG279" s="16"/>
      <c r="AH279" s="16"/>
      <c r="AI279" s="16"/>
      <c r="AJ279" s="16"/>
      <c r="AK279" s="16"/>
      <c r="AL279" s="16"/>
      <c r="AM279" s="16"/>
      <c r="AN279" s="16"/>
      <c r="AO279" s="16"/>
      <c r="AP279" s="14"/>
      <c r="AQ279" s="14"/>
      <c r="AR279" s="14"/>
      <c r="AS279" s="14"/>
      <c r="AT279" s="14"/>
      <c r="AU279" s="14"/>
      <c r="AV279" s="14"/>
      <c r="AW279" s="14"/>
      <c r="AX279" s="14"/>
      <c r="AY279" s="14"/>
      <c r="EO279" s="14"/>
      <c r="EP279" s="14"/>
      <c r="EQ279" s="14"/>
      <c r="ER279" s="14"/>
    </row>
    <row r="280" spans="2:148" s="10" customFormat="1">
      <c r="B280" s="295"/>
      <c r="D280" s="31"/>
      <c r="E280" s="31"/>
      <c r="F280" s="13"/>
      <c r="G280" s="13"/>
      <c r="H280" s="13"/>
      <c r="I280" s="31"/>
      <c r="J280" s="13"/>
      <c r="K280" s="13"/>
      <c r="M280" s="16"/>
      <c r="N280" s="16"/>
      <c r="O280" s="16"/>
      <c r="P280" s="16"/>
      <c r="Q280" s="293"/>
      <c r="R280" s="39"/>
      <c r="S280" s="39"/>
      <c r="T280" s="39"/>
      <c r="U280" s="16"/>
      <c r="V280" s="16"/>
      <c r="W280" s="16"/>
      <c r="X280" s="16"/>
      <c r="Y280" s="16"/>
      <c r="Z280" s="16"/>
      <c r="AA280" s="16"/>
      <c r="AB280" s="16"/>
      <c r="AC280" s="16"/>
      <c r="AD280" s="16"/>
      <c r="AE280" s="16"/>
      <c r="AF280" s="16"/>
      <c r="AG280" s="16"/>
      <c r="AH280" s="16"/>
      <c r="AI280" s="16"/>
      <c r="AJ280" s="16"/>
      <c r="AK280" s="16"/>
      <c r="AL280" s="16"/>
      <c r="AM280" s="16"/>
      <c r="AN280" s="16"/>
      <c r="AO280" s="16"/>
      <c r="AP280" s="14"/>
      <c r="AQ280" s="14"/>
      <c r="AR280" s="14"/>
      <c r="AS280" s="14"/>
      <c r="AT280" s="14"/>
      <c r="AU280" s="14"/>
      <c r="AV280" s="14"/>
      <c r="AW280" s="14"/>
      <c r="AX280" s="14"/>
      <c r="AY280" s="14"/>
      <c r="EO280" s="14"/>
      <c r="EP280" s="14"/>
      <c r="EQ280" s="14"/>
      <c r="ER280" s="14"/>
    </row>
    <row r="281" spans="2:148" s="10" customFormat="1">
      <c r="B281" s="295"/>
      <c r="D281" s="31"/>
      <c r="E281" s="31"/>
      <c r="F281" s="13"/>
      <c r="G281" s="13"/>
      <c r="H281" s="13"/>
      <c r="I281" s="31"/>
      <c r="J281" s="13"/>
      <c r="K281" s="13"/>
      <c r="M281" s="16"/>
      <c r="N281" s="16"/>
      <c r="O281" s="16"/>
      <c r="P281" s="16"/>
      <c r="Q281" s="293"/>
      <c r="R281" s="39"/>
      <c r="S281" s="39"/>
      <c r="T281" s="39"/>
      <c r="U281" s="16"/>
      <c r="V281" s="16"/>
      <c r="W281" s="16"/>
      <c r="X281" s="16"/>
      <c r="Y281" s="16"/>
      <c r="Z281" s="16"/>
      <c r="AA281" s="16"/>
      <c r="AB281" s="16"/>
      <c r="AC281" s="16"/>
      <c r="AD281" s="16"/>
      <c r="AE281" s="16"/>
      <c r="AF281" s="16"/>
      <c r="AG281" s="16"/>
      <c r="AH281" s="16"/>
      <c r="AI281" s="16"/>
      <c r="AJ281" s="16"/>
      <c r="AK281" s="16"/>
      <c r="AL281" s="16"/>
      <c r="AM281" s="16"/>
      <c r="AN281" s="16"/>
      <c r="AO281" s="16"/>
      <c r="AP281" s="14"/>
      <c r="AQ281" s="14"/>
      <c r="AR281" s="14"/>
      <c r="AS281" s="14"/>
      <c r="AT281" s="14"/>
      <c r="AU281" s="14"/>
      <c r="AV281" s="14"/>
      <c r="AW281" s="14"/>
      <c r="AX281" s="14"/>
      <c r="AY281" s="14"/>
      <c r="EO281" s="14"/>
      <c r="EP281" s="14"/>
      <c r="EQ281" s="14"/>
      <c r="ER281" s="14"/>
    </row>
    <row r="282" spans="2:148" s="10" customFormat="1">
      <c r="B282" s="295"/>
      <c r="D282" s="31"/>
      <c r="E282" s="31"/>
      <c r="F282" s="13"/>
      <c r="G282" s="13"/>
      <c r="H282" s="13"/>
      <c r="I282" s="31"/>
      <c r="J282" s="13"/>
      <c r="K282" s="13"/>
      <c r="M282" s="16"/>
      <c r="N282" s="16"/>
      <c r="O282" s="16"/>
      <c r="P282" s="16"/>
      <c r="Q282" s="293"/>
      <c r="R282" s="39"/>
      <c r="S282" s="39"/>
      <c r="T282" s="39"/>
      <c r="U282" s="16"/>
      <c r="V282" s="16"/>
      <c r="W282" s="16"/>
      <c r="X282" s="16"/>
      <c r="Y282" s="16"/>
      <c r="Z282" s="16"/>
      <c r="AA282" s="16"/>
      <c r="AB282" s="16"/>
      <c r="AC282" s="16"/>
      <c r="AD282" s="16"/>
      <c r="AE282" s="16"/>
      <c r="AF282" s="16"/>
      <c r="AG282" s="16"/>
      <c r="AH282" s="16"/>
      <c r="AI282" s="16"/>
      <c r="AJ282" s="16"/>
      <c r="AK282" s="16"/>
      <c r="AL282" s="16"/>
      <c r="AM282" s="16"/>
      <c r="AN282" s="16"/>
      <c r="AO282" s="16"/>
      <c r="AP282" s="14"/>
      <c r="AQ282" s="14"/>
      <c r="AR282" s="14"/>
      <c r="AS282" s="14"/>
      <c r="AT282" s="14"/>
      <c r="AU282" s="14"/>
      <c r="AV282" s="14"/>
      <c r="AW282" s="14"/>
      <c r="AX282" s="14"/>
      <c r="AY282" s="14"/>
      <c r="EO282" s="14"/>
      <c r="EP282" s="14"/>
      <c r="EQ282" s="14"/>
      <c r="ER282" s="14"/>
    </row>
    <row r="283" spans="2:148" s="10" customFormat="1">
      <c r="B283" s="295"/>
      <c r="D283" s="31"/>
      <c r="E283" s="31"/>
      <c r="F283" s="31"/>
      <c r="G283" s="31"/>
      <c r="H283" s="13"/>
      <c r="I283" s="31"/>
      <c r="J283" s="13"/>
      <c r="K283" s="13"/>
      <c r="M283" s="16"/>
      <c r="N283" s="16"/>
      <c r="O283" s="16"/>
      <c r="P283" s="16"/>
      <c r="Q283" s="293"/>
      <c r="R283" s="39"/>
      <c r="S283" s="39"/>
      <c r="T283" s="39"/>
      <c r="U283" s="16"/>
      <c r="V283" s="16"/>
      <c r="W283" s="16"/>
      <c r="X283" s="16"/>
      <c r="Y283" s="16"/>
      <c r="Z283" s="16"/>
      <c r="AA283" s="16"/>
      <c r="AB283" s="16"/>
      <c r="AC283" s="16"/>
      <c r="AD283" s="16"/>
      <c r="AE283" s="16"/>
      <c r="AF283" s="16"/>
      <c r="AG283" s="16"/>
      <c r="AH283" s="16"/>
      <c r="AI283" s="16"/>
      <c r="AJ283" s="16"/>
      <c r="AK283" s="16"/>
      <c r="AL283" s="16"/>
      <c r="AM283" s="16"/>
      <c r="AN283" s="16"/>
      <c r="AO283" s="16"/>
      <c r="AP283" s="14"/>
      <c r="AQ283" s="14"/>
      <c r="AR283" s="14"/>
      <c r="AS283" s="14"/>
      <c r="AT283" s="14"/>
      <c r="AU283" s="14"/>
      <c r="AV283" s="14"/>
      <c r="AW283" s="14"/>
      <c r="AX283" s="14"/>
      <c r="AY283" s="14"/>
      <c r="EO283" s="14"/>
      <c r="EP283" s="14"/>
      <c r="EQ283" s="14"/>
      <c r="ER283" s="14"/>
    </row>
    <row r="284" spans="2:148" s="10" customFormat="1">
      <c r="B284" s="295"/>
      <c r="D284" s="31"/>
      <c r="E284" s="31"/>
      <c r="F284" s="13"/>
      <c r="G284" s="13"/>
      <c r="H284" s="13"/>
      <c r="I284" s="31"/>
      <c r="J284" s="13"/>
      <c r="K284" s="13"/>
      <c r="M284" s="16"/>
      <c r="N284" s="16"/>
      <c r="O284" s="16"/>
      <c r="P284" s="16"/>
      <c r="Q284" s="293"/>
      <c r="R284" s="39"/>
      <c r="S284" s="39"/>
      <c r="T284" s="39"/>
      <c r="U284" s="16"/>
      <c r="V284" s="16"/>
      <c r="W284" s="16"/>
      <c r="X284" s="16"/>
      <c r="Y284" s="16"/>
      <c r="Z284" s="16"/>
      <c r="AA284" s="16"/>
      <c r="AB284" s="16"/>
      <c r="AC284" s="16"/>
      <c r="AD284" s="16"/>
      <c r="AE284" s="16"/>
      <c r="AF284" s="16"/>
      <c r="AG284" s="16"/>
      <c r="AH284" s="16"/>
      <c r="AI284" s="16"/>
      <c r="AJ284" s="16"/>
      <c r="AK284" s="16"/>
      <c r="AL284" s="16"/>
      <c r="AM284" s="16"/>
      <c r="AN284" s="16"/>
      <c r="AO284" s="16"/>
      <c r="AP284" s="14"/>
      <c r="AQ284" s="14"/>
      <c r="AR284" s="14"/>
      <c r="AS284" s="14"/>
      <c r="AT284" s="14"/>
      <c r="AU284" s="14"/>
      <c r="AV284" s="14"/>
      <c r="AW284" s="14"/>
      <c r="AX284" s="14"/>
      <c r="AY284" s="14"/>
      <c r="EO284" s="14"/>
      <c r="EP284" s="14"/>
      <c r="EQ284" s="14"/>
      <c r="ER284" s="14"/>
    </row>
    <row r="285" spans="2:148" s="10" customFormat="1">
      <c r="B285" s="295"/>
      <c r="D285" s="31"/>
      <c r="E285" s="31"/>
      <c r="F285" s="13"/>
      <c r="G285" s="13"/>
      <c r="H285" s="13"/>
      <c r="I285" s="31"/>
      <c r="J285" s="13"/>
      <c r="K285" s="13"/>
      <c r="M285" s="16"/>
      <c r="N285" s="16"/>
      <c r="O285" s="16"/>
      <c r="P285" s="16"/>
      <c r="Q285" s="293"/>
      <c r="R285" s="39"/>
      <c r="S285" s="39"/>
      <c r="T285" s="39"/>
      <c r="U285" s="16"/>
      <c r="V285" s="16"/>
      <c r="W285" s="16"/>
      <c r="X285" s="16"/>
      <c r="Y285" s="16"/>
      <c r="Z285" s="16"/>
      <c r="AA285" s="16"/>
      <c r="AB285" s="16"/>
      <c r="AC285" s="16"/>
      <c r="AD285" s="16"/>
      <c r="AE285" s="16"/>
      <c r="AF285" s="16"/>
      <c r="AG285" s="16"/>
      <c r="AH285" s="16"/>
      <c r="AI285" s="16"/>
      <c r="AJ285" s="16"/>
      <c r="AK285" s="16"/>
      <c r="AL285" s="16"/>
      <c r="AM285" s="16"/>
      <c r="AN285" s="16"/>
      <c r="AO285" s="16"/>
      <c r="AP285" s="14"/>
      <c r="AQ285" s="14"/>
      <c r="AR285" s="14"/>
      <c r="AS285" s="14"/>
      <c r="AT285" s="14"/>
      <c r="AU285" s="14"/>
      <c r="AV285" s="14"/>
      <c r="AW285" s="14"/>
      <c r="AX285" s="14"/>
      <c r="AY285" s="14"/>
      <c r="EO285" s="14"/>
      <c r="EP285" s="14"/>
      <c r="EQ285" s="14"/>
      <c r="ER285" s="14"/>
    </row>
    <row r="286" spans="2:148" s="10" customFormat="1">
      <c r="B286" s="295"/>
      <c r="D286" s="31"/>
      <c r="E286" s="31"/>
      <c r="F286" s="13"/>
      <c r="G286" s="13"/>
      <c r="H286" s="13"/>
      <c r="I286" s="31"/>
      <c r="J286" s="13"/>
      <c r="K286" s="13"/>
      <c r="M286" s="16"/>
      <c r="N286" s="16"/>
      <c r="O286" s="16"/>
      <c r="P286" s="16"/>
      <c r="Q286" s="293"/>
      <c r="R286" s="39"/>
      <c r="S286" s="39"/>
      <c r="T286" s="39"/>
      <c r="U286" s="16"/>
      <c r="V286" s="16"/>
      <c r="W286" s="16"/>
      <c r="X286" s="16"/>
      <c r="Y286" s="16"/>
      <c r="Z286" s="16"/>
      <c r="AA286" s="16"/>
      <c r="AB286" s="16"/>
      <c r="AC286" s="16"/>
      <c r="AD286" s="16"/>
      <c r="AE286" s="16"/>
      <c r="AF286" s="16"/>
      <c r="AG286" s="16"/>
      <c r="AH286" s="16"/>
      <c r="AI286" s="16"/>
      <c r="AJ286" s="16"/>
      <c r="AK286" s="16"/>
      <c r="AL286" s="16"/>
      <c r="AM286" s="16"/>
      <c r="AN286" s="16"/>
      <c r="AO286" s="16"/>
      <c r="AP286" s="14"/>
      <c r="AQ286" s="14"/>
      <c r="AR286" s="14"/>
      <c r="AS286" s="14"/>
      <c r="AT286" s="14"/>
      <c r="AU286" s="14"/>
      <c r="AV286" s="14"/>
      <c r="AW286" s="14"/>
      <c r="AX286" s="14"/>
      <c r="AY286" s="14"/>
      <c r="EO286" s="14"/>
      <c r="EP286" s="14"/>
      <c r="EQ286" s="14"/>
      <c r="ER286" s="14"/>
    </row>
    <row r="287" spans="2:148" s="10" customFormat="1">
      <c r="B287" s="295"/>
      <c r="D287" s="31"/>
      <c r="E287" s="31"/>
      <c r="F287" s="13"/>
      <c r="G287" s="13"/>
      <c r="H287" s="13"/>
      <c r="I287" s="31"/>
      <c r="J287" s="13"/>
      <c r="K287" s="13"/>
      <c r="M287" s="16"/>
      <c r="N287" s="16"/>
      <c r="O287" s="16"/>
      <c r="P287" s="16"/>
      <c r="Q287" s="293"/>
      <c r="R287" s="39"/>
      <c r="S287" s="39"/>
      <c r="T287" s="39"/>
      <c r="U287" s="16"/>
      <c r="V287" s="16"/>
      <c r="W287" s="16"/>
      <c r="X287" s="16"/>
      <c r="Y287" s="16"/>
      <c r="Z287" s="16"/>
      <c r="AA287" s="16"/>
      <c r="AB287" s="16"/>
      <c r="AC287" s="16"/>
      <c r="AD287" s="16"/>
      <c r="AE287" s="16"/>
      <c r="AF287" s="16"/>
      <c r="AG287" s="16"/>
      <c r="AH287" s="16"/>
      <c r="AI287" s="16"/>
      <c r="AJ287" s="16"/>
      <c r="AK287" s="16"/>
      <c r="AL287" s="16"/>
      <c r="AM287" s="16"/>
      <c r="AN287" s="16"/>
      <c r="AO287" s="16"/>
      <c r="AP287" s="14"/>
      <c r="AQ287" s="14"/>
      <c r="AR287" s="14"/>
      <c r="AS287" s="14"/>
      <c r="AT287" s="14"/>
      <c r="AU287" s="14"/>
      <c r="AV287" s="14"/>
      <c r="AW287" s="14"/>
      <c r="AX287" s="14"/>
      <c r="AY287" s="14"/>
      <c r="EO287" s="14"/>
      <c r="EP287" s="14"/>
      <c r="EQ287" s="14"/>
      <c r="ER287" s="14"/>
    </row>
    <row r="288" spans="2:148" s="10" customFormat="1">
      <c r="B288" s="295"/>
      <c r="D288" s="31"/>
      <c r="E288" s="31"/>
      <c r="F288" s="13"/>
      <c r="G288" s="13"/>
      <c r="H288" s="13"/>
      <c r="I288" s="31"/>
      <c r="J288" s="13"/>
      <c r="K288" s="13"/>
      <c r="M288" s="16"/>
      <c r="N288" s="16"/>
      <c r="O288" s="16"/>
      <c r="P288" s="16"/>
      <c r="Q288" s="293"/>
      <c r="R288" s="39"/>
      <c r="S288" s="39"/>
      <c r="T288" s="39"/>
      <c r="U288" s="16"/>
      <c r="V288" s="16"/>
      <c r="W288" s="16"/>
      <c r="X288" s="16"/>
      <c r="Y288" s="16"/>
      <c r="Z288" s="16"/>
      <c r="AA288" s="16"/>
      <c r="AB288" s="16"/>
      <c r="AC288" s="16"/>
      <c r="AD288" s="16"/>
      <c r="AE288" s="16"/>
      <c r="AF288" s="16"/>
      <c r="AG288" s="16"/>
      <c r="AH288" s="16"/>
      <c r="AI288" s="16"/>
      <c r="AJ288" s="16"/>
      <c r="AK288" s="16"/>
      <c r="AL288" s="16"/>
      <c r="AM288" s="16"/>
      <c r="AN288" s="16"/>
      <c r="AO288" s="16"/>
      <c r="AP288" s="14"/>
      <c r="AQ288" s="14"/>
      <c r="AR288" s="14"/>
      <c r="AS288" s="14"/>
      <c r="AT288" s="14"/>
      <c r="AU288" s="14"/>
      <c r="AV288" s="14"/>
      <c r="AW288" s="14"/>
      <c r="AX288" s="14"/>
      <c r="AY288" s="14"/>
      <c r="EO288" s="14"/>
      <c r="EP288" s="14"/>
      <c r="EQ288" s="14"/>
      <c r="ER288" s="14"/>
    </row>
    <row r="289" spans="2:148" s="10" customFormat="1">
      <c r="B289" s="295"/>
      <c r="D289" s="31"/>
      <c r="E289" s="31"/>
      <c r="F289" s="13"/>
      <c r="G289" s="13"/>
      <c r="H289" s="13"/>
      <c r="I289" s="31"/>
      <c r="J289" s="13"/>
      <c r="K289" s="63"/>
      <c r="M289" s="16"/>
      <c r="N289" s="16"/>
      <c r="O289" s="16"/>
      <c r="P289" s="16"/>
      <c r="Q289" s="293"/>
      <c r="R289" s="39"/>
      <c r="S289" s="39"/>
      <c r="T289" s="39"/>
      <c r="U289" s="16"/>
      <c r="V289" s="16"/>
      <c r="W289" s="16"/>
      <c r="X289" s="16"/>
      <c r="Y289" s="16"/>
      <c r="Z289" s="16"/>
      <c r="AA289" s="16"/>
      <c r="AB289" s="16"/>
      <c r="AC289" s="16"/>
      <c r="AD289" s="16"/>
      <c r="AE289" s="16"/>
      <c r="AF289" s="16"/>
      <c r="AG289" s="16"/>
      <c r="AH289" s="16"/>
      <c r="AI289" s="16"/>
      <c r="AJ289" s="16"/>
      <c r="AK289" s="16"/>
      <c r="AL289" s="16"/>
      <c r="AM289" s="16"/>
      <c r="AN289" s="16"/>
      <c r="AO289" s="16"/>
      <c r="AP289" s="14"/>
      <c r="AQ289" s="14"/>
      <c r="AR289" s="14"/>
      <c r="AS289" s="14"/>
      <c r="AT289" s="14"/>
      <c r="AU289" s="14"/>
      <c r="AV289" s="14"/>
      <c r="AW289" s="14"/>
      <c r="AX289" s="14"/>
      <c r="AY289" s="14"/>
      <c r="EO289" s="14"/>
      <c r="EP289" s="14"/>
      <c r="EQ289" s="14"/>
      <c r="ER289" s="14"/>
    </row>
    <row r="290" spans="2:148" s="10" customFormat="1">
      <c r="B290" s="295"/>
      <c r="D290" s="62"/>
      <c r="E290" s="62"/>
      <c r="F290" s="62"/>
      <c r="G290" s="62"/>
      <c r="H290" s="62"/>
      <c r="I290" s="62"/>
      <c r="J290" s="63"/>
      <c r="K290" s="63"/>
      <c r="M290" s="16"/>
      <c r="N290" s="16"/>
      <c r="O290" s="16"/>
      <c r="P290" s="16"/>
      <c r="Q290" s="293"/>
      <c r="R290" s="39"/>
      <c r="S290" s="39"/>
      <c r="T290" s="39"/>
      <c r="U290" s="16"/>
      <c r="V290" s="16"/>
      <c r="W290" s="16"/>
      <c r="X290" s="16"/>
      <c r="Y290" s="16"/>
      <c r="Z290" s="16"/>
      <c r="AA290" s="16"/>
      <c r="AB290" s="16"/>
      <c r="AC290" s="16"/>
      <c r="AD290" s="16"/>
      <c r="AE290" s="16"/>
      <c r="AF290" s="16"/>
      <c r="AG290" s="16"/>
      <c r="AH290" s="16"/>
      <c r="AI290" s="16"/>
      <c r="AJ290" s="16"/>
      <c r="AK290" s="16"/>
      <c r="AL290" s="16"/>
      <c r="AM290" s="16"/>
      <c r="AN290" s="16"/>
      <c r="AO290" s="16"/>
      <c r="AP290" s="14"/>
      <c r="AQ290" s="14"/>
      <c r="AR290" s="14"/>
      <c r="AS290" s="14"/>
      <c r="AT290" s="14"/>
      <c r="AU290" s="14"/>
      <c r="AV290" s="14"/>
      <c r="AW290" s="14"/>
      <c r="AX290" s="14"/>
      <c r="AY290" s="14"/>
      <c r="EO290" s="14"/>
      <c r="EP290" s="14"/>
      <c r="EQ290" s="14"/>
      <c r="ER290" s="14"/>
    </row>
    <row r="291" spans="2:148" s="10" customFormat="1">
      <c r="B291" s="295"/>
      <c r="D291" s="62"/>
      <c r="E291" s="62"/>
      <c r="F291" s="62"/>
      <c r="G291" s="62"/>
      <c r="H291" s="62"/>
      <c r="I291" s="62"/>
      <c r="J291" s="63"/>
      <c r="K291" s="63"/>
      <c r="M291" s="16"/>
      <c r="N291" s="16"/>
      <c r="O291" s="16"/>
      <c r="P291" s="16"/>
      <c r="Q291" s="293"/>
      <c r="R291" s="39"/>
      <c r="S291" s="39"/>
      <c r="T291" s="39"/>
      <c r="U291" s="16"/>
      <c r="V291" s="16"/>
      <c r="W291" s="16"/>
      <c r="X291" s="16"/>
      <c r="Y291" s="16"/>
      <c r="Z291" s="16"/>
      <c r="AA291" s="16"/>
      <c r="AB291" s="16"/>
      <c r="AC291" s="16"/>
      <c r="AD291" s="16"/>
      <c r="AE291" s="16"/>
      <c r="AF291" s="16"/>
      <c r="AG291" s="16"/>
      <c r="AH291" s="16"/>
      <c r="AI291" s="16"/>
      <c r="AJ291" s="16"/>
      <c r="AK291" s="16"/>
      <c r="AL291" s="16"/>
      <c r="AM291" s="16"/>
      <c r="AN291" s="16"/>
      <c r="AO291" s="16"/>
      <c r="AP291" s="14"/>
      <c r="AQ291" s="14"/>
      <c r="AR291" s="14"/>
      <c r="AS291" s="14"/>
      <c r="AT291" s="14"/>
      <c r="AU291" s="14"/>
      <c r="AV291" s="14"/>
      <c r="AW291" s="14"/>
      <c r="AX291" s="14"/>
      <c r="AY291" s="14"/>
      <c r="EO291" s="14"/>
      <c r="EP291" s="14"/>
      <c r="EQ291" s="14"/>
      <c r="ER291" s="14"/>
    </row>
    <row r="292" spans="2:148" s="10" customFormat="1">
      <c r="B292" s="295"/>
      <c r="D292" s="62"/>
      <c r="E292" s="62"/>
      <c r="F292" s="62"/>
      <c r="G292" s="62"/>
      <c r="H292" s="62"/>
      <c r="I292" s="62"/>
      <c r="J292" s="63"/>
      <c r="K292" s="63"/>
      <c r="M292" s="16"/>
      <c r="N292" s="16"/>
      <c r="O292" s="16"/>
      <c r="P292" s="16"/>
      <c r="Q292" s="293"/>
      <c r="R292" s="39"/>
      <c r="S292" s="39"/>
      <c r="T292" s="39"/>
      <c r="U292" s="16"/>
      <c r="V292" s="16"/>
      <c r="W292" s="16"/>
      <c r="X292" s="16"/>
      <c r="Y292" s="16"/>
      <c r="Z292" s="16"/>
      <c r="AA292" s="16"/>
      <c r="AB292" s="16"/>
      <c r="AC292" s="16"/>
      <c r="AD292" s="16"/>
      <c r="AE292" s="16"/>
      <c r="AF292" s="16"/>
      <c r="AG292" s="16"/>
      <c r="AH292" s="16"/>
      <c r="AI292" s="16"/>
      <c r="AJ292" s="16"/>
      <c r="AK292" s="16"/>
      <c r="AL292" s="16"/>
      <c r="AM292" s="16"/>
      <c r="AN292" s="16"/>
      <c r="AO292" s="16"/>
      <c r="AP292" s="14"/>
      <c r="AQ292" s="14"/>
      <c r="AR292" s="14"/>
      <c r="AS292" s="14"/>
      <c r="AT292" s="14"/>
      <c r="AU292" s="14"/>
      <c r="AV292" s="14"/>
      <c r="AW292" s="14"/>
      <c r="AX292" s="14"/>
      <c r="AY292" s="14"/>
      <c r="EO292" s="14"/>
      <c r="EP292" s="14"/>
      <c r="EQ292" s="14"/>
      <c r="ER292" s="14"/>
    </row>
    <row r="293" spans="2:148" s="10" customFormat="1">
      <c r="B293" s="295"/>
      <c r="D293" s="62"/>
      <c r="E293" s="62"/>
      <c r="F293" s="62"/>
      <c r="G293" s="62"/>
      <c r="H293" s="62"/>
      <c r="I293" s="62"/>
      <c r="J293" s="63"/>
      <c r="K293" s="44"/>
      <c r="M293" s="16"/>
      <c r="N293" s="16"/>
      <c r="O293" s="16"/>
      <c r="P293" s="16"/>
      <c r="Q293" s="293"/>
      <c r="R293" s="39"/>
      <c r="S293" s="39"/>
      <c r="T293" s="39"/>
      <c r="U293" s="16"/>
      <c r="V293" s="16"/>
      <c r="W293" s="16"/>
      <c r="X293" s="16"/>
      <c r="Y293" s="16"/>
      <c r="Z293" s="16"/>
      <c r="AA293" s="16"/>
      <c r="AB293" s="16"/>
      <c r="AC293" s="16"/>
      <c r="AD293" s="16"/>
      <c r="AE293" s="16"/>
      <c r="AF293" s="16"/>
      <c r="AG293" s="16"/>
      <c r="AH293" s="16"/>
      <c r="AI293" s="16"/>
      <c r="AJ293" s="16"/>
      <c r="AK293" s="16"/>
      <c r="AL293" s="16"/>
      <c r="AM293" s="16"/>
      <c r="AN293" s="16"/>
      <c r="AO293" s="16"/>
      <c r="AP293" s="14"/>
      <c r="AQ293" s="14"/>
      <c r="AR293" s="14"/>
      <c r="AS293" s="14"/>
      <c r="AT293" s="14"/>
      <c r="AU293" s="14"/>
      <c r="AV293" s="14"/>
      <c r="AW293" s="14"/>
      <c r="AX293" s="14"/>
      <c r="AY293" s="14"/>
      <c r="EO293" s="14"/>
      <c r="EP293" s="14"/>
      <c r="EQ293" s="14"/>
      <c r="ER293" s="14"/>
    </row>
    <row r="294" spans="2:148" s="10" customFormat="1">
      <c r="B294" s="295"/>
      <c r="D294" s="32"/>
      <c r="E294" s="32"/>
      <c r="F294" s="32"/>
      <c r="G294" s="32"/>
      <c r="H294" s="32"/>
      <c r="I294" s="32"/>
      <c r="J294" s="44"/>
      <c r="K294" s="44"/>
      <c r="M294" s="16"/>
      <c r="N294" s="16"/>
      <c r="O294" s="16"/>
      <c r="P294" s="16"/>
      <c r="Q294" s="293"/>
      <c r="R294" s="39"/>
      <c r="S294" s="39"/>
      <c r="T294" s="39"/>
      <c r="U294" s="16"/>
      <c r="V294" s="16"/>
      <c r="W294" s="16"/>
      <c r="X294" s="16"/>
      <c r="Y294" s="16"/>
      <c r="Z294" s="16"/>
      <c r="AA294" s="16"/>
      <c r="AB294" s="16"/>
      <c r="AC294" s="16"/>
      <c r="AD294" s="16"/>
      <c r="AE294" s="16"/>
      <c r="AF294" s="16"/>
      <c r="AG294" s="16"/>
      <c r="AH294" s="16"/>
      <c r="AI294" s="16"/>
      <c r="AJ294" s="16"/>
      <c r="AK294" s="16"/>
      <c r="AL294" s="16"/>
      <c r="AM294" s="16"/>
      <c r="AN294" s="16"/>
      <c r="AO294" s="16"/>
      <c r="AP294" s="14"/>
      <c r="AQ294" s="14"/>
      <c r="AR294" s="14"/>
      <c r="AS294" s="14"/>
      <c r="AT294" s="14"/>
      <c r="AU294" s="14"/>
      <c r="AV294" s="14"/>
      <c r="AW294" s="14"/>
      <c r="AX294" s="14"/>
      <c r="AY294" s="14"/>
      <c r="EO294" s="14"/>
      <c r="EP294" s="14"/>
      <c r="EQ294" s="14"/>
      <c r="ER294" s="14"/>
    </row>
    <row r="295" spans="2:148" s="10" customFormat="1">
      <c r="B295" s="295"/>
      <c r="D295" s="32"/>
      <c r="E295" s="32"/>
      <c r="F295" s="32"/>
      <c r="G295" s="32"/>
      <c r="H295" s="32"/>
      <c r="I295" s="32"/>
      <c r="J295" s="44"/>
      <c r="K295" s="13"/>
      <c r="M295" s="14"/>
      <c r="N295" s="14"/>
      <c r="O295" s="14"/>
      <c r="P295" s="14"/>
      <c r="R295" s="20"/>
      <c r="S295" s="20"/>
      <c r="T295" s="20"/>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EO295" s="14"/>
      <c r="EP295" s="14"/>
      <c r="EQ295" s="14"/>
      <c r="ER295" s="14"/>
    </row>
    <row r="296" spans="2:148" s="10" customFormat="1">
      <c r="B296" s="295"/>
      <c r="D296" s="31"/>
      <c r="E296" s="31"/>
      <c r="F296" s="13"/>
      <c r="G296" s="13"/>
      <c r="H296" s="13"/>
      <c r="I296" s="31"/>
      <c r="J296" s="13"/>
      <c r="K296" s="13"/>
    </row>
    <row r="297" spans="2:148" s="10" customFormat="1">
      <c r="B297" s="295"/>
      <c r="D297" s="31"/>
      <c r="E297" s="31"/>
      <c r="F297" s="31"/>
      <c r="G297" s="31"/>
      <c r="H297" s="31"/>
      <c r="I297" s="31"/>
      <c r="J297" s="13"/>
      <c r="K297" s="13"/>
    </row>
    <row r="298" spans="2:148" s="10" customFormat="1">
      <c r="B298" s="295"/>
      <c r="D298" s="31"/>
      <c r="E298" s="31"/>
      <c r="F298" s="31"/>
      <c r="G298" s="31"/>
      <c r="H298" s="31"/>
      <c r="I298" s="31"/>
      <c r="J298" s="13"/>
      <c r="K298" s="13"/>
    </row>
    <row r="299" spans="2:148" s="10" customFormat="1">
      <c r="B299" s="295"/>
      <c r="D299" s="31"/>
      <c r="E299" s="31"/>
      <c r="F299" s="31"/>
      <c r="G299" s="31"/>
      <c r="H299" s="31"/>
      <c r="I299" s="31"/>
      <c r="J299" s="13"/>
      <c r="K299" s="44"/>
    </row>
    <row r="300" spans="2:148" s="10" customFormat="1">
      <c r="B300" s="295"/>
      <c r="D300" s="32"/>
      <c r="E300" s="32"/>
      <c r="F300" s="32"/>
      <c r="G300" s="32"/>
      <c r="H300" s="32"/>
      <c r="I300" s="32"/>
      <c r="J300" s="44"/>
      <c r="K300" s="44"/>
    </row>
    <row r="301" spans="2:148" s="10" customFormat="1">
      <c r="B301" s="295"/>
      <c r="D301" s="32"/>
      <c r="E301" s="32"/>
      <c r="F301" s="32"/>
      <c r="G301" s="32"/>
      <c r="H301" s="32"/>
      <c r="I301" s="32"/>
      <c r="J301" s="44"/>
      <c r="K301" s="44"/>
    </row>
    <row r="302" spans="2:148" s="10" customFormat="1">
      <c r="B302" s="295"/>
      <c r="D302" s="32"/>
      <c r="E302" s="32"/>
      <c r="F302" s="32"/>
      <c r="G302" s="32"/>
      <c r="H302" s="32"/>
      <c r="I302" s="32"/>
      <c r="J302" s="44"/>
      <c r="K302" s="13"/>
    </row>
    <row r="303" spans="2:148" s="10" customFormat="1">
      <c r="B303" s="295"/>
      <c r="D303" s="31"/>
      <c r="E303" s="31"/>
      <c r="F303" s="13"/>
      <c r="G303" s="13"/>
      <c r="H303" s="13"/>
      <c r="I303" s="31"/>
      <c r="J303" s="13"/>
      <c r="K303" s="13"/>
    </row>
    <row r="304" spans="2:148" s="10" customFormat="1">
      <c r="B304" s="295"/>
      <c r="D304" s="31"/>
      <c r="E304" s="31"/>
      <c r="F304" s="13"/>
      <c r="G304" s="13"/>
      <c r="H304" s="13"/>
      <c r="I304" s="31"/>
      <c r="J304" s="13"/>
      <c r="K304" s="13"/>
    </row>
    <row r="305" spans="2:148" s="10" customFormat="1">
      <c r="B305" s="295"/>
      <c r="D305" s="31"/>
      <c r="E305" s="31"/>
      <c r="F305" s="13"/>
      <c r="G305" s="13"/>
      <c r="H305" s="13"/>
      <c r="I305" s="31"/>
      <c r="J305" s="13"/>
      <c r="K305" s="13"/>
    </row>
    <row r="306" spans="2:148" s="10" customFormat="1">
      <c r="B306" s="295"/>
      <c r="D306" s="31"/>
      <c r="E306" s="31"/>
      <c r="F306" s="13"/>
      <c r="G306" s="13"/>
      <c r="H306" s="13"/>
      <c r="I306" s="31"/>
      <c r="J306" s="13"/>
      <c r="K306" s="13"/>
    </row>
    <row r="307" spans="2:148" s="10" customFormat="1">
      <c r="B307" s="295"/>
      <c r="D307" s="31"/>
      <c r="E307" s="31"/>
      <c r="F307" s="13"/>
      <c r="G307" s="13"/>
      <c r="H307" s="13"/>
      <c r="I307" s="31"/>
      <c r="J307" s="13"/>
      <c r="K307" s="13"/>
    </row>
    <row r="308" spans="2:148">
      <c r="B308" s="295"/>
      <c r="D308" s="31"/>
      <c r="E308" s="31"/>
      <c r="F308" s="13"/>
      <c r="G308" s="13"/>
      <c r="H308" s="13"/>
      <c r="I308" s="31"/>
      <c r="J308" s="13"/>
      <c r="K308" s="13"/>
      <c r="M308" s="10"/>
      <c r="N308" s="10"/>
      <c r="O308" s="10"/>
      <c r="P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EO308" s="10"/>
      <c r="EP308" s="10"/>
      <c r="EQ308" s="10"/>
      <c r="ER308" s="10"/>
    </row>
    <row r="309" spans="2:148">
      <c r="B309" s="295"/>
      <c r="D309" s="31"/>
      <c r="E309" s="31"/>
      <c r="F309" s="13"/>
      <c r="G309" s="13"/>
      <c r="H309" s="13"/>
      <c r="I309" s="31"/>
      <c r="J309" s="13"/>
      <c r="K309" s="13"/>
      <c r="M309" s="10"/>
      <c r="N309" s="10"/>
      <c r="O309" s="10"/>
      <c r="P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EO309" s="10"/>
      <c r="EP309" s="10"/>
      <c r="EQ309" s="10"/>
      <c r="ER309" s="10"/>
    </row>
    <row r="310" spans="2:148">
      <c r="B310" s="295"/>
      <c r="D310" s="31"/>
      <c r="E310" s="31"/>
      <c r="F310" s="13"/>
      <c r="G310" s="13"/>
      <c r="H310" s="13"/>
      <c r="I310" s="31"/>
      <c r="J310" s="13"/>
      <c r="K310" s="13"/>
      <c r="M310" s="10"/>
      <c r="N310" s="10"/>
      <c r="O310" s="10"/>
      <c r="P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EO310" s="10"/>
      <c r="EP310" s="10"/>
      <c r="EQ310" s="10"/>
      <c r="ER310" s="10"/>
    </row>
    <row r="311" spans="2:148">
      <c r="B311" s="295"/>
      <c r="D311" s="31"/>
      <c r="E311" s="31"/>
      <c r="F311" s="13"/>
      <c r="G311" s="13"/>
      <c r="H311" s="13"/>
      <c r="I311" s="31"/>
      <c r="J311" s="13"/>
      <c r="K311" s="13"/>
      <c r="M311" s="10"/>
      <c r="N311" s="10"/>
      <c r="O311" s="10"/>
      <c r="P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EO311" s="10"/>
      <c r="EP311" s="10"/>
      <c r="EQ311" s="10"/>
      <c r="ER311" s="10"/>
    </row>
    <row r="312" spans="2:148">
      <c r="B312" s="295"/>
      <c r="D312" s="31"/>
      <c r="E312" s="31"/>
      <c r="F312" s="13"/>
      <c r="G312" s="13"/>
      <c r="H312" s="13"/>
      <c r="I312" s="31"/>
      <c r="J312" s="13"/>
      <c r="K312" s="13"/>
      <c r="M312" s="10"/>
      <c r="N312" s="10"/>
      <c r="O312" s="10"/>
      <c r="P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EO312" s="10"/>
      <c r="EP312" s="10"/>
      <c r="EQ312" s="10"/>
      <c r="ER312" s="10"/>
    </row>
    <row r="313" spans="2:148">
      <c r="B313" s="295"/>
      <c r="D313" s="31"/>
      <c r="E313" s="31"/>
      <c r="F313" s="13"/>
      <c r="G313" s="13"/>
      <c r="H313" s="13"/>
      <c r="I313" s="31"/>
      <c r="J313" s="13"/>
      <c r="K313" s="44"/>
      <c r="M313" s="10"/>
      <c r="N313" s="10"/>
      <c r="O313" s="10"/>
      <c r="P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EO313" s="10"/>
      <c r="EP313" s="10"/>
      <c r="EQ313" s="10"/>
      <c r="ER313" s="10"/>
    </row>
    <row r="314" spans="2:148">
      <c r="B314" s="295"/>
      <c r="D314" s="32"/>
      <c r="E314" s="32"/>
      <c r="F314" s="32"/>
      <c r="G314" s="32"/>
      <c r="H314" s="32"/>
      <c r="I314" s="32"/>
      <c r="J314" s="44"/>
      <c r="K314" s="44"/>
      <c r="M314" s="10"/>
      <c r="N314" s="10"/>
      <c r="O314" s="10"/>
      <c r="P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EO314" s="10"/>
      <c r="EP314" s="10"/>
      <c r="EQ314" s="10"/>
      <c r="ER314" s="10"/>
    </row>
    <row r="315" spans="2:148">
      <c r="B315" s="295"/>
      <c r="D315" s="32"/>
      <c r="E315" s="32"/>
      <c r="F315" s="32"/>
      <c r="G315" s="32"/>
      <c r="H315" s="32"/>
      <c r="I315" s="32"/>
      <c r="J315" s="44"/>
      <c r="K315" s="44"/>
      <c r="M315" s="10"/>
      <c r="N315" s="10"/>
      <c r="O315" s="10"/>
      <c r="P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EO315" s="10"/>
      <c r="EP315" s="10"/>
      <c r="EQ315" s="10"/>
      <c r="ER315" s="10"/>
    </row>
    <row r="316" spans="2:148">
      <c r="B316" s="295"/>
      <c r="D316" s="32"/>
      <c r="E316" s="32"/>
      <c r="F316" s="32"/>
      <c r="G316" s="32"/>
      <c r="H316" s="32"/>
      <c r="I316" s="32"/>
      <c r="J316" s="44"/>
      <c r="K316" s="44"/>
      <c r="M316" s="10"/>
      <c r="N316" s="10"/>
      <c r="O316" s="10"/>
      <c r="P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EO316" s="10"/>
      <c r="EP316" s="10"/>
      <c r="EQ316" s="10"/>
      <c r="ER316" s="10"/>
    </row>
    <row r="317" spans="2:148">
      <c r="B317" s="295"/>
      <c r="D317" s="32"/>
      <c r="E317" s="32"/>
      <c r="F317" s="32"/>
      <c r="G317" s="32"/>
      <c r="H317" s="32"/>
      <c r="I317" s="32"/>
      <c r="J317" s="44"/>
      <c r="K317" s="44"/>
      <c r="M317" s="10"/>
      <c r="N317" s="10"/>
      <c r="O317" s="10"/>
      <c r="P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EO317" s="10"/>
      <c r="EP317" s="10"/>
      <c r="EQ317" s="10"/>
      <c r="ER317" s="10"/>
    </row>
    <row r="318" spans="2:148">
      <c r="B318" s="295"/>
      <c r="D318" s="32"/>
      <c r="E318" s="32"/>
      <c r="F318" s="32"/>
      <c r="G318" s="32"/>
      <c r="H318" s="32"/>
      <c r="I318" s="32"/>
      <c r="J318" s="44"/>
      <c r="K318" s="44"/>
      <c r="M318" s="10"/>
      <c r="N318" s="10"/>
      <c r="O318" s="10"/>
      <c r="P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EO318" s="10"/>
      <c r="EP318" s="10"/>
      <c r="EQ318" s="10"/>
      <c r="ER318" s="10"/>
    </row>
    <row r="319" spans="2:148">
      <c r="B319" s="295"/>
      <c r="D319" s="32"/>
      <c r="E319" s="32"/>
      <c r="F319" s="32"/>
      <c r="G319" s="32"/>
      <c r="H319" s="32"/>
      <c r="I319" s="32"/>
      <c r="J319" s="44"/>
      <c r="K319" s="44"/>
      <c r="M319" s="10"/>
      <c r="N319" s="10"/>
      <c r="O319" s="10"/>
      <c r="P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EO319" s="10"/>
      <c r="EP319" s="10"/>
      <c r="EQ319" s="10"/>
      <c r="ER319" s="10"/>
    </row>
    <row r="320" spans="2:148">
      <c r="D320" s="32"/>
      <c r="E320" s="32"/>
      <c r="F320" s="32"/>
      <c r="G320" s="32"/>
      <c r="H320" s="32"/>
      <c r="I320" s="32"/>
      <c r="J320" s="44"/>
      <c r="K320" s="44"/>
      <c r="M320" s="10"/>
      <c r="N320" s="10"/>
      <c r="O320" s="10"/>
      <c r="P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EO320" s="10"/>
      <c r="EP320" s="10"/>
      <c r="EQ320" s="10"/>
      <c r="ER320" s="10"/>
    </row>
    <row r="321" spans="4:148">
      <c r="D321" s="32"/>
      <c r="E321" s="32"/>
      <c r="F321" s="32"/>
      <c r="G321" s="32"/>
      <c r="H321" s="32"/>
      <c r="I321" s="32"/>
      <c r="J321" s="44"/>
      <c r="K321" s="44"/>
      <c r="M321" s="10"/>
      <c r="N321" s="10"/>
      <c r="O321" s="10"/>
      <c r="P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EO321" s="10"/>
      <c r="EP321" s="10"/>
      <c r="EQ321" s="10"/>
      <c r="ER321" s="10"/>
    </row>
    <row r="322" spans="4:148">
      <c r="D322" s="32"/>
      <c r="E322" s="32"/>
      <c r="F322" s="32"/>
      <c r="G322" s="32"/>
      <c r="H322" s="32"/>
      <c r="I322" s="32"/>
      <c r="J322" s="44"/>
      <c r="K322" s="44"/>
      <c r="M322" s="10"/>
      <c r="N322" s="10"/>
      <c r="O322" s="10"/>
      <c r="P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EO322" s="10"/>
      <c r="EP322" s="10"/>
      <c r="EQ322" s="10"/>
      <c r="ER322" s="10"/>
    </row>
    <row r="323" spans="4:148">
      <c r="D323" s="32"/>
      <c r="E323" s="32"/>
      <c r="F323" s="32"/>
      <c r="G323" s="32"/>
      <c r="H323" s="32"/>
      <c r="I323" s="32"/>
      <c r="J323" s="44"/>
      <c r="K323" s="13"/>
      <c r="M323" s="10"/>
      <c r="N323" s="10"/>
      <c r="O323" s="10"/>
      <c r="P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EO323" s="10"/>
      <c r="EP323" s="10"/>
      <c r="EQ323" s="10"/>
      <c r="ER323" s="10"/>
    </row>
    <row r="324" spans="4:148">
      <c r="D324" s="31"/>
      <c r="E324" s="31"/>
      <c r="F324" s="13"/>
      <c r="G324" s="13"/>
      <c r="H324" s="13"/>
      <c r="I324" s="31"/>
      <c r="J324" s="13"/>
      <c r="K324" s="13"/>
      <c r="M324" s="10"/>
      <c r="N324" s="10"/>
      <c r="O324" s="10"/>
      <c r="P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EO324" s="10"/>
      <c r="EP324" s="10"/>
      <c r="EQ324" s="10"/>
      <c r="ER324" s="10"/>
    </row>
    <row r="325" spans="4:148">
      <c r="D325" s="31"/>
      <c r="E325" s="31"/>
      <c r="F325" s="13"/>
      <c r="G325" s="13"/>
      <c r="H325" s="64"/>
      <c r="I325" s="31"/>
      <c r="J325" s="13"/>
      <c r="K325" s="13"/>
    </row>
    <row r="326" spans="4:148">
      <c r="D326" s="31"/>
      <c r="E326" s="31"/>
      <c r="F326" s="13"/>
      <c r="G326" s="13"/>
      <c r="H326" s="64"/>
      <c r="I326" s="31"/>
      <c r="J326" s="13"/>
      <c r="K326" s="13"/>
    </row>
    <row r="327" spans="4:148">
      <c r="D327" s="31"/>
      <c r="E327" s="31"/>
      <c r="F327" s="13"/>
      <c r="G327" s="13"/>
      <c r="H327" s="13"/>
      <c r="I327" s="31"/>
      <c r="J327" s="13"/>
      <c r="K327" s="64"/>
    </row>
    <row r="328" spans="4:148">
      <c r="D328" s="52"/>
      <c r="E328" s="52"/>
      <c r="F328" s="13"/>
      <c r="G328" s="13"/>
      <c r="H328" s="64"/>
      <c r="I328" s="52"/>
      <c r="J328" s="64"/>
      <c r="K328" s="13"/>
    </row>
    <row r="329" spans="4:148">
      <c r="D329" s="31"/>
      <c r="E329" s="31"/>
      <c r="F329" s="13"/>
      <c r="G329" s="13"/>
      <c r="H329" s="13"/>
      <c r="I329" s="31"/>
      <c r="J329" s="13"/>
      <c r="K329" s="13"/>
    </row>
    <row r="330" spans="4:148">
      <c r="D330" s="31"/>
      <c r="E330" s="31"/>
      <c r="F330" s="13"/>
      <c r="G330" s="13"/>
      <c r="H330" s="13"/>
      <c r="I330" s="31"/>
      <c r="J330" s="13"/>
      <c r="K330" s="13"/>
    </row>
    <row r="331" spans="4:148">
      <c r="D331" s="31"/>
      <c r="E331" s="31"/>
      <c r="F331" s="13"/>
      <c r="G331" s="13"/>
      <c r="H331" s="64"/>
      <c r="I331" s="31"/>
      <c r="J331" s="13"/>
      <c r="K331" s="13"/>
    </row>
    <row r="332" spans="4:148">
      <c r="D332" s="31"/>
      <c r="E332" s="31"/>
      <c r="F332" s="13"/>
      <c r="G332" s="13"/>
      <c r="H332" s="13"/>
      <c r="I332" s="31"/>
      <c r="J332" s="13"/>
      <c r="K332" s="13"/>
    </row>
    <row r="333" spans="4:148">
      <c r="D333" s="31"/>
      <c r="E333" s="31"/>
      <c r="F333" s="13"/>
      <c r="G333" s="13"/>
      <c r="H333" s="13"/>
      <c r="I333" s="31"/>
      <c r="J333" s="13"/>
      <c r="K333" s="13"/>
    </row>
    <row r="334" spans="4:148">
      <c r="D334" s="31"/>
      <c r="E334" s="31"/>
      <c r="F334" s="13"/>
      <c r="G334" s="13"/>
      <c r="H334" s="13"/>
      <c r="I334" s="31"/>
      <c r="J334" s="13"/>
      <c r="K334" s="13"/>
    </row>
    <row r="335" spans="4:148">
      <c r="D335" s="31"/>
      <c r="E335" s="31"/>
      <c r="F335" s="13"/>
      <c r="G335" s="13"/>
      <c r="H335" s="13"/>
      <c r="I335" s="31"/>
      <c r="J335" s="13"/>
      <c r="K335" s="13"/>
    </row>
    <row r="336" spans="4:148">
      <c r="D336" s="31"/>
      <c r="E336" s="31"/>
      <c r="F336" s="13"/>
      <c r="G336" s="13"/>
      <c r="H336" s="64"/>
      <c r="I336" s="31"/>
      <c r="J336" s="13"/>
      <c r="K336" s="13"/>
    </row>
    <row r="337" spans="4:11">
      <c r="D337" s="31"/>
      <c r="E337" s="31"/>
      <c r="F337" s="13"/>
      <c r="G337" s="13"/>
      <c r="H337" s="13"/>
      <c r="I337" s="31"/>
      <c r="J337" s="13"/>
      <c r="K337" s="13"/>
    </row>
    <row r="338" spans="4:11">
      <c r="D338" s="31"/>
      <c r="E338" s="31"/>
      <c r="F338" s="13"/>
      <c r="G338" s="13"/>
      <c r="H338" s="64"/>
      <c r="I338" s="31"/>
      <c r="J338" s="13"/>
      <c r="K338" s="13"/>
    </row>
    <row r="339" spans="4:11">
      <c r="D339" s="31"/>
      <c r="E339" s="31"/>
      <c r="F339" s="13"/>
      <c r="G339" s="13"/>
      <c r="H339" s="64"/>
      <c r="I339" s="31"/>
      <c r="J339" s="13"/>
      <c r="K339" s="13"/>
    </row>
    <row r="340" spans="4:11">
      <c r="D340" s="31"/>
      <c r="E340" s="31"/>
      <c r="F340" s="13"/>
      <c r="G340" s="13"/>
      <c r="H340" s="13"/>
      <c r="I340" s="31"/>
      <c r="J340" s="13"/>
      <c r="K340" s="13"/>
    </row>
    <row r="341" spans="4:11">
      <c r="D341" s="31"/>
      <c r="E341" s="31"/>
      <c r="F341" s="13"/>
      <c r="G341" s="13"/>
      <c r="H341" s="64"/>
      <c r="I341" s="31"/>
      <c r="J341" s="13"/>
      <c r="K341" s="13"/>
    </row>
    <row r="342" spans="4:11">
      <c r="D342" s="31"/>
      <c r="E342" s="31"/>
      <c r="F342" s="13"/>
      <c r="G342" s="13"/>
      <c r="H342" s="13"/>
      <c r="I342" s="31"/>
      <c r="J342" s="13"/>
      <c r="K342" s="13"/>
    </row>
    <row r="343" spans="4:11">
      <c r="D343" s="31"/>
      <c r="E343" s="31"/>
      <c r="F343" s="13"/>
      <c r="G343" s="13"/>
      <c r="H343" s="13"/>
      <c r="I343" s="31"/>
      <c r="J343" s="13"/>
      <c r="K343" s="13"/>
    </row>
    <row r="344" spans="4:11">
      <c r="D344" s="31"/>
      <c r="E344" s="31"/>
      <c r="F344" s="13"/>
      <c r="G344" s="13"/>
      <c r="H344" s="13"/>
      <c r="I344" s="31"/>
      <c r="J344" s="13"/>
      <c r="K344" s="13"/>
    </row>
    <row r="345" spans="4:11">
      <c r="D345" s="31"/>
      <c r="E345" s="31"/>
      <c r="F345" s="13"/>
      <c r="G345" s="13"/>
      <c r="H345" s="13"/>
      <c r="I345" s="31"/>
      <c r="J345" s="13"/>
      <c r="K345" s="13"/>
    </row>
    <row r="346" spans="4:11">
      <c r="D346" s="31"/>
      <c r="E346" s="31"/>
      <c r="F346" s="13"/>
      <c r="G346" s="13"/>
      <c r="H346" s="13"/>
      <c r="I346" s="31"/>
      <c r="J346" s="13"/>
      <c r="K346" s="66"/>
    </row>
    <row r="347" spans="4:11">
      <c r="D347" s="65"/>
      <c r="E347" s="65"/>
      <c r="F347" s="65"/>
      <c r="G347" s="65"/>
      <c r="H347" s="66"/>
      <c r="I347" s="65"/>
      <c r="J347" s="66"/>
      <c r="K347" s="44"/>
    </row>
    <row r="348" spans="4:11">
      <c r="D348" s="32"/>
      <c r="E348" s="32"/>
      <c r="F348" s="32"/>
      <c r="G348" s="32"/>
      <c r="H348" s="32"/>
      <c r="I348" s="32"/>
      <c r="J348" s="44"/>
      <c r="K348" s="13"/>
    </row>
    <row r="349" spans="4:11">
      <c r="D349" s="31"/>
      <c r="E349" s="31"/>
      <c r="F349" s="13"/>
      <c r="G349" s="13"/>
      <c r="H349" s="13"/>
      <c r="I349" s="31"/>
      <c r="J349" s="13"/>
      <c r="K349" s="13"/>
    </row>
    <row r="350" spans="4:11">
      <c r="D350" s="31"/>
      <c r="E350" s="31"/>
      <c r="F350" s="13"/>
      <c r="G350" s="13"/>
      <c r="H350" s="13"/>
      <c r="I350" s="31"/>
      <c r="J350" s="13"/>
      <c r="K350" s="13"/>
    </row>
    <row r="351" spans="4:11">
      <c r="D351" s="31"/>
      <c r="E351" s="31"/>
      <c r="F351" s="13"/>
      <c r="G351" s="13"/>
      <c r="H351" s="13"/>
      <c r="I351" s="31"/>
      <c r="J351" s="13"/>
      <c r="K351" s="13"/>
    </row>
    <row r="352" spans="4:11">
      <c r="D352" s="31"/>
      <c r="E352" s="31"/>
      <c r="F352" s="13"/>
      <c r="G352" s="13"/>
      <c r="H352" s="13"/>
      <c r="I352" s="31"/>
      <c r="J352" s="13"/>
      <c r="K352" s="44"/>
    </row>
    <row r="353" spans="4:11">
      <c r="D353" s="32"/>
      <c r="E353" s="32"/>
      <c r="F353" s="32"/>
      <c r="G353" s="32"/>
      <c r="H353" s="32"/>
      <c r="I353" s="32"/>
      <c r="J353" s="44"/>
      <c r="K353" s="44"/>
    </row>
    <row r="354" spans="4:11">
      <c r="D354" s="32"/>
      <c r="E354" s="32"/>
      <c r="F354" s="32"/>
      <c r="G354" s="32"/>
      <c r="H354" s="32"/>
      <c r="I354" s="32"/>
      <c r="J354" s="44"/>
      <c r="K354" s="44"/>
    </row>
    <row r="355" spans="4:11">
      <c r="D355" s="32"/>
      <c r="E355" s="32"/>
      <c r="F355" s="32"/>
      <c r="G355" s="32"/>
      <c r="H355" s="32"/>
      <c r="I355" s="32"/>
      <c r="J355" s="44"/>
      <c r="K355" s="44"/>
    </row>
    <row r="356" spans="4:11">
      <c r="D356" s="32"/>
      <c r="E356" s="32"/>
      <c r="F356" s="32"/>
      <c r="G356" s="32"/>
      <c r="H356" s="32"/>
      <c r="I356" s="32"/>
      <c r="J356" s="44"/>
      <c r="K356" s="44"/>
    </row>
    <row r="357" spans="4:11">
      <c r="D357" s="32"/>
      <c r="E357" s="32"/>
      <c r="F357" s="32"/>
      <c r="G357" s="32"/>
      <c r="H357" s="32"/>
      <c r="I357" s="32"/>
      <c r="J357" s="44"/>
      <c r="K357" s="44"/>
    </row>
    <row r="358" spans="4:11">
      <c r="D358" s="32"/>
      <c r="E358" s="32"/>
      <c r="F358" s="32"/>
      <c r="G358" s="32"/>
      <c r="H358" s="32"/>
      <c r="I358" s="32"/>
      <c r="J358" s="44"/>
      <c r="K358" s="64"/>
    </row>
    <row r="359" spans="4:11">
      <c r="D359" s="32"/>
      <c r="E359" s="32"/>
      <c r="F359" s="44"/>
      <c r="G359" s="44"/>
      <c r="H359" s="44"/>
      <c r="I359" s="32"/>
      <c r="J359" s="64"/>
      <c r="K359" s="13"/>
    </row>
    <row r="360" spans="4:11">
      <c r="D360" s="31"/>
      <c r="E360" s="31"/>
      <c r="F360" s="13"/>
      <c r="G360" s="13"/>
      <c r="H360" s="13"/>
      <c r="I360" s="31"/>
      <c r="J360" s="13"/>
      <c r="K360" s="13"/>
    </row>
    <row r="361" spans="4:11">
      <c r="D361" s="31"/>
      <c r="E361" s="31"/>
      <c r="F361" s="13"/>
      <c r="G361" s="13"/>
      <c r="H361" s="13"/>
      <c r="I361" s="31"/>
      <c r="J361" s="13"/>
      <c r="K361" s="44"/>
    </row>
    <row r="362" spans="4:11">
      <c r="D362" s="32"/>
      <c r="E362" s="32"/>
      <c r="F362" s="44"/>
      <c r="G362" s="44"/>
      <c r="H362" s="44"/>
      <c r="I362" s="32"/>
      <c r="J362" s="44"/>
      <c r="K362" s="44"/>
    </row>
    <row r="363" spans="4:11">
      <c r="D363" s="32"/>
      <c r="E363" s="32"/>
      <c r="F363" s="32"/>
      <c r="G363" s="32"/>
      <c r="H363" s="32"/>
      <c r="I363" s="32"/>
      <c r="J363" s="44"/>
      <c r="K363" s="44"/>
    </row>
    <row r="364" spans="4:11">
      <c r="D364" s="32"/>
      <c r="E364" s="32"/>
      <c r="F364" s="32"/>
      <c r="G364" s="32"/>
      <c r="H364" s="32"/>
      <c r="I364" s="32"/>
      <c r="J364" s="44"/>
      <c r="K364" s="54"/>
    </row>
    <row r="365" spans="4:11">
      <c r="D365" s="59"/>
      <c r="E365" s="59"/>
      <c r="F365" s="59"/>
      <c r="G365" s="59"/>
      <c r="H365" s="59"/>
      <c r="I365" s="59"/>
      <c r="J365" s="54"/>
      <c r="K365" s="54"/>
    </row>
    <row r="366" spans="4:11">
      <c r="D366" s="59"/>
      <c r="E366" s="59"/>
      <c r="F366" s="59"/>
      <c r="G366" s="59"/>
      <c r="H366" s="59"/>
      <c r="I366" s="59"/>
      <c r="J366" s="54"/>
      <c r="K366" s="44"/>
    </row>
    <row r="367" spans="4:11">
      <c r="D367" s="32"/>
      <c r="E367" s="32"/>
      <c r="F367" s="32"/>
      <c r="G367" s="32"/>
      <c r="H367" s="32"/>
      <c r="I367" s="32"/>
      <c r="J367" s="44"/>
      <c r="K367" s="44"/>
    </row>
    <row r="368" spans="4:11">
      <c r="D368" s="32"/>
      <c r="E368" s="32"/>
      <c r="F368" s="32"/>
      <c r="G368" s="32"/>
      <c r="H368" s="32"/>
      <c r="I368" s="32"/>
      <c r="J368" s="44"/>
      <c r="K368" s="44"/>
    </row>
    <row r="369" spans="4:11">
      <c r="D369" s="32"/>
      <c r="E369" s="32"/>
      <c r="F369" s="32"/>
      <c r="G369" s="32"/>
      <c r="H369" s="32"/>
      <c r="I369" s="32"/>
      <c r="J369" s="44"/>
      <c r="K369" s="44"/>
    </row>
    <row r="370" spans="4:11">
      <c r="D370" s="32"/>
      <c r="E370" s="32"/>
      <c r="F370" s="32"/>
      <c r="G370" s="32"/>
      <c r="H370" s="32"/>
      <c r="I370" s="32"/>
      <c r="J370" s="44"/>
      <c r="K370" s="44"/>
    </row>
    <row r="371" spans="4:11">
      <c r="D371" s="32"/>
      <c r="E371" s="32"/>
      <c r="F371" s="32"/>
      <c r="G371" s="32"/>
      <c r="H371" s="32"/>
      <c r="I371" s="32"/>
      <c r="J371" s="44"/>
      <c r="K371" s="44"/>
    </row>
    <row r="372" spans="4:11">
      <c r="D372" s="32"/>
      <c r="E372" s="32"/>
      <c r="F372" s="32"/>
      <c r="G372" s="32"/>
      <c r="H372" s="32"/>
      <c r="I372" s="32"/>
      <c r="J372" s="44"/>
      <c r="K372" s="44"/>
    </row>
    <row r="373" spans="4:11">
      <c r="D373" s="32"/>
      <c r="E373" s="32"/>
      <c r="F373" s="32"/>
      <c r="G373" s="32"/>
      <c r="H373" s="32"/>
      <c r="I373" s="32"/>
      <c r="J373" s="44"/>
      <c r="K373" s="44"/>
    </row>
    <row r="374" spans="4:11">
      <c r="D374" s="32"/>
      <c r="E374" s="32"/>
      <c r="F374" s="32"/>
      <c r="G374" s="32"/>
      <c r="H374" s="32"/>
      <c r="I374" s="32"/>
      <c r="J374" s="44"/>
      <c r="K374" s="44"/>
    </row>
    <row r="375" spans="4:11">
      <c r="D375" s="32"/>
      <c r="E375" s="32"/>
      <c r="F375" s="32"/>
      <c r="G375" s="32"/>
      <c r="H375" s="32"/>
      <c r="I375" s="32"/>
      <c r="J375" s="44"/>
      <c r="K375" s="44"/>
    </row>
    <row r="376" spans="4:11">
      <c r="D376" s="32"/>
      <c r="E376" s="32"/>
      <c r="F376" s="32"/>
      <c r="G376" s="32"/>
      <c r="H376" s="32"/>
      <c r="I376" s="32"/>
      <c r="J376" s="44"/>
      <c r="K376" s="44"/>
    </row>
    <row r="377" spans="4:11">
      <c r="D377" s="32"/>
      <c r="E377" s="32"/>
      <c r="F377" s="32"/>
      <c r="G377" s="32"/>
      <c r="H377" s="32"/>
      <c r="I377" s="32"/>
      <c r="J377" s="44"/>
      <c r="K377" s="44"/>
    </row>
    <row r="378" spans="4:11">
      <c r="D378" s="32"/>
      <c r="E378" s="32"/>
      <c r="F378" s="32"/>
      <c r="G378" s="32"/>
      <c r="H378" s="32"/>
      <c r="I378" s="32"/>
      <c r="J378" s="44"/>
      <c r="K378" s="44"/>
    </row>
    <row r="379" spans="4:11">
      <c r="D379" s="32"/>
      <c r="E379" s="32"/>
      <c r="F379" s="32"/>
      <c r="G379" s="32"/>
      <c r="H379" s="32"/>
      <c r="I379" s="32"/>
      <c r="J379" s="44"/>
      <c r="K379" s="44"/>
    </row>
    <row r="380" spans="4:11">
      <c r="D380" s="32"/>
      <c r="E380" s="32"/>
      <c r="F380" s="32"/>
      <c r="G380" s="32"/>
      <c r="H380" s="32"/>
      <c r="I380" s="32"/>
      <c r="J380" s="44"/>
      <c r="K380" s="44"/>
    </row>
    <row r="381" spans="4:11">
      <c r="D381" s="32"/>
      <c r="E381" s="32"/>
      <c r="F381" s="32"/>
      <c r="G381" s="32"/>
      <c r="H381" s="32"/>
      <c r="I381" s="32"/>
      <c r="J381" s="44"/>
      <c r="K381" s="44"/>
    </row>
    <row r="382" spans="4:11">
      <c r="D382" s="32"/>
      <c r="E382" s="32"/>
      <c r="F382" s="32"/>
      <c r="G382" s="32"/>
      <c r="H382" s="32"/>
      <c r="I382" s="32"/>
      <c r="J382" s="44"/>
      <c r="K382" s="44"/>
    </row>
    <row r="383" spans="4:11">
      <c r="D383" s="32"/>
      <c r="E383" s="32"/>
      <c r="F383" s="32"/>
      <c r="G383" s="32"/>
      <c r="H383" s="32"/>
      <c r="I383" s="32"/>
      <c r="J383" s="44"/>
      <c r="K383" s="44"/>
    </row>
    <row r="384" spans="4:11">
      <c r="D384" s="32"/>
      <c r="E384" s="32"/>
      <c r="F384" s="32"/>
      <c r="G384" s="32"/>
      <c r="H384" s="32"/>
      <c r="I384" s="32"/>
      <c r="J384" s="44"/>
      <c r="K384" s="44"/>
    </row>
    <row r="385" spans="4:11">
      <c r="D385" s="32"/>
      <c r="E385" s="32"/>
      <c r="F385" s="32"/>
      <c r="G385" s="32"/>
      <c r="H385" s="32"/>
      <c r="I385" s="32"/>
      <c r="J385" s="44"/>
      <c r="K385" s="44"/>
    </row>
    <row r="386" spans="4:11">
      <c r="D386" s="32"/>
      <c r="E386" s="32"/>
      <c r="F386" s="32"/>
      <c r="G386" s="32"/>
      <c r="H386" s="32"/>
      <c r="I386" s="32"/>
      <c r="J386" s="44"/>
      <c r="K386" s="44"/>
    </row>
    <row r="387" spans="4:11">
      <c r="D387" s="32"/>
      <c r="E387" s="32"/>
      <c r="F387" s="14"/>
      <c r="G387" s="14"/>
      <c r="H387" s="60"/>
      <c r="I387" s="32"/>
      <c r="J387" s="44"/>
      <c r="K387" s="44"/>
    </row>
    <row r="388" spans="4:11">
      <c r="D388" s="32"/>
      <c r="E388" s="32"/>
      <c r="F388" s="14"/>
      <c r="G388" s="14"/>
      <c r="H388" s="60"/>
      <c r="I388" s="32"/>
      <c r="J388" s="44"/>
      <c r="K388" s="44"/>
    </row>
    <row r="389" spans="4:11">
      <c r="D389" s="32"/>
      <c r="E389" s="32"/>
      <c r="F389" s="14"/>
      <c r="G389" s="14"/>
      <c r="H389" s="60"/>
      <c r="I389" s="32"/>
      <c r="J389" s="44"/>
      <c r="K389" s="44"/>
    </row>
    <row r="390" spans="4:11">
      <c r="D390" s="32"/>
      <c r="E390" s="32"/>
      <c r="F390" s="14"/>
      <c r="G390" s="14"/>
      <c r="H390" s="60"/>
      <c r="I390" s="31"/>
      <c r="J390" s="44"/>
      <c r="K390" s="44"/>
    </row>
    <row r="391" spans="4:11">
      <c r="D391" s="32"/>
      <c r="E391" s="32"/>
      <c r="F391" s="14"/>
      <c r="G391" s="14"/>
      <c r="H391" s="60"/>
      <c r="I391" s="32"/>
      <c r="J391" s="44"/>
      <c r="K391" s="13"/>
    </row>
    <row r="392" spans="4:11">
      <c r="D392" s="31"/>
      <c r="E392" s="31"/>
      <c r="F392" s="60"/>
      <c r="G392" s="60"/>
      <c r="H392" s="60"/>
      <c r="I392" s="31"/>
      <c r="J392" s="13"/>
      <c r="K392" s="44"/>
    </row>
    <row r="393" spans="4:11">
      <c r="D393" s="31"/>
      <c r="E393" s="31"/>
      <c r="F393" s="14"/>
      <c r="G393" s="14"/>
      <c r="H393" s="60"/>
      <c r="I393" s="31"/>
      <c r="J393" s="44"/>
      <c r="K393" s="44"/>
    </row>
    <row r="394" spans="4:11">
      <c r="D394" s="31"/>
      <c r="E394" s="31"/>
      <c r="F394" s="14"/>
      <c r="G394" s="14"/>
      <c r="H394" s="60"/>
      <c r="I394" s="31"/>
      <c r="J394" s="44"/>
      <c r="K394" s="44"/>
    </row>
    <row r="395" spans="4:11">
      <c r="D395" s="31"/>
      <c r="E395" s="31"/>
      <c r="F395" s="14"/>
      <c r="G395" s="14"/>
      <c r="H395" s="60"/>
      <c r="I395" s="31"/>
      <c r="J395" s="44"/>
      <c r="K395" s="44"/>
    </row>
    <row r="396" spans="4:11">
      <c r="D396" s="32"/>
      <c r="E396" s="32"/>
      <c r="F396" s="14"/>
      <c r="G396" s="14"/>
      <c r="H396" s="14"/>
      <c r="I396" s="32"/>
      <c r="J396" s="44"/>
      <c r="K396" s="44"/>
    </row>
    <row r="397" spans="4:11">
      <c r="D397" s="31"/>
      <c r="E397" s="31"/>
      <c r="F397" s="60"/>
      <c r="G397" s="60"/>
      <c r="H397" s="60"/>
      <c r="I397" s="31"/>
      <c r="J397" s="44"/>
      <c r="K397" s="54"/>
    </row>
    <row r="398" spans="4:11">
      <c r="D398" s="59"/>
      <c r="E398" s="59"/>
      <c r="F398" s="61"/>
      <c r="G398" s="61"/>
      <c r="H398" s="61"/>
      <c r="I398" s="59"/>
      <c r="J398" s="54"/>
      <c r="K398" s="44"/>
    </row>
    <row r="399" spans="4:11">
      <c r="D399" s="32"/>
      <c r="E399" s="32"/>
      <c r="F399" s="32"/>
      <c r="G399" s="32"/>
      <c r="H399" s="32"/>
      <c r="I399" s="32"/>
      <c r="J399" s="44"/>
      <c r="K399" s="13"/>
    </row>
    <row r="400" spans="4:11">
      <c r="D400" s="31"/>
      <c r="E400" s="31"/>
      <c r="F400" s="13"/>
      <c r="G400" s="13"/>
      <c r="H400" s="13"/>
      <c r="I400" s="31"/>
      <c r="J400" s="13"/>
      <c r="K400" s="64"/>
    </row>
    <row r="401" spans="4:11">
      <c r="D401" s="52"/>
      <c r="E401" s="52"/>
      <c r="F401" s="64"/>
      <c r="G401" s="64"/>
      <c r="H401" s="64"/>
      <c r="I401" s="52"/>
      <c r="J401" s="64"/>
      <c r="K401" s="64"/>
    </row>
    <row r="402" spans="4:11">
      <c r="D402" s="52"/>
      <c r="E402" s="52"/>
      <c r="F402" s="64"/>
      <c r="G402" s="64"/>
      <c r="H402" s="64"/>
      <c r="I402" s="52"/>
      <c r="J402" s="64"/>
      <c r="K402" s="13"/>
    </row>
    <row r="403" spans="4:11">
      <c r="D403" s="31"/>
      <c r="E403" s="31"/>
      <c r="F403" s="13"/>
      <c r="G403" s="13"/>
      <c r="H403" s="13"/>
      <c r="I403" s="31"/>
      <c r="J403" s="13"/>
      <c r="K403" s="64"/>
    </row>
    <row r="404" spans="4:11">
      <c r="D404" s="52"/>
      <c r="E404" s="52"/>
      <c r="F404" s="64"/>
      <c r="G404" s="64"/>
      <c r="H404" s="64"/>
      <c r="I404" s="52"/>
      <c r="J404" s="64"/>
      <c r="K404" s="13"/>
    </row>
    <row r="405" spans="4:11">
      <c r="D405" s="31"/>
      <c r="E405" s="31"/>
      <c r="F405" s="13"/>
      <c r="G405" s="13"/>
      <c r="H405" s="64"/>
      <c r="I405" s="31"/>
      <c r="J405" s="13"/>
      <c r="K405" s="64"/>
    </row>
    <row r="406" spans="4:11">
      <c r="D406" s="31"/>
      <c r="E406" s="31"/>
      <c r="F406" s="13"/>
      <c r="G406" s="13"/>
      <c r="H406" s="13"/>
      <c r="I406" s="31"/>
      <c r="J406" s="64"/>
      <c r="K406" s="13"/>
    </row>
    <row r="407" spans="4:11">
      <c r="D407" s="31"/>
      <c r="E407" s="31"/>
      <c r="F407" s="13"/>
      <c r="G407" s="13"/>
      <c r="H407" s="13"/>
      <c r="I407" s="31"/>
      <c r="J407" s="13"/>
      <c r="K407" s="64"/>
    </row>
    <row r="408" spans="4:11">
      <c r="D408" s="52"/>
      <c r="E408" s="52"/>
      <c r="F408" s="64"/>
      <c r="G408" s="64"/>
      <c r="H408" s="64"/>
      <c r="I408" s="52"/>
      <c r="J408" s="64"/>
      <c r="K408" s="54"/>
    </row>
    <row r="409" spans="4:11">
      <c r="D409" s="59"/>
      <c r="E409" s="59"/>
      <c r="F409" s="54"/>
      <c r="G409" s="54"/>
      <c r="H409" s="54"/>
      <c r="I409" s="59"/>
      <c r="J409" s="54"/>
      <c r="K409" s="44"/>
    </row>
    <row r="410" spans="4:11">
      <c r="D410" s="32"/>
      <c r="E410" s="32"/>
      <c r="F410" s="32"/>
      <c r="G410" s="32"/>
      <c r="H410" s="32"/>
      <c r="I410" s="32"/>
      <c r="J410" s="44"/>
      <c r="K410" s="13"/>
    </row>
    <row r="411" spans="4:11">
      <c r="D411" s="31"/>
      <c r="E411" s="31"/>
      <c r="F411" s="60"/>
      <c r="G411" s="60"/>
      <c r="H411" s="60"/>
      <c r="I411" s="31"/>
      <c r="J411" s="13"/>
      <c r="K411" s="13"/>
    </row>
    <row r="412" spans="4:11">
      <c r="D412" s="31"/>
      <c r="E412" s="31"/>
      <c r="F412" s="60"/>
      <c r="G412" s="60"/>
      <c r="H412" s="60"/>
      <c r="I412" s="31"/>
      <c r="J412" s="13"/>
      <c r="K412" s="13"/>
    </row>
    <row r="413" spans="4:11">
      <c r="D413" s="31"/>
      <c r="E413" s="31"/>
      <c r="F413" s="60"/>
      <c r="G413" s="60"/>
      <c r="H413" s="60"/>
      <c r="I413" s="31"/>
      <c r="J413" s="13"/>
      <c r="K413" s="13"/>
    </row>
    <row r="414" spans="4:11">
      <c r="D414" s="31"/>
      <c r="E414" s="31"/>
      <c r="F414" s="60"/>
      <c r="G414" s="60"/>
      <c r="H414" s="60"/>
      <c r="I414" s="31"/>
      <c r="J414" s="13"/>
      <c r="K414" s="44"/>
    </row>
    <row r="415" spans="4:11">
      <c r="D415" s="32"/>
      <c r="E415" s="32"/>
      <c r="F415" s="14"/>
      <c r="G415" s="14"/>
      <c r="H415" s="14"/>
      <c r="I415" s="32"/>
      <c r="J415" s="44"/>
      <c r="K415" s="44"/>
    </row>
    <row r="416" spans="4:11">
      <c r="D416" s="32"/>
      <c r="E416" s="32"/>
      <c r="F416" s="14"/>
      <c r="G416" s="14"/>
      <c r="H416" s="14"/>
      <c r="I416" s="32"/>
      <c r="J416" s="44"/>
      <c r="K416" s="44"/>
    </row>
    <row r="417" spans="4:11">
      <c r="D417" s="32"/>
      <c r="E417" s="32"/>
      <c r="F417" s="14"/>
      <c r="G417" s="14"/>
      <c r="H417" s="14"/>
      <c r="I417" s="32"/>
      <c r="J417" s="44"/>
      <c r="K417" s="44"/>
    </row>
    <row r="418" spans="4:11">
      <c r="D418" s="32"/>
      <c r="E418" s="32"/>
      <c r="F418" s="14"/>
      <c r="G418" s="14"/>
      <c r="H418" s="14"/>
      <c r="I418" s="32"/>
      <c r="J418" s="44"/>
      <c r="K418" s="44"/>
    </row>
    <row r="419" spans="4:11">
      <c r="D419" s="32"/>
      <c r="E419" s="32"/>
      <c r="F419" s="32"/>
      <c r="G419" s="32"/>
      <c r="H419" s="32"/>
      <c r="I419" s="32"/>
      <c r="J419" s="44"/>
      <c r="K419" s="44"/>
    </row>
    <row r="420" spans="4:11">
      <c r="D420" s="32"/>
      <c r="E420" s="32"/>
      <c r="F420" s="32"/>
      <c r="G420" s="32"/>
      <c r="H420" s="32"/>
      <c r="I420" s="32"/>
      <c r="J420" s="44"/>
      <c r="K420" s="44"/>
    </row>
    <row r="421" spans="4:11">
      <c r="D421" s="32"/>
      <c r="E421" s="32"/>
      <c r="F421" s="32"/>
      <c r="G421" s="32"/>
      <c r="H421" s="32"/>
      <c r="I421" s="32"/>
      <c r="J421" s="44"/>
      <c r="K421" s="44"/>
    </row>
    <row r="422" spans="4:11">
      <c r="D422" s="32"/>
      <c r="E422" s="32"/>
      <c r="F422" s="32"/>
      <c r="G422" s="32"/>
      <c r="H422" s="32"/>
      <c r="I422" s="32"/>
      <c r="J422" s="44"/>
      <c r="K422" s="44"/>
    </row>
    <row r="423" spans="4:11">
      <c r="D423" s="32"/>
      <c r="E423" s="32"/>
      <c r="F423" s="32"/>
      <c r="G423" s="32"/>
      <c r="H423" s="32"/>
      <c r="I423" s="32"/>
      <c r="J423" s="44"/>
      <c r="K423" s="13"/>
    </row>
    <row r="424" spans="4:11">
      <c r="D424" s="31"/>
      <c r="E424" s="31"/>
      <c r="F424" s="60"/>
      <c r="G424" s="60"/>
      <c r="H424" s="60"/>
      <c r="I424" s="31"/>
      <c r="J424" s="13"/>
      <c r="K424" s="44"/>
    </row>
    <row r="425" spans="4:11">
      <c r="D425" s="32"/>
      <c r="E425" s="32"/>
      <c r="F425" s="14"/>
      <c r="G425" s="14"/>
      <c r="H425" s="14"/>
      <c r="I425" s="32"/>
      <c r="J425" s="44"/>
      <c r="K425" s="13"/>
    </row>
    <row r="426" spans="4:11">
      <c r="D426" s="31"/>
      <c r="E426" s="31"/>
      <c r="F426" s="60"/>
      <c r="G426" s="60"/>
      <c r="H426" s="60"/>
      <c r="I426" s="31"/>
      <c r="J426" s="13"/>
      <c r="K426" s="13"/>
    </row>
    <row r="427" spans="4:11">
      <c r="D427" s="31"/>
      <c r="E427" s="31"/>
      <c r="F427" s="60"/>
      <c r="G427" s="60"/>
      <c r="H427" s="60"/>
      <c r="I427" s="31"/>
      <c r="J427" s="13"/>
      <c r="K427" s="13"/>
    </row>
    <row r="428" spans="4:11">
      <c r="D428" s="31"/>
      <c r="E428" s="31"/>
      <c r="F428" s="60"/>
      <c r="G428" s="60"/>
      <c r="H428" s="60"/>
      <c r="I428" s="31"/>
      <c r="J428" s="13"/>
      <c r="K428" s="13"/>
    </row>
    <row r="429" spans="4:11">
      <c r="D429" s="31"/>
      <c r="E429" s="31"/>
      <c r="F429" s="60"/>
      <c r="G429" s="60"/>
      <c r="H429" s="60"/>
      <c r="I429" s="31"/>
      <c r="J429" s="13"/>
      <c r="K429" s="44"/>
    </row>
    <row r="430" spans="4:11">
      <c r="D430" s="32"/>
      <c r="E430" s="32"/>
      <c r="F430" s="32"/>
      <c r="G430" s="32"/>
      <c r="H430" s="14"/>
      <c r="I430" s="32"/>
      <c r="J430" s="44"/>
      <c r="K430" s="13"/>
    </row>
    <row r="431" spans="4:11">
      <c r="D431" s="31"/>
      <c r="E431" s="31"/>
      <c r="F431" s="60"/>
      <c r="G431" s="60"/>
      <c r="H431" s="60"/>
      <c r="I431" s="31"/>
      <c r="J431" s="13"/>
      <c r="K431" s="44"/>
    </row>
    <row r="432" spans="4:11">
      <c r="D432" s="32"/>
      <c r="E432" s="32"/>
      <c r="F432" s="60"/>
      <c r="G432" s="60"/>
      <c r="H432" s="14"/>
      <c r="I432" s="32"/>
      <c r="J432" s="44"/>
      <c r="K432" s="64"/>
    </row>
    <row r="433" spans="4:11">
      <c r="D433" s="52"/>
      <c r="E433" s="52"/>
      <c r="F433" s="60"/>
      <c r="G433" s="60"/>
      <c r="H433" s="51"/>
      <c r="I433" s="52"/>
      <c r="J433" s="64"/>
      <c r="K433" s="44"/>
    </row>
    <row r="434" spans="4:11">
      <c r="D434" s="32"/>
      <c r="E434" s="32"/>
      <c r="F434" s="14"/>
      <c r="G434" s="14"/>
      <c r="H434" s="14"/>
      <c r="I434" s="32"/>
      <c r="J434" s="44"/>
      <c r="K434" s="44"/>
    </row>
    <row r="435" spans="4:11">
      <c r="D435" s="32"/>
      <c r="E435" s="32"/>
      <c r="F435" s="14"/>
      <c r="G435" s="14"/>
      <c r="H435" s="14"/>
      <c r="I435" s="32"/>
      <c r="J435" s="44"/>
      <c r="K435" s="44"/>
    </row>
    <row r="436" spans="4:11">
      <c r="D436" s="32"/>
      <c r="E436" s="32"/>
      <c r="F436" s="14"/>
      <c r="G436" s="14"/>
      <c r="H436" s="14"/>
      <c r="I436" s="32"/>
      <c r="J436" s="44"/>
      <c r="K436" s="44"/>
    </row>
    <row r="437" spans="4:11">
      <c r="D437" s="32"/>
      <c r="E437" s="32"/>
      <c r="F437" s="32"/>
      <c r="G437" s="32"/>
      <c r="H437" s="32"/>
      <c r="I437" s="32"/>
      <c r="J437" s="44"/>
      <c r="K437" s="13"/>
    </row>
    <row r="438" spans="4:11">
      <c r="D438" s="31"/>
      <c r="E438" s="31"/>
      <c r="F438" s="13"/>
      <c r="G438" s="13"/>
      <c r="H438" s="13"/>
      <c r="I438" s="31"/>
      <c r="J438" s="13"/>
      <c r="K438" s="13"/>
    </row>
    <row r="439" spans="4:11">
      <c r="D439" s="31"/>
      <c r="E439" s="31"/>
      <c r="F439" s="13"/>
      <c r="G439" s="13"/>
      <c r="H439" s="13"/>
      <c r="I439" s="31"/>
      <c r="J439" s="13"/>
      <c r="K439" s="13"/>
    </row>
    <row r="440" spans="4:11">
      <c r="D440" s="31"/>
      <c r="E440" s="31"/>
      <c r="F440" s="13"/>
      <c r="G440" s="13"/>
      <c r="H440" s="13"/>
      <c r="I440" s="31"/>
      <c r="J440" s="13"/>
      <c r="K440" s="13"/>
    </row>
    <row r="441" spans="4:11">
      <c r="D441" s="31"/>
      <c r="E441" s="31"/>
      <c r="F441" s="13"/>
      <c r="G441" s="13"/>
      <c r="H441" s="13"/>
      <c r="I441" s="31"/>
      <c r="J441" s="13"/>
      <c r="K441" s="13"/>
    </row>
    <row r="442" spans="4:11">
      <c r="D442" s="31"/>
      <c r="E442" s="31"/>
      <c r="F442" s="13"/>
      <c r="G442" s="13"/>
      <c r="H442" s="13"/>
      <c r="I442" s="31"/>
      <c r="J442" s="13"/>
      <c r="K442" s="13"/>
    </row>
    <row r="443" spans="4:11">
      <c r="D443" s="31"/>
      <c r="E443" s="31"/>
      <c r="F443" s="13"/>
      <c r="G443" s="13"/>
      <c r="H443" s="13"/>
      <c r="I443" s="31"/>
      <c r="J443" s="13"/>
      <c r="K443" s="13"/>
    </row>
    <row r="444" spans="4:11">
      <c r="D444" s="31"/>
      <c r="E444" s="31"/>
      <c r="F444" s="13"/>
      <c r="G444" s="13"/>
      <c r="H444" s="13"/>
      <c r="I444" s="31"/>
      <c r="J444" s="13"/>
      <c r="K444" s="13"/>
    </row>
    <row r="445" spans="4:11">
      <c r="D445" s="31"/>
      <c r="E445" s="31"/>
      <c r="F445" s="13"/>
      <c r="G445" s="13"/>
      <c r="H445" s="13"/>
      <c r="I445" s="31"/>
      <c r="J445" s="13"/>
      <c r="K445" s="13"/>
    </row>
    <row r="446" spans="4:11">
      <c r="D446" s="31"/>
      <c r="E446" s="31"/>
      <c r="F446" s="13"/>
      <c r="G446" s="13"/>
      <c r="H446" s="13"/>
      <c r="I446" s="31"/>
      <c r="J446" s="13"/>
      <c r="K446" s="13"/>
    </row>
    <row r="447" spans="4:11">
      <c r="D447" s="31"/>
      <c r="E447" s="31"/>
      <c r="F447" s="13"/>
      <c r="G447" s="13"/>
      <c r="H447" s="13"/>
      <c r="I447" s="31"/>
      <c r="J447" s="13"/>
      <c r="K447" s="13"/>
    </row>
    <row r="448" spans="4:11">
      <c r="D448" s="31"/>
      <c r="E448" s="31"/>
      <c r="F448" s="13"/>
      <c r="G448" s="13"/>
      <c r="H448" s="13"/>
      <c r="I448" s="31"/>
      <c r="J448" s="13"/>
      <c r="K448" s="13"/>
    </row>
    <row r="449" spans="4:11">
      <c r="D449" s="31"/>
      <c r="E449" s="31"/>
      <c r="F449" s="13"/>
      <c r="G449" s="13"/>
      <c r="H449" s="13"/>
      <c r="I449" s="31"/>
      <c r="J449" s="13"/>
      <c r="K449" s="13"/>
    </row>
    <row r="450" spans="4:11">
      <c r="D450" s="31"/>
      <c r="E450" s="31"/>
      <c r="F450" s="13"/>
      <c r="G450" s="13"/>
      <c r="H450" s="13"/>
      <c r="I450" s="31"/>
      <c r="J450" s="13"/>
      <c r="K450" s="13"/>
    </row>
    <row r="451" spans="4:11">
      <c r="D451" s="31"/>
      <c r="E451" s="31"/>
      <c r="F451" s="13"/>
      <c r="G451" s="13"/>
      <c r="H451" s="13"/>
      <c r="I451" s="31"/>
      <c r="J451" s="13"/>
      <c r="K451" s="13"/>
    </row>
    <row r="452" spans="4:11">
      <c r="D452" s="31"/>
      <c r="E452" s="31"/>
      <c r="F452" s="13"/>
      <c r="G452" s="13"/>
      <c r="H452" s="13"/>
      <c r="I452" s="31"/>
      <c r="J452" s="13"/>
      <c r="K452" s="13"/>
    </row>
    <row r="453" spans="4:11">
      <c r="D453" s="31"/>
      <c r="E453" s="31"/>
      <c r="F453" s="13"/>
      <c r="G453" s="13"/>
      <c r="H453" s="13"/>
      <c r="I453" s="31"/>
      <c r="J453" s="13"/>
      <c r="K453" s="13"/>
    </row>
    <row r="454" spans="4:11">
      <c r="D454" s="31"/>
      <c r="E454" s="31"/>
      <c r="F454" s="13"/>
      <c r="G454" s="13"/>
      <c r="H454" s="13"/>
      <c r="I454" s="31"/>
      <c r="J454" s="13"/>
      <c r="K454" s="13"/>
    </row>
    <row r="455" spans="4:11">
      <c r="D455" s="31"/>
      <c r="E455" s="31"/>
      <c r="F455" s="13"/>
      <c r="G455" s="13"/>
      <c r="H455" s="13"/>
      <c r="I455" s="31"/>
      <c r="J455" s="13"/>
      <c r="K455" s="64"/>
    </row>
    <row r="456" spans="4:11">
      <c r="D456" s="52"/>
      <c r="E456" s="52"/>
      <c r="F456" s="52"/>
      <c r="G456" s="52"/>
      <c r="H456" s="13"/>
      <c r="I456" s="52"/>
      <c r="J456" s="64"/>
      <c r="K456" s="13"/>
    </row>
    <row r="457" spans="4:11">
      <c r="D457" s="31"/>
      <c r="E457" s="31"/>
      <c r="F457" s="13"/>
      <c r="G457" s="13"/>
      <c r="H457" s="13"/>
      <c r="I457" s="31"/>
      <c r="J457" s="13"/>
      <c r="K457" s="13"/>
    </row>
    <row r="458" spans="4:11">
      <c r="D458" s="31"/>
      <c r="E458" s="31"/>
      <c r="F458" s="13"/>
      <c r="G458" s="13"/>
      <c r="H458" s="13"/>
      <c r="I458" s="31"/>
      <c r="J458" s="13"/>
      <c r="K458" s="13"/>
    </row>
    <row r="459" spans="4:11">
      <c r="D459" s="31"/>
      <c r="E459" s="31"/>
      <c r="F459" s="13"/>
      <c r="G459" s="13"/>
      <c r="H459" s="13"/>
      <c r="I459" s="31"/>
      <c r="J459" s="13"/>
      <c r="K459" s="13"/>
    </row>
    <row r="460" spans="4:11">
      <c r="D460" s="31"/>
      <c r="E460" s="31"/>
      <c r="F460" s="13"/>
      <c r="G460" s="13"/>
      <c r="H460" s="13"/>
      <c r="I460" s="31"/>
      <c r="J460" s="13"/>
      <c r="K460" s="13"/>
    </row>
    <row r="461" spans="4:11">
      <c r="D461" s="31"/>
      <c r="E461" s="31"/>
      <c r="F461" s="13"/>
      <c r="G461" s="13"/>
      <c r="H461" s="13"/>
      <c r="I461" s="31"/>
      <c r="J461" s="13"/>
      <c r="K461" s="13"/>
    </row>
    <row r="462" spans="4:11">
      <c r="D462" s="31"/>
      <c r="E462" s="31"/>
      <c r="F462" s="13"/>
      <c r="G462" s="13"/>
      <c r="H462" s="13"/>
      <c r="I462" s="31"/>
      <c r="J462" s="13"/>
      <c r="K462" s="13"/>
    </row>
    <row r="463" spans="4:11">
      <c r="D463" s="31"/>
      <c r="E463" s="31"/>
      <c r="F463" s="13"/>
      <c r="G463" s="13"/>
      <c r="H463" s="13"/>
      <c r="I463" s="31"/>
      <c r="J463" s="13"/>
      <c r="K463" s="13"/>
    </row>
    <row r="464" spans="4:11">
      <c r="D464" s="31"/>
      <c r="E464" s="31"/>
      <c r="F464" s="13"/>
      <c r="G464" s="13"/>
      <c r="H464" s="13"/>
      <c r="I464" s="31"/>
      <c r="J464" s="13"/>
      <c r="K464" s="44"/>
    </row>
    <row r="465" spans="4:11">
      <c r="D465" s="32"/>
      <c r="E465" s="32"/>
      <c r="F465" s="32"/>
      <c r="G465" s="32"/>
      <c r="H465" s="32"/>
      <c r="I465" s="32"/>
      <c r="J465" s="44"/>
      <c r="K465" s="13"/>
    </row>
    <row r="466" spans="4:11">
      <c r="D466" s="31"/>
      <c r="E466" s="31"/>
      <c r="F466" s="13"/>
      <c r="G466" s="13"/>
      <c r="H466" s="13"/>
      <c r="I466" s="31"/>
      <c r="J466" s="13"/>
      <c r="K466" s="54"/>
    </row>
    <row r="467" spans="4:11">
      <c r="D467" s="59"/>
      <c r="E467" s="59"/>
      <c r="F467" s="59"/>
      <c r="G467" s="59"/>
      <c r="H467" s="59"/>
      <c r="I467" s="59"/>
      <c r="J467" s="54"/>
      <c r="K467" s="54"/>
    </row>
    <row r="468" spans="4:11">
      <c r="D468" s="59"/>
      <c r="E468" s="59"/>
      <c r="F468" s="59"/>
      <c r="G468" s="59"/>
      <c r="H468" s="59"/>
      <c r="I468" s="59"/>
      <c r="J468" s="54"/>
      <c r="K468" s="44"/>
    </row>
    <row r="469" spans="4:11">
      <c r="D469" s="32"/>
      <c r="E469" s="32"/>
      <c r="F469" s="32"/>
      <c r="G469" s="32"/>
      <c r="H469" s="32"/>
      <c r="I469" s="32"/>
      <c r="J469" s="44"/>
      <c r="K469" s="44"/>
    </row>
    <row r="470" spans="4:11">
      <c r="D470" s="32"/>
      <c r="E470" s="32"/>
      <c r="F470" s="32"/>
      <c r="G470" s="32"/>
      <c r="H470" s="32"/>
      <c r="I470" s="32"/>
      <c r="J470" s="44"/>
      <c r="K470" s="54"/>
    </row>
    <row r="471" spans="4:11">
      <c r="D471" s="59"/>
      <c r="E471" s="59"/>
      <c r="F471" s="59"/>
      <c r="G471" s="59"/>
      <c r="H471" s="59"/>
      <c r="I471" s="59"/>
      <c r="J471" s="54"/>
      <c r="K471" s="44"/>
    </row>
    <row r="472" spans="4:11">
      <c r="D472" s="32"/>
      <c r="E472" s="32"/>
      <c r="F472" s="32"/>
      <c r="G472" s="32"/>
      <c r="H472" s="32"/>
      <c r="I472" s="32"/>
      <c r="J472" s="44"/>
      <c r="K472" s="44"/>
    </row>
    <row r="473" spans="4:11">
      <c r="D473" s="32"/>
      <c r="E473" s="32"/>
      <c r="F473" s="32"/>
      <c r="G473" s="32"/>
      <c r="H473" s="32"/>
      <c r="I473" s="32"/>
      <c r="J473" s="44"/>
      <c r="K473" s="44"/>
    </row>
    <row r="474" spans="4:11">
      <c r="D474" s="32"/>
      <c r="E474" s="32"/>
      <c r="F474" s="32"/>
      <c r="G474" s="32"/>
      <c r="H474" s="32"/>
      <c r="I474" s="32"/>
      <c r="J474" s="44"/>
      <c r="K474" s="44"/>
    </row>
    <row r="475" spans="4:11">
      <c r="D475" s="32"/>
      <c r="E475" s="32"/>
      <c r="F475" s="32"/>
      <c r="G475" s="32"/>
      <c r="H475" s="32"/>
      <c r="I475" s="32"/>
      <c r="J475" s="44"/>
      <c r="K475" s="44"/>
    </row>
    <row r="476" spans="4:11">
      <c r="D476" s="32"/>
      <c r="E476" s="32"/>
      <c r="F476" s="32"/>
      <c r="G476" s="32"/>
      <c r="H476" s="32"/>
      <c r="I476" s="32"/>
      <c r="J476" s="44"/>
      <c r="K476" s="44"/>
    </row>
    <row r="477" spans="4:11">
      <c r="D477" s="32"/>
      <c r="E477" s="32"/>
      <c r="F477" s="32"/>
      <c r="G477" s="32"/>
      <c r="H477" s="32"/>
      <c r="I477" s="32"/>
      <c r="J477" s="44"/>
      <c r="K477" s="44"/>
    </row>
    <row r="478" spans="4:11">
      <c r="D478" s="32"/>
      <c r="E478" s="32"/>
      <c r="F478" s="32"/>
      <c r="G478" s="32"/>
      <c r="H478" s="32"/>
      <c r="I478" s="32"/>
      <c r="J478" s="44"/>
      <c r="K478" s="44"/>
    </row>
    <row r="479" spans="4:11">
      <c r="D479" s="32"/>
      <c r="E479" s="32"/>
      <c r="F479" s="32"/>
      <c r="G479" s="32"/>
      <c r="H479" s="32"/>
      <c r="I479" s="32"/>
      <c r="J479" s="44"/>
      <c r="K479" s="44"/>
    </row>
    <row r="480" spans="4:11">
      <c r="D480" s="32"/>
      <c r="E480" s="32"/>
      <c r="F480" s="32"/>
      <c r="G480" s="32"/>
      <c r="H480" s="32"/>
      <c r="I480" s="32"/>
      <c r="J480" s="44"/>
      <c r="K480" s="44"/>
    </row>
    <row r="481" spans="4:11">
      <c r="D481" s="32"/>
      <c r="E481" s="32"/>
      <c r="F481" s="32"/>
      <c r="G481" s="32"/>
      <c r="H481" s="32"/>
      <c r="I481" s="32"/>
      <c r="J481" s="44"/>
      <c r="K481" s="44"/>
    </row>
    <row r="482" spans="4:11">
      <c r="D482" s="32"/>
      <c r="E482" s="32"/>
      <c r="F482" s="32"/>
      <c r="G482" s="32"/>
      <c r="H482" s="32"/>
      <c r="I482" s="32"/>
      <c r="J482" s="44"/>
      <c r="K482" s="34"/>
    </row>
    <row r="483" spans="4:11">
      <c r="D483" s="33"/>
      <c r="E483" s="33"/>
      <c r="F483" s="33"/>
      <c r="G483" s="33"/>
      <c r="H483" s="33"/>
      <c r="I483" s="11"/>
      <c r="J483" s="34"/>
      <c r="K483" s="10"/>
    </row>
    <row r="484" spans="4:11">
      <c r="D484" s="10"/>
      <c r="E484" s="11"/>
      <c r="F484" s="10"/>
      <c r="G484" s="10"/>
      <c r="H484" s="10"/>
      <c r="I484" s="10"/>
      <c r="J484" s="10"/>
      <c r="K484" s="10"/>
    </row>
    <row r="485" spans="4:11">
      <c r="D485" s="10"/>
      <c r="E485" s="11"/>
      <c r="F485" s="10"/>
      <c r="G485" s="10"/>
      <c r="H485" s="10"/>
      <c r="I485" s="10"/>
      <c r="J485" s="10"/>
      <c r="K485" s="10"/>
    </row>
    <row r="486" spans="4:11">
      <c r="D486" s="10"/>
      <c r="E486" s="11"/>
      <c r="F486" s="10"/>
      <c r="G486" s="10"/>
      <c r="H486" s="10"/>
      <c r="I486" s="10"/>
      <c r="J486" s="10"/>
      <c r="K486" s="10"/>
    </row>
    <row r="487" spans="4:11">
      <c r="D487" s="10"/>
      <c r="E487" s="11"/>
      <c r="F487" s="10"/>
      <c r="G487" s="10"/>
      <c r="H487" s="10"/>
      <c r="I487" s="10"/>
      <c r="J487" s="10"/>
      <c r="K487" s="10"/>
    </row>
    <row r="488" spans="4:11">
      <c r="D488" s="10"/>
      <c r="E488" s="11"/>
      <c r="F488" s="10"/>
      <c r="G488" s="10"/>
      <c r="H488" s="10"/>
      <c r="I488" s="10"/>
      <c r="J488" s="10"/>
      <c r="K488" s="10"/>
    </row>
    <row r="489" spans="4:11">
      <c r="D489" s="10"/>
      <c r="E489" s="11"/>
      <c r="F489" s="10"/>
      <c r="G489" s="10"/>
      <c r="H489" s="10"/>
      <c r="I489" s="10"/>
      <c r="J489" s="10"/>
      <c r="K489" s="10"/>
    </row>
    <row r="490" spans="4:11">
      <c r="D490" s="10"/>
      <c r="E490" s="11"/>
      <c r="F490" s="10"/>
      <c r="G490" s="10"/>
      <c r="H490" s="10"/>
      <c r="I490" s="10"/>
      <c r="J490" s="10"/>
      <c r="K490" s="10"/>
    </row>
    <row r="491" spans="4:11">
      <c r="D491" s="10"/>
      <c r="E491" s="11"/>
      <c r="F491" s="10"/>
      <c r="G491" s="10"/>
      <c r="H491" s="10"/>
      <c r="I491" s="10"/>
      <c r="J491" s="10"/>
      <c r="K491" s="10"/>
    </row>
    <row r="492" spans="4:11">
      <c r="D492" s="10"/>
      <c r="E492" s="11"/>
      <c r="F492" s="10"/>
      <c r="G492" s="10"/>
      <c r="H492" s="10"/>
      <c r="I492" s="10"/>
      <c r="J492" s="10"/>
      <c r="K492" s="10"/>
    </row>
    <row r="493" spans="4:11">
      <c r="D493" s="10"/>
      <c r="E493" s="11"/>
      <c r="F493" s="10"/>
      <c r="G493" s="10"/>
      <c r="H493" s="10"/>
      <c r="I493" s="10"/>
      <c r="J493" s="10"/>
      <c r="K493" s="10"/>
    </row>
    <row r="494" spans="4:11">
      <c r="D494" s="10"/>
      <c r="E494" s="11"/>
      <c r="F494" s="10"/>
      <c r="G494" s="10"/>
      <c r="H494" s="10"/>
      <c r="I494" s="10"/>
      <c r="J494" s="10"/>
      <c r="K494" s="10"/>
    </row>
    <row r="495" spans="4:11">
      <c r="D495" s="10"/>
      <c r="E495" s="11"/>
      <c r="F495" s="10"/>
      <c r="G495" s="10"/>
      <c r="H495" s="10"/>
      <c r="I495" s="10"/>
      <c r="J495" s="10"/>
      <c r="K495" s="10"/>
    </row>
    <row r="496" spans="4:11">
      <c r="D496" s="10"/>
      <c r="E496" s="11"/>
      <c r="F496" s="10"/>
      <c r="G496" s="10"/>
      <c r="H496" s="10"/>
      <c r="I496" s="10"/>
      <c r="J496" s="10"/>
      <c r="K496" s="10"/>
    </row>
    <row r="497" spans="4:11">
      <c r="D497" s="10"/>
      <c r="E497" s="11"/>
      <c r="F497" s="10"/>
      <c r="G497" s="10"/>
      <c r="H497" s="10"/>
      <c r="I497" s="10"/>
      <c r="J497" s="10"/>
      <c r="K497" s="10"/>
    </row>
    <row r="498" spans="4:11">
      <c r="D498" s="10"/>
      <c r="E498" s="11"/>
      <c r="F498" s="10"/>
      <c r="G498" s="10"/>
      <c r="H498" s="10"/>
      <c r="I498" s="10"/>
      <c r="J498" s="10"/>
      <c r="K498" s="10"/>
    </row>
    <row r="499" spans="4:11">
      <c r="D499" s="10"/>
      <c r="E499" s="11"/>
      <c r="F499" s="10"/>
      <c r="G499" s="10"/>
      <c r="H499" s="10"/>
      <c r="I499" s="10"/>
      <c r="J499" s="10"/>
      <c r="K499" s="10"/>
    </row>
    <row r="500" spans="4:11">
      <c r="D500" s="10"/>
      <c r="E500" s="11"/>
      <c r="F500" s="10"/>
      <c r="G500" s="10"/>
      <c r="H500" s="10"/>
      <c r="I500" s="10"/>
      <c r="J500" s="10"/>
      <c r="K500" s="10"/>
    </row>
    <row r="501" spans="4:11">
      <c r="D501" s="10"/>
      <c r="E501" s="11"/>
      <c r="F501" s="10"/>
      <c r="G501" s="10"/>
      <c r="H501" s="10"/>
      <c r="I501" s="10"/>
      <c r="J501" s="10"/>
      <c r="K501" s="10"/>
    </row>
    <row r="502" spans="4:11">
      <c r="D502" s="10"/>
      <c r="E502" s="11"/>
      <c r="F502" s="10"/>
      <c r="G502" s="10"/>
      <c r="H502" s="10"/>
      <c r="I502" s="10"/>
      <c r="J502" s="10"/>
      <c r="K502" s="10"/>
    </row>
    <row r="503" spans="4:11">
      <c r="D503" s="10"/>
      <c r="E503" s="11"/>
      <c r="F503" s="10"/>
      <c r="G503" s="10"/>
      <c r="H503" s="10"/>
      <c r="I503" s="10"/>
      <c r="J503" s="10"/>
      <c r="K503" s="10"/>
    </row>
    <row r="504" spans="4:11">
      <c r="D504" s="10"/>
      <c r="E504" s="11"/>
      <c r="F504" s="10"/>
      <c r="G504" s="10"/>
      <c r="H504" s="10"/>
      <c r="I504" s="10"/>
      <c r="J504" s="10"/>
      <c r="K504" s="10"/>
    </row>
    <row r="505" spans="4:11">
      <c r="D505" s="10"/>
      <c r="E505" s="11"/>
      <c r="F505" s="10"/>
      <c r="G505" s="10"/>
      <c r="H505" s="10"/>
      <c r="I505" s="10"/>
      <c r="J505" s="10"/>
      <c r="K505" s="10"/>
    </row>
    <row r="506" spans="4:11">
      <c r="D506" s="10"/>
      <c r="E506" s="11"/>
      <c r="F506" s="10"/>
      <c r="G506" s="10"/>
      <c r="H506" s="10"/>
      <c r="I506" s="10"/>
      <c r="J506" s="10"/>
      <c r="K506" s="10"/>
    </row>
    <row r="507" spans="4:11">
      <c r="D507" s="10"/>
      <c r="E507" s="11"/>
      <c r="F507" s="10"/>
      <c r="G507" s="10"/>
      <c r="H507" s="10"/>
      <c r="I507" s="10"/>
      <c r="J507" s="10"/>
      <c r="K507" s="10"/>
    </row>
    <row r="508" spans="4:11">
      <c r="D508" s="10"/>
      <c r="E508" s="11"/>
      <c r="F508" s="10"/>
      <c r="G508" s="10"/>
      <c r="H508" s="10"/>
      <c r="I508" s="10"/>
      <c r="J508" s="10"/>
      <c r="K508" s="10"/>
    </row>
    <row r="509" spans="4:11">
      <c r="D509" s="10"/>
      <c r="E509" s="11"/>
      <c r="F509" s="10"/>
      <c r="G509" s="10"/>
      <c r="H509" s="10"/>
      <c r="I509" s="10"/>
      <c r="J509" s="10"/>
      <c r="K509" s="10"/>
    </row>
    <row r="510" spans="4:11">
      <c r="D510" s="10"/>
      <c r="E510" s="11"/>
      <c r="F510" s="10"/>
      <c r="G510" s="10"/>
      <c r="H510" s="10"/>
      <c r="I510" s="10"/>
      <c r="J510" s="10"/>
      <c r="K510" s="10"/>
    </row>
    <row r="511" spans="4:11">
      <c r="D511" s="10"/>
      <c r="E511" s="11"/>
      <c r="F511" s="10"/>
      <c r="G511" s="10"/>
      <c r="H511" s="10"/>
      <c r="I511" s="10"/>
      <c r="J511" s="10"/>
      <c r="K511" s="10"/>
    </row>
    <row r="512" spans="4:11">
      <c r="D512" s="10"/>
      <c r="E512" s="11"/>
      <c r="F512" s="10"/>
      <c r="G512" s="10"/>
      <c r="H512" s="10"/>
      <c r="I512" s="10"/>
      <c r="J512" s="10"/>
      <c r="K512" s="10"/>
    </row>
    <row r="513" spans="4:11">
      <c r="D513" s="10"/>
      <c r="E513" s="11"/>
      <c r="F513" s="10"/>
      <c r="G513" s="10"/>
      <c r="H513" s="10"/>
      <c r="I513" s="10"/>
      <c r="J513" s="10"/>
      <c r="K513" s="10"/>
    </row>
    <row r="514" spans="4:11">
      <c r="E514" s="11"/>
      <c r="F514" s="10"/>
      <c r="G514" s="10"/>
      <c r="H514" s="10"/>
      <c r="I514" s="10"/>
      <c r="J514" s="10"/>
      <c r="K514" s="10"/>
    </row>
    <row r="515" spans="4:11">
      <c r="E515" s="11"/>
      <c r="F515" s="10"/>
      <c r="G515" s="10"/>
      <c r="H515" s="10"/>
      <c r="I515" s="10"/>
      <c r="J515" s="10"/>
      <c r="K515" s="10"/>
    </row>
    <row r="516" spans="4:11">
      <c r="E516" s="11"/>
      <c r="F516" s="10"/>
      <c r="G516" s="10"/>
      <c r="H516" s="10"/>
      <c r="I516" s="10"/>
      <c r="J516" s="10"/>
      <c r="K516" s="10"/>
    </row>
    <row r="517" spans="4:11">
      <c r="E517" s="11"/>
      <c r="F517" s="10"/>
      <c r="G517" s="10"/>
      <c r="H517" s="10"/>
      <c r="I517" s="10"/>
      <c r="J517" s="10"/>
      <c r="K517" s="10"/>
    </row>
    <row r="518" spans="4:11">
      <c r="E518" s="11"/>
      <c r="F518" s="10"/>
      <c r="G518" s="10"/>
      <c r="H518" s="10"/>
      <c r="I518" s="10"/>
      <c r="J518" s="10"/>
      <c r="K518" s="10"/>
    </row>
    <row r="519" spans="4:11">
      <c r="E519" s="11"/>
      <c r="F519" s="10"/>
      <c r="G519" s="10"/>
      <c r="H519" s="10"/>
      <c r="I519" s="10"/>
      <c r="J519" s="10"/>
      <c r="K519" s="10"/>
    </row>
    <row r="520" spans="4:11">
      <c r="E520" s="11"/>
      <c r="F520" s="10"/>
      <c r="G520" s="10"/>
      <c r="H520" s="10"/>
      <c r="I520" s="10"/>
      <c r="J520" s="10"/>
      <c r="K520" s="10"/>
    </row>
    <row r="521" spans="4:11">
      <c r="E521" s="11"/>
      <c r="F521" s="10"/>
      <c r="G521" s="10"/>
      <c r="H521" s="10"/>
      <c r="I521" s="10"/>
      <c r="J521" s="10"/>
      <c r="K521" s="10"/>
    </row>
    <row r="522" spans="4:11">
      <c r="E522" s="11"/>
      <c r="F522" s="10"/>
      <c r="G522" s="10"/>
      <c r="H522" s="10"/>
      <c r="I522" s="10"/>
      <c r="J522" s="10"/>
      <c r="K522" s="10"/>
    </row>
    <row r="523" spans="4:11">
      <c r="E523" s="11"/>
      <c r="F523" s="10"/>
      <c r="G523" s="10"/>
      <c r="H523" s="10"/>
      <c r="I523" s="10"/>
      <c r="J523" s="10"/>
      <c r="K523" s="10"/>
    </row>
    <row r="524" spans="4:11">
      <c r="E524" s="11"/>
      <c r="F524" s="10"/>
      <c r="G524" s="10"/>
      <c r="H524" s="10"/>
      <c r="I524" s="10"/>
      <c r="J524" s="10"/>
      <c r="K524" s="10"/>
    </row>
    <row r="525" spans="4:11">
      <c r="E525" s="11"/>
      <c r="F525" s="10"/>
      <c r="G525" s="10"/>
      <c r="H525" s="10"/>
      <c r="I525" s="10"/>
      <c r="J525" s="10"/>
      <c r="K525" s="10"/>
    </row>
    <row r="526" spans="4:11">
      <c r="E526" s="11"/>
      <c r="F526" s="10"/>
      <c r="G526" s="10"/>
      <c r="H526" s="10"/>
      <c r="I526" s="10"/>
      <c r="J526" s="10"/>
      <c r="K526" s="10"/>
    </row>
    <row r="527" spans="4:11">
      <c r="E527" s="11"/>
      <c r="F527" s="10"/>
      <c r="G527" s="10"/>
      <c r="H527" s="10"/>
      <c r="I527" s="10"/>
      <c r="J527" s="10"/>
      <c r="K527" s="10"/>
    </row>
    <row r="528" spans="4:11">
      <c r="E528" s="11"/>
      <c r="F528" s="10"/>
      <c r="G528" s="10"/>
      <c r="H528" s="10"/>
      <c r="I528" s="10"/>
      <c r="J528" s="10"/>
      <c r="K528" s="10"/>
    </row>
    <row r="529" spans="5:11">
      <c r="E529" s="11"/>
      <c r="F529" s="10"/>
      <c r="G529" s="10"/>
      <c r="H529" s="10"/>
      <c r="I529" s="10"/>
      <c r="J529" s="10"/>
      <c r="K529" s="10"/>
    </row>
    <row r="530" spans="5:11">
      <c r="E530" s="11"/>
      <c r="F530" s="10"/>
      <c r="G530" s="10"/>
      <c r="H530" s="10"/>
      <c r="I530" s="10"/>
      <c r="J530" s="10"/>
      <c r="K530" s="10"/>
    </row>
    <row r="531" spans="5:11">
      <c r="E531" s="11"/>
      <c r="F531" s="10"/>
      <c r="G531" s="10"/>
      <c r="H531" s="10"/>
      <c r="I531" s="10"/>
      <c r="J531" s="10"/>
      <c r="K531" s="10"/>
    </row>
    <row r="532" spans="5:11">
      <c r="E532" s="11"/>
      <c r="F532" s="10"/>
      <c r="G532" s="10"/>
      <c r="H532" s="10"/>
      <c r="I532" s="10"/>
      <c r="J532" s="10"/>
      <c r="K532" s="10"/>
    </row>
    <row r="533" spans="5:11">
      <c r="E533" s="11"/>
      <c r="F533" s="10"/>
      <c r="G533" s="10"/>
      <c r="H533" s="10"/>
      <c r="I533" s="10"/>
      <c r="J533" s="10"/>
      <c r="K533" s="10"/>
    </row>
    <row r="534" spans="5:11">
      <c r="E534" s="11"/>
      <c r="F534" s="10"/>
      <c r="G534" s="10"/>
      <c r="H534" s="10"/>
      <c r="I534" s="10"/>
      <c r="J534" s="10"/>
      <c r="K534" s="10"/>
    </row>
    <row r="535" spans="5:11">
      <c r="E535" s="11"/>
      <c r="F535" s="10"/>
      <c r="G535" s="10"/>
      <c r="H535" s="10"/>
      <c r="I535" s="10"/>
      <c r="J535" s="10"/>
      <c r="K535" s="10"/>
    </row>
    <row r="536" spans="5:11">
      <c r="E536" s="11"/>
      <c r="F536" s="10"/>
      <c r="G536" s="10"/>
      <c r="H536" s="10"/>
      <c r="I536" s="10"/>
      <c r="J536" s="10"/>
      <c r="K536" s="10"/>
    </row>
    <row r="537" spans="5:11">
      <c r="E537" s="11"/>
      <c r="F537" s="10"/>
      <c r="G537" s="10"/>
      <c r="H537" s="10"/>
      <c r="I537" s="10"/>
      <c r="J537" s="10"/>
      <c r="K537" s="10"/>
    </row>
    <row r="538" spans="5:11">
      <c r="E538" s="11"/>
      <c r="F538" s="10"/>
      <c r="G538" s="10"/>
      <c r="H538" s="10"/>
      <c r="I538" s="10"/>
      <c r="J538" s="10"/>
      <c r="K538" s="10"/>
    </row>
    <row r="539" spans="5:11">
      <c r="E539" s="11"/>
      <c r="F539" s="10"/>
      <c r="G539" s="10"/>
      <c r="H539" s="10"/>
      <c r="I539" s="10"/>
      <c r="J539" s="10"/>
      <c r="K539" s="10"/>
    </row>
    <row r="540" spans="5:11">
      <c r="E540" s="11"/>
      <c r="F540" s="10"/>
      <c r="G540" s="10"/>
      <c r="H540" s="10"/>
      <c r="I540" s="10"/>
      <c r="J540" s="10"/>
      <c r="K540" s="10"/>
    </row>
    <row r="541" spans="5:11">
      <c r="E541" s="11"/>
      <c r="F541" s="10"/>
      <c r="G541" s="10"/>
      <c r="H541" s="10"/>
      <c r="I541" s="10"/>
      <c r="J541" s="10"/>
      <c r="K541" s="10"/>
    </row>
    <row r="542" spans="5:11">
      <c r="E542" s="11"/>
      <c r="F542" s="10"/>
      <c r="G542" s="10"/>
      <c r="H542" s="10"/>
      <c r="I542" s="10"/>
      <c r="J542" s="10"/>
      <c r="K542" s="10"/>
    </row>
    <row r="543" spans="5:11">
      <c r="E543" s="11"/>
      <c r="F543" s="10"/>
      <c r="G543" s="10"/>
      <c r="H543" s="10"/>
      <c r="I543" s="10"/>
      <c r="J543" s="10"/>
      <c r="K543" s="10"/>
    </row>
    <row r="544" spans="5:11">
      <c r="E544" s="11"/>
      <c r="F544" s="10"/>
      <c r="G544" s="10"/>
      <c r="H544" s="10"/>
      <c r="I544" s="10"/>
      <c r="J544" s="10"/>
      <c r="K544" s="10"/>
    </row>
    <row r="545" spans="5:11">
      <c r="E545" s="11"/>
      <c r="F545" s="10"/>
      <c r="G545" s="10"/>
      <c r="H545" s="10"/>
      <c r="I545" s="10"/>
      <c r="J545" s="10"/>
      <c r="K545" s="10"/>
    </row>
    <row r="546" spans="5:11">
      <c r="E546" s="11"/>
      <c r="F546" s="10"/>
      <c r="G546" s="10"/>
      <c r="H546" s="10"/>
      <c r="I546" s="10"/>
      <c r="J546" s="10"/>
      <c r="K546" s="10"/>
    </row>
    <row r="547" spans="5:11">
      <c r="E547" s="11"/>
      <c r="F547" s="10"/>
      <c r="G547" s="10"/>
      <c r="H547" s="10"/>
      <c r="I547" s="10"/>
      <c r="J547" s="10"/>
      <c r="K547" s="10"/>
    </row>
    <row r="548" spans="5:11">
      <c r="E548" s="11"/>
      <c r="F548" s="10"/>
      <c r="G548" s="10"/>
      <c r="H548" s="10"/>
      <c r="I548" s="10"/>
      <c r="J548" s="10"/>
      <c r="K548" s="10"/>
    </row>
    <row r="549" spans="5:11">
      <c r="E549" s="11"/>
      <c r="F549" s="10"/>
      <c r="G549" s="10"/>
      <c r="H549" s="10"/>
      <c r="I549" s="10"/>
      <c r="J549" s="10"/>
      <c r="K549" s="10"/>
    </row>
    <row r="550" spans="5:11">
      <c r="E550" s="11"/>
      <c r="F550" s="10"/>
      <c r="G550" s="10"/>
      <c r="H550" s="10"/>
      <c r="I550" s="10"/>
      <c r="J550" s="10"/>
      <c r="K550" s="10"/>
    </row>
    <row r="551" spans="5:11">
      <c r="E551" s="11"/>
      <c r="F551" s="10"/>
      <c r="G551" s="10"/>
      <c r="H551" s="10"/>
      <c r="I551" s="10"/>
      <c r="J551" s="10"/>
      <c r="K551" s="10"/>
    </row>
    <row r="552" spans="5:11">
      <c r="E552" s="11"/>
      <c r="F552" s="10"/>
      <c r="G552" s="10"/>
      <c r="H552" s="10"/>
      <c r="I552" s="10"/>
      <c r="J552" s="10"/>
      <c r="K552" s="10"/>
    </row>
    <row r="553" spans="5:11">
      <c r="E553" s="11"/>
      <c r="F553" s="10"/>
      <c r="G553" s="10"/>
      <c r="H553" s="10"/>
      <c r="I553" s="10"/>
      <c r="J553" s="10"/>
      <c r="K553" s="10"/>
    </row>
    <row r="554" spans="5:11">
      <c r="E554" s="11"/>
      <c r="F554" s="10"/>
      <c r="G554" s="10"/>
      <c r="H554" s="10"/>
      <c r="I554" s="10"/>
      <c r="J554" s="10"/>
      <c r="K554" s="10"/>
    </row>
    <row r="555" spans="5:11">
      <c r="E555" s="11"/>
      <c r="F555" s="10"/>
      <c r="G555" s="10"/>
      <c r="H555" s="10"/>
      <c r="I555" s="10"/>
      <c r="J555" s="10"/>
      <c r="K555" s="10"/>
    </row>
    <row r="556" spans="5:11">
      <c r="E556" s="11"/>
      <c r="F556" s="10"/>
      <c r="G556" s="10"/>
      <c r="H556" s="10"/>
      <c r="I556" s="10"/>
      <c r="J556" s="10"/>
      <c r="K556" s="10"/>
    </row>
    <row r="557" spans="5:11">
      <c r="E557" s="11"/>
      <c r="F557" s="10"/>
      <c r="G557" s="10"/>
      <c r="H557" s="10"/>
      <c r="I557" s="10"/>
      <c r="J557" s="10"/>
      <c r="K557" s="10"/>
    </row>
    <row r="558" spans="5:11">
      <c r="E558" s="11"/>
      <c r="F558" s="10"/>
      <c r="G558" s="10"/>
      <c r="H558" s="10"/>
      <c r="I558" s="10"/>
      <c r="J558" s="10"/>
      <c r="K558" s="10"/>
    </row>
    <row r="559" spans="5:11">
      <c r="E559" s="11"/>
      <c r="F559" s="10"/>
      <c r="G559" s="10"/>
      <c r="H559" s="10"/>
      <c r="I559" s="10"/>
      <c r="J559" s="10"/>
      <c r="K559" s="10"/>
    </row>
    <row r="560" spans="5:11">
      <c r="E560" s="11"/>
      <c r="F560" s="10"/>
      <c r="G560" s="10"/>
      <c r="H560" s="10"/>
      <c r="I560" s="10"/>
      <c r="J560" s="10"/>
      <c r="K560" s="10"/>
    </row>
    <row r="561" spans="5:11">
      <c r="E561" s="11"/>
      <c r="F561" s="10"/>
      <c r="G561" s="10"/>
      <c r="H561" s="10"/>
      <c r="I561" s="10"/>
      <c r="J561" s="10"/>
      <c r="K561" s="10"/>
    </row>
    <row r="562" spans="5:11">
      <c r="E562" s="11"/>
      <c r="F562" s="10"/>
      <c r="G562" s="10"/>
      <c r="H562" s="10"/>
      <c r="I562" s="10"/>
      <c r="J562" s="10"/>
      <c r="K562" s="10"/>
    </row>
    <row r="563" spans="5:11">
      <c r="E563" s="11"/>
      <c r="F563" s="10"/>
      <c r="G563" s="10"/>
      <c r="H563" s="10"/>
      <c r="I563" s="10"/>
      <c r="J563" s="10"/>
      <c r="K563" s="10"/>
    </row>
    <row r="564" spans="5:11">
      <c r="E564" s="11"/>
      <c r="F564" s="10"/>
      <c r="G564" s="10"/>
      <c r="H564" s="10"/>
      <c r="I564" s="10"/>
      <c r="J564" s="10"/>
      <c r="K564" s="10"/>
    </row>
    <row r="565" spans="5:11">
      <c r="E565" s="11"/>
      <c r="F565" s="10"/>
      <c r="G565" s="10"/>
      <c r="H565" s="10"/>
      <c r="I565" s="10"/>
      <c r="J565" s="10"/>
      <c r="K565" s="10"/>
    </row>
    <row r="566" spans="5:11">
      <c r="E566" s="11"/>
      <c r="F566" s="10"/>
      <c r="G566" s="10"/>
      <c r="H566" s="10"/>
      <c r="I566" s="10"/>
      <c r="J566" s="10"/>
      <c r="K566" s="10"/>
    </row>
    <row r="567" spans="5:11">
      <c r="E567" s="11"/>
      <c r="F567" s="10"/>
      <c r="G567" s="10"/>
      <c r="H567" s="10"/>
      <c r="I567" s="10"/>
      <c r="J567" s="10"/>
      <c r="K567" s="10"/>
    </row>
    <row r="568" spans="5:11">
      <c r="E568" s="11"/>
      <c r="F568" s="10"/>
      <c r="G568" s="10"/>
      <c r="H568" s="10"/>
      <c r="I568" s="10"/>
      <c r="J568" s="10"/>
      <c r="K568" s="10"/>
    </row>
    <row r="569" spans="5:11">
      <c r="E569" s="11"/>
      <c r="F569" s="10"/>
      <c r="G569" s="10"/>
      <c r="H569" s="10"/>
      <c r="I569" s="10"/>
      <c r="J569" s="10"/>
      <c r="K569" s="10"/>
    </row>
    <row r="570" spans="5:11">
      <c r="E570" s="11"/>
      <c r="F570" s="10"/>
      <c r="G570" s="10"/>
      <c r="H570" s="10"/>
      <c r="I570" s="10"/>
      <c r="J570" s="10"/>
      <c r="K570" s="10"/>
    </row>
    <row r="571" spans="5:11">
      <c r="E571" s="11"/>
      <c r="F571" s="10"/>
      <c r="G571" s="10"/>
      <c r="H571" s="10"/>
      <c r="I571" s="10"/>
      <c r="J571" s="10"/>
      <c r="K571" s="10"/>
    </row>
    <row r="572" spans="5:11">
      <c r="E572" s="11"/>
      <c r="F572" s="10"/>
      <c r="G572" s="10"/>
      <c r="H572" s="10"/>
      <c r="I572" s="10"/>
      <c r="J572" s="10"/>
      <c r="K572" s="10"/>
    </row>
    <row r="573" spans="5:11">
      <c r="E573" s="11"/>
      <c r="F573" s="10"/>
      <c r="G573" s="10"/>
      <c r="H573" s="10"/>
      <c r="I573" s="10"/>
      <c r="J573" s="10"/>
      <c r="K573" s="10"/>
    </row>
    <row r="574" spans="5:11">
      <c r="E574" s="11"/>
      <c r="F574" s="10"/>
      <c r="G574" s="10"/>
      <c r="H574" s="10"/>
      <c r="I574" s="10"/>
      <c r="J574" s="10"/>
      <c r="K574" s="10"/>
    </row>
    <row r="575" spans="5:11">
      <c r="E575" s="11"/>
      <c r="F575" s="10"/>
      <c r="G575" s="10"/>
      <c r="H575" s="10"/>
      <c r="I575" s="10"/>
      <c r="J575" s="10"/>
      <c r="K575" s="10"/>
    </row>
    <row r="576" spans="5:11">
      <c r="E576" s="11"/>
      <c r="F576" s="10"/>
      <c r="G576" s="10"/>
      <c r="H576" s="10"/>
      <c r="I576" s="10"/>
      <c r="J576" s="10"/>
      <c r="K576" s="10"/>
    </row>
    <row r="577" spans="5:11">
      <c r="E577" s="11"/>
      <c r="F577" s="10"/>
      <c r="G577" s="10"/>
      <c r="H577" s="10"/>
      <c r="I577" s="10"/>
      <c r="J577" s="10"/>
      <c r="K577" s="10"/>
    </row>
    <row r="578" spans="5:11">
      <c r="E578" s="11"/>
      <c r="F578" s="10"/>
      <c r="G578" s="10"/>
      <c r="H578" s="10"/>
      <c r="I578" s="10"/>
      <c r="J578" s="10"/>
      <c r="K578" s="10"/>
    </row>
    <row r="579" spans="5:11">
      <c r="E579" s="11"/>
      <c r="F579" s="10"/>
      <c r="G579" s="10"/>
      <c r="H579" s="10"/>
      <c r="I579" s="10"/>
      <c r="J579" s="10"/>
      <c r="K579" s="10"/>
    </row>
    <row r="580" spans="5:11">
      <c r="E580" s="11"/>
      <c r="F580" s="10"/>
      <c r="G580" s="10"/>
      <c r="H580" s="10"/>
      <c r="I580" s="10"/>
      <c r="J580" s="10"/>
      <c r="K580" s="10"/>
    </row>
    <row r="581" spans="5:11">
      <c r="E581" s="11"/>
      <c r="F581" s="10"/>
      <c r="G581" s="10"/>
      <c r="H581" s="10"/>
      <c r="I581" s="10"/>
      <c r="J581" s="10"/>
      <c r="K581" s="10"/>
    </row>
    <row r="582" spans="5:11">
      <c r="E582" s="11"/>
      <c r="F582" s="10"/>
      <c r="G582" s="10"/>
      <c r="H582" s="10"/>
      <c r="I582" s="10"/>
      <c r="J582" s="10"/>
      <c r="K582" s="10"/>
    </row>
    <row r="583" spans="5:11">
      <c r="E583" s="11"/>
      <c r="F583" s="10"/>
      <c r="G583" s="10"/>
      <c r="H583" s="10"/>
      <c r="I583" s="10"/>
      <c r="J583" s="10"/>
      <c r="K583" s="10"/>
    </row>
    <row r="584" spans="5:11">
      <c r="E584" s="11"/>
      <c r="F584" s="10"/>
      <c r="G584" s="10"/>
      <c r="H584" s="10"/>
      <c r="I584" s="10"/>
      <c r="J584" s="10"/>
      <c r="K584" s="10"/>
    </row>
    <row r="585" spans="5:11">
      <c r="E585" s="11"/>
      <c r="F585" s="10"/>
      <c r="G585" s="10"/>
      <c r="H585" s="10"/>
      <c r="I585" s="10"/>
      <c r="J585" s="10"/>
      <c r="K585" s="10"/>
    </row>
    <row r="586" spans="5:11">
      <c r="E586" s="11"/>
      <c r="F586" s="10"/>
      <c r="G586" s="10"/>
      <c r="H586" s="10"/>
      <c r="I586" s="10"/>
      <c r="J586" s="10"/>
      <c r="K586" s="10"/>
    </row>
    <row r="587" spans="5:11">
      <c r="E587" s="11"/>
      <c r="F587" s="10"/>
      <c r="G587" s="10"/>
      <c r="H587" s="10"/>
      <c r="I587" s="10"/>
      <c r="J587" s="10"/>
      <c r="K587" s="10"/>
    </row>
    <row r="588" spans="5:11">
      <c r="E588" s="11"/>
      <c r="F588" s="10"/>
      <c r="G588" s="10"/>
      <c r="H588" s="10"/>
      <c r="I588" s="10"/>
      <c r="J588" s="10"/>
      <c r="K588" s="10"/>
    </row>
    <row r="589" spans="5:11">
      <c r="E589" s="11"/>
      <c r="F589" s="10"/>
      <c r="G589" s="10"/>
      <c r="H589" s="10"/>
      <c r="I589" s="10"/>
      <c r="J589" s="10"/>
      <c r="K589" s="10"/>
    </row>
    <row r="590" spans="5:11">
      <c r="E590" s="11"/>
      <c r="F590" s="10"/>
      <c r="G590" s="10"/>
      <c r="H590" s="10"/>
      <c r="I590" s="10"/>
      <c r="J590" s="10"/>
      <c r="K590" s="10"/>
    </row>
    <row r="591" spans="5:11">
      <c r="E591" s="11"/>
      <c r="F591" s="10"/>
      <c r="G591" s="10"/>
      <c r="H591" s="10"/>
      <c r="I591" s="10"/>
      <c r="J591" s="10"/>
      <c r="K591" s="10"/>
    </row>
    <row r="592" spans="5:11">
      <c r="E592" s="11"/>
      <c r="F592" s="10"/>
      <c r="G592" s="10"/>
      <c r="H592" s="10"/>
      <c r="I592" s="10"/>
      <c r="J592" s="10"/>
      <c r="K592" s="10"/>
    </row>
    <row r="593" spans="5:11">
      <c r="E593" s="11"/>
      <c r="F593" s="10"/>
      <c r="G593" s="10"/>
      <c r="H593" s="10"/>
      <c r="I593" s="10"/>
      <c r="J593" s="10"/>
      <c r="K593" s="10"/>
    </row>
    <row r="594" spans="5:11">
      <c r="E594" s="11"/>
      <c r="F594" s="10"/>
      <c r="G594" s="10"/>
      <c r="H594" s="10"/>
      <c r="I594" s="10"/>
      <c r="J594" s="10"/>
      <c r="K594" s="10"/>
    </row>
    <row r="595" spans="5:11">
      <c r="E595" s="11"/>
      <c r="F595" s="10"/>
      <c r="G595" s="10"/>
      <c r="H595" s="10"/>
      <c r="I595" s="10"/>
      <c r="J595" s="10"/>
      <c r="K595" s="10"/>
    </row>
    <row r="596" spans="5:11">
      <c r="E596" s="11"/>
      <c r="F596" s="10"/>
      <c r="G596" s="10"/>
      <c r="H596" s="10"/>
      <c r="I596" s="10"/>
      <c r="J596" s="10"/>
      <c r="K596" s="10"/>
    </row>
    <row r="597" spans="5:11">
      <c r="E597" s="11"/>
      <c r="F597" s="10"/>
      <c r="G597" s="10"/>
      <c r="H597" s="10"/>
      <c r="I597" s="10"/>
      <c r="J597" s="10"/>
      <c r="K597" s="10"/>
    </row>
    <row r="598" spans="5:11">
      <c r="E598" s="11"/>
      <c r="F598" s="10"/>
      <c r="G598" s="10"/>
      <c r="H598" s="10"/>
      <c r="I598" s="10"/>
      <c r="J598" s="10"/>
      <c r="K598" s="10"/>
    </row>
    <row r="599" spans="5:11">
      <c r="E599" s="11"/>
      <c r="F599" s="10"/>
      <c r="G599" s="10"/>
      <c r="H599" s="10"/>
      <c r="I599" s="10"/>
      <c r="J599" s="10"/>
      <c r="K599" s="10"/>
    </row>
    <row r="600" spans="5:11">
      <c r="E600" s="11"/>
      <c r="F600" s="10"/>
      <c r="G600" s="10"/>
      <c r="H600" s="10"/>
      <c r="I600" s="10"/>
      <c r="J600" s="10"/>
      <c r="K600" s="10"/>
    </row>
    <row r="601" spans="5:11">
      <c r="E601" s="11"/>
      <c r="F601" s="10"/>
      <c r="G601" s="10"/>
      <c r="H601" s="10"/>
      <c r="I601" s="10"/>
      <c r="J601" s="10"/>
      <c r="K601" s="10"/>
    </row>
    <row r="602" spans="5:11">
      <c r="E602" s="11"/>
      <c r="F602" s="10"/>
      <c r="G602" s="10"/>
      <c r="H602" s="10"/>
      <c r="I602" s="10"/>
      <c r="J602" s="10"/>
      <c r="K602" s="10"/>
    </row>
    <row r="603" spans="5:11">
      <c r="E603" s="11"/>
      <c r="F603" s="10"/>
      <c r="G603" s="10"/>
      <c r="H603" s="10"/>
      <c r="I603" s="10"/>
      <c r="J603" s="10"/>
      <c r="K603" s="10"/>
    </row>
    <row r="604" spans="5:11">
      <c r="E604" s="11"/>
      <c r="F604" s="10"/>
      <c r="G604" s="10"/>
      <c r="H604" s="10"/>
      <c r="I604" s="10"/>
      <c r="J604" s="10"/>
      <c r="K604" s="10"/>
    </row>
    <row r="605" spans="5:11">
      <c r="E605" s="11"/>
      <c r="F605" s="10"/>
      <c r="G605" s="10"/>
      <c r="H605" s="10"/>
      <c r="I605" s="10"/>
      <c r="J605" s="10"/>
      <c r="K605" s="10"/>
    </row>
    <row r="606" spans="5:11">
      <c r="E606" s="11"/>
      <c r="F606" s="10"/>
      <c r="G606" s="10"/>
      <c r="H606" s="10"/>
      <c r="I606" s="10"/>
      <c r="J606" s="10"/>
      <c r="K606" s="10"/>
    </row>
    <row r="607" spans="5:11">
      <c r="E607" s="11"/>
      <c r="F607" s="10"/>
      <c r="G607" s="10"/>
      <c r="H607" s="10"/>
      <c r="I607" s="10"/>
      <c r="J607" s="10"/>
      <c r="K607" s="10"/>
    </row>
    <row r="608" spans="5:11">
      <c r="E608" s="11"/>
      <c r="F608" s="10"/>
      <c r="G608" s="10"/>
      <c r="H608" s="10"/>
      <c r="I608" s="10"/>
      <c r="J608" s="10"/>
      <c r="K608" s="10"/>
    </row>
    <row r="609" spans="5:11">
      <c r="E609" s="11"/>
      <c r="F609" s="10"/>
      <c r="G609" s="10"/>
      <c r="H609" s="10"/>
      <c r="I609" s="10"/>
      <c r="J609" s="10"/>
      <c r="K609" s="10"/>
    </row>
    <row r="610" spans="5:11">
      <c r="E610" s="11"/>
      <c r="F610" s="10"/>
      <c r="G610" s="10"/>
      <c r="H610" s="10"/>
      <c r="I610" s="10"/>
      <c r="J610" s="10"/>
      <c r="K610" s="10"/>
    </row>
    <row r="611" spans="5:11">
      <c r="E611" s="11"/>
      <c r="F611" s="10"/>
      <c r="G611" s="10"/>
      <c r="H611" s="10"/>
      <c r="I611" s="10"/>
      <c r="J611" s="10"/>
      <c r="K611" s="10"/>
    </row>
    <row r="612" spans="5:11">
      <c r="E612" s="11"/>
      <c r="F612" s="10"/>
      <c r="G612" s="10"/>
      <c r="H612" s="10"/>
      <c r="I612" s="10"/>
      <c r="J612" s="10"/>
      <c r="K612" s="10"/>
    </row>
    <row r="613" spans="5:11">
      <c r="E613" s="11"/>
      <c r="F613" s="10"/>
      <c r="G613" s="10"/>
      <c r="H613" s="10"/>
      <c r="I613" s="10"/>
      <c r="J613" s="10"/>
      <c r="K613" s="10"/>
    </row>
    <row r="614" spans="5:11">
      <c r="E614" s="11"/>
      <c r="F614" s="10"/>
      <c r="G614" s="10"/>
      <c r="H614" s="10"/>
      <c r="I614" s="10"/>
      <c r="J614" s="10"/>
      <c r="K614" s="10"/>
    </row>
    <row r="615" spans="5:11">
      <c r="E615" s="11"/>
      <c r="F615" s="10"/>
      <c r="G615" s="10"/>
      <c r="H615" s="10"/>
      <c r="I615" s="10"/>
      <c r="J615" s="10"/>
      <c r="K615" s="10"/>
    </row>
    <row r="616" spans="5:11">
      <c r="E616" s="11"/>
      <c r="F616" s="10"/>
      <c r="G616" s="10"/>
      <c r="H616" s="10"/>
      <c r="I616" s="10"/>
      <c r="J616" s="10"/>
      <c r="K616" s="10"/>
    </row>
    <row r="617" spans="5:11">
      <c r="E617" s="11"/>
      <c r="F617" s="10"/>
      <c r="G617" s="10"/>
      <c r="H617" s="10"/>
      <c r="I617" s="10"/>
      <c r="J617" s="10"/>
      <c r="K617" s="10"/>
    </row>
    <row r="618" spans="5:11">
      <c r="E618" s="11"/>
      <c r="F618" s="10"/>
      <c r="G618" s="10"/>
      <c r="H618" s="10"/>
      <c r="I618" s="10"/>
      <c r="J618" s="10"/>
      <c r="K618" s="10"/>
    </row>
    <row r="619" spans="5:11">
      <c r="E619" s="11"/>
      <c r="F619" s="10"/>
      <c r="G619" s="10"/>
      <c r="H619" s="10"/>
      <c r="I619" s="10"/>
      <c r="J619" s="10"/>
      <c r="K619" s="10"/>
    </row>
    <row r="620" spans="5:11">
      <c r="E620" s="11"/>
      <c r="F620" s="10"/>
      <c r="G620" s="10"/>
      <c r="H620" s="10"/>
      <c r="I620" s="10"/>
      <c r="J620" s="10"/>
      <c r="K620" s="10"/>
    </row>
    <row r="621" spans="5:11">
      <c r="E621" s="11"/>
      <c r="F621" s="10"/>
      <c r="G621" s="10"/>
      <c r="H621" s="10"/>
      <c r="I621" s="10"/>
      <c r="J621" s="10"/>
      <c r="K621" s="10"/>
    </row>
    <row r="622" spans="5:11">
      <c r="E622" s="11"/>
      <c r="F622" s="10"/>
      <c r="G622" s="10"/>
      <c r="H622" s="10"/>
      <c r="I622" s="10"/>
      <c r="J622" s="10"/>
      <c r="K622" s="10"/>
    </row>
    <row r="623" spans="5:11">
      <c r="E623" s="11"/>
      <c r="F623" s="10"/>
      <c r="G623" s="10"/>
      <c r="H623" s="10"/>
      <c r="I623" s="10"/>
      <c r="J623" s="10"/>
      <c r="K623" s="10"/>
    </row>
    <row r="624" spans="5:11">
      <c r="E624" s="11"/>
      <c r="F624" s="10"/>
      <c r="G624" s="10"/>
      <c r="H624" s="10"/>
      <c r="I624" s="10"/>
      <c r="J624" s="10"/>
      <c r="K624" s="10"/>
    </row>
    <row r="625" spans="5:11">
      <c r="E625" s="11"/>
      <c r="F625" s="10"/>
      <c r="G625" s="10"/>
      <c r="H625" s="10"/>
      <c r="I625" s="10"/>
      <c r="J625" s="10"/>
      <c r="K625" s="10"/>
    </row>
    <row r="626" spans="5:11">
      <c r="E626" s="11"/>
      <c r="F626" s="10"/>
      <c r="G626" s="10"/>
      <c r="H626" s="10"/>
      <c r="I626" s="10"/>
      <c r="J626" s="10"/>
      <c r="K626" s="10"/>
    </row>
    <row r="627" spans="5:11">
      <c r="E627" s="11"/>
      <c r="F627" s="10"/>
      <c r="G627" s="10"/>
      <c r="H627" s="10"/>
      <c r="I627" s="10"/>
      <c r="J627" s="10"/>
      <c r="K627" s="10"/>
    </row>
    <row r="628" spans="5:11">
      <c r="E628" s="11"/>
      <c r="F628" s="10"/>
      <c r="G628" s="10"/>
      <c r="H628" s="10"/>
      <c r="I628" s="10"/>
      <c r="J628" s="10"/>
      <c r="K628" s="10"/>
    </row>
    <row r="629" spans="5:11">
      <c r="E629" s="11"/>
      <c r="F629" s="10"/>
      <c r="G629" s="10"/>
      <c r="H629" s="10"/>
      <c r="I629" s="10"/>
      <c r="J629" s="10"/>
      <c r="K629" s="10"/>
    </row>
    <row r="630" spans="5:11">
      <c r="E630" s="11"/>
      <c r="F630" s="10"/>
      <c r="G630" s="10"/>
      <c r="H630" s="10"/>
      <c r="I630" s="10"/>
      <c r="J630" s="10"/>
      <c r="K630" s="10"/>
    </row>
    <row r="631" spans="5:11">
      <c r="E631" s="11"/>
      <c r="F631" s="10"/>
      <c r="G631" s="10"/>
      <c r="H631" s="10"/>
      <c r="I631" s="10"/>
      <c r="J631" s="10"/>
      <c r="K631" s="10"/>
    </row>
    <row r="632" spans="5:11">
      <c r="E632" s="11"/>
      <c r="F632" s="10"/>
      <c r="G632" s="10"/>
      <c r="H632" s="10"/>
      <c r="I632" s="10"/>
      <c r="J632" s="10"/>
      <c r="K632" s="10"/>
    </row>
    <row r="633" spans="5:11">
      <c r="E633" s="11"/>
      <c r="F633" s="10"/>
      <c r="G633" s="10"/>
      <c r="H633" s="10"/>
      <c r="I633" s="10"/>
      <c r="J633" s="10"/>
      <c r="K633" s="10"/>
    </row>
    <row r="634" spans="5:11">
      <c r="E634" s="11"/>
      <c r="F634" s="10"/>
      <c r="G634" s="10"/>
      <c r="H634" s="10"/>
      <c r="I634" s="10"/>
      <c r="J634" s="10"/>
      <c r="K634" s="10"/>
    </row>
    <row r="635" spans="5:11">
      <c r="E635" s="11"/>
      <c r="F635" s="10"/>
      <c r="G635" s="10"/>
      <c r="H635" s="10"/>
      <c r="I635" s="10"/>
      <c r="J635" s="10"/>
      <c r="K635" s="10"/>
    </row>
    <row r="636" spans="5:11">
      <c r="E636" s="11"/>
      <c r="F636" s="10"/>
      <c r="G636" s="10"/>
      <c r="H636" s="10"/>
      <c r="I636" s="10"/>
      <c r="J636" s="10"/>
      <c r="K636" s="10"/>
    </row>
    <row r="637" spans="5:11">
      <c r="E637" s="11"/>
      <c r="F637" s="10"/>
      <c r="G637" s="10"/>
      <c r="H637" s="10"/>
      <c r="I637" s="10"/>
      <c r="J637" s="10"/>
      <c r="K637" s="10"/>
    </row>
    <row r="638" spans="5:11">
      <c r="E638" s="11"/>
      <c r="F638" s="10"/>
      <c r="G638" s="10"/>
      <c r="H638" s="10"/>
      <c r="I638" s="10"/>
      <c r="J638" s="10"/>
      <c r="K638" s="10"/>
    </row>
    <row r="639" spans="5:11">
      <c r="E639" s="11"/>
      <c r="F639" s="10"/>
      <c r="G639" s="10"/>
      <c r="H639" s="10"/>
      <c r="I639" s="10"/>
      <c r="J639" s="10"/>
      <c r="K639" s="10"/>
    </row>
    <row r="640" spans="5:11">
      <c r="E640" s="11"/>
      <c r="F640" s="10"/>
      <c r="G640" s="10"/>
      <c r="H640" s="10"/>
      <c r="I640" s="10"/>
      <c r="J640" s="10"/>
      <c r="K640" s="10"/>
    </row>
    <row r="641" spans="5:11">
      <c r="E641" s="11"/>
      <c r="F641" s="10"/>
      <c r="G641" s="10"/>
      <c r="H641" s="10"/>
      <c r="I641" s="10"/>
      <c r="J641" s="10"/>
      <c r="K641" s="10"/>
    </row>
    <row r="642" spans="5:11">
      <c r="E642" s="11"/>
      <c r="F642" s="10"/>
      <c r="G642" s="10"/>
      <c r="H642" s="10"/>
      <c r="I642" s="10"/>
      <c r="J642" s="10"/>
      <c r="K642" s="10"/>
    </row>
    <row r="643" spans="5:11">
      <c r="E643" s="11"/>
      <c r="F643" s="10"/>
      <c r="G643" s="10"/>
      <c r="H643" s="10"/>
      <c r="I643" s="10"/>
      <c r="J643" s="10"/>
      <c r="K643" s="10"/>
    </row>
    <row r="644" spans="5:11">
      <c r="E644" s="11"/>
      <c r="F644" s="10"/>
      <c r="G644" s="10"/>
      <c r="H644" s="10"/>
      <c r="I644" s="10"/>
      <c r="J644" s="10"/>
      <c r="K644" s="10"/>
    </row>
    <row r="645" spans="5:11">
      <c r="E645" s="11"/>
      <c r="F645" s="10"/>
      <c r="G645" s="10"/>
      <c r="H645" s="10"/>
      <c r="I645" s="10"/>
      <c r="J645" s="10"/>
      <c r="K645" s="10"/>
    </row>
    <row r="646" spans="5:11">
      <c r="E646" s="11"/>
      <c r="F646" s="10"/>
      <c r="G646" s="10"/>
      <c r="H646" s="10"/>
      <c r="I646" s="10"/>
      <c r="J646" s="10"/>
      <c r="K646" s="10"/>
    </row>
    <row r="647" spans="5:11">
      <c r="E647" s="11"/>
      <c r="F647" s="10"/>
      <c r="G647" s="10"/>
      <c r="H647" s="10"/>
      <c r="I647" s="10"/>
      <c r="J647" s="10"/>
      <c r="K647" s="10"/>
    </row>
    <row r="648" spans="5:11">
      <c r="E648" s="11"/>
      <c r="F648" s="10"/>
      <c r="G648" s="10"/>
      <c r="H648" s="10"/>
      <c r="I648" s="10"/>
      <c r="J648" s="10"/>
      <c r="K648" s="10"/>
    </row>
    <row r="649" spans="5:11">
      <c r="E649" s="11"/>
      <c r="F649" s="10"/>
      <c r="G649" s="10"/>
      <c r="H649" s="10"/>
      <c r="I649" s="10"/>
      <c r="J649" s="10"/>
      <c r="K649" s="10"/>
    </row>
    <row r="650" spans="5:11">
      <c r="E650" s="11"/>
      <c r="F650" s="10"/>
      <c r="G650" s="10"/>
      <c r="H650" s="10"/>
      <c r="I650" s="10"/>
      <c r="J650" s="10"/>
      <c r="K650" s="10"/>
    </row>
    <row r="651" spans="5:11">
      <c r="E651" s="11"/>
      <c r="F651" s="10"/>
      <c r="G651" s="10"/>
      <c r="H651" s="10"/>
      <c r="I651" s="10"/>
      <c r="J651" s="10"/>
      <c r="K651" s="10"/>
    </row>
    <row r="652" spans="5:11">
      <c r="E652" s="11"/>
      <c r="F652" s="10"/>
      <c r="G652" s="10"/>
      <c r="H652" s="10"/>
      <c r="I652" s="10"/>
      <c r="J652" s="10"/>
      <c r="K652" s="10"/>
    </row>
    <row r="653" spans="5:11">
      <c r="E653" s="11"/>
      <c r="F653" s="10"/>
      <c r="G653" s="10"/>
      <c r="H653" s="10"/>
      <c r="I653" s="10"/>
      <c r="J653" s="10"/>
      <c r="K653" s="10"/>
    </row>
    <row r="654" spans="5:11">
      <c r="E654" s="11"/>
      <c r="F654" s="10"/>
      <c r="G654" s="10"/>
      <c r="H654" s="10"/>
      <c r="I654" s="10"/>
      <c r="J654" s="10"/>
      <c r="K654" s="10"/>
    </row>
    <row r="655" spans="5:11">
      <c r="E655" s="11"/>
      <c r="F655" s="10"/>
      <c r="G655" s="10"/>
      <c r="H655" s="10"/>
      <c r="I655" s="10"/>
      <c r="J655" s="10"/>
      <c r="K655" s="10"/>
    </row>
    <row r="656" spans="5:11">
      <c r="E656" s="11"/>
      <c r="F656" s="10"/>
      <c r="G656" s="10"/>
      <c r="H656" s="10"/>
      <c r="I656" s="10"/>
      <c r="J656" s="10"/>
      <c r="K656" s="10"/>
    </row>
    <row r="657" spans="5:11">
      <c r="E657" s="11"/>
      <c r="F657" s="10"/>
      <c r="G657" s="10"/>
      <c r="H657" s="10"/>
      <c r="I657" s="10"/>
      <c r="J657" s="10"/>
      <c r="K657" s="10"/>
    </row>
    <row r="658" spans="5:11">
      <c r="E658" s="11"/>
      <c r="F658" s="10"/>
      <c r="G658" s="10"/>
      <c r="H658" s="10"/>
      <c r="I658" s="10"/>
      <c r="J658" s="10"/>
      <c r="K658" s="10"/>
    </row>
    <row r="659" spans="5:11">
      <c r="E659" s="11"/>
      <c r="F659" s="10"/>
      <c r="G659" s="10"/>
      <c r="H659" s="10"/>
      <c r="I659" s="10"/>
      <c r="J659" s="10"/>
      <c r="K659" s="10"/>
    </row>
    <row r="660" spans="5:11">
      <c r="E660" s="11"/>
      <c r="F660" s="10"/>
      <c r="G660" s="10"/>
      <c r="H660" s="10"/>
      <c r="I660" s="10"/>
      <c r="J660" s="10"/>
      <c r="K660" s="10"/>
    </row>
    <row r="661" spans="5:11">
      <c r="E661" s="11"/>
      <c r="F661" s="10"/>
      <c r="G661" s="10"/>
      <c r="H661" s="10"/>
      <c r="I661" s="10"/>
      <c r="J661" s="10"/>
      <c r="K661" s="10"/>
    </row>
    <row r="662" spans="5:11">
      <c r="E662" s="11"/>
      <c r="F662" s="10"/>
      <c r="G662" s="10"/>
      <c r="H662" s="10"/>
      <c r="I662" s="10"/>
      <c r="J662" s="10"/>
      <c r="K662" s="10"/>
    </row>
    <row r="663" spans="5:11">
      <c r="E663" s="11"/>
      <c r="F663" s="10"/>
      <c r="G663" s="10"/>
      <c r="H663" s="10"/>
      <c r="I663" s="10"/>
      <c r="J663" s="10"/>
      <c r="K663" s="10"/>
    </row>
    <row r="664" spans="5:11">
      <c r="E664" s="11"/>
      <c r="F664" s="10"/>
      <c r="G664" s="10"/>
      <c r="H664" s="10"/>
      <c r="I664" s="10"/>
      <c r="J664" s="10"/>
      <c r="K664" s="10"/>
    </row>
    <row r="665" spans="5:11">
      <c r="E665" s="11"/>
      <c r="F665" s="10"/>
      <c r="G665" s="10"/>
      <c r="H665" s="10"/>
      <c r="I665" s="10"/>
      <c r="J665" s="10"/>
      <c r="K665" s="10"/>
    </row>
    <row r="666" spans="5:11">
      <c r="E666" s="11"/>
      <c r="F666" s="10"/>
      <c r="G666" s="10"/>
      <c r="H666" s="10"/>
      <c r="I666" s="10"/>
      <c r="J666" s="10"/>
      <c r="K666" s="10"/>
    </row>
    <row r="667" spans="5:11">
      <c r="E667" s="11"/>
      <c r="F667" s="10"/>
      <c r="G667" s="10"/>
      <c r="H667" s="10"/>
      <c r="I667" s="10"/>
      <c r="J667" s="10"/>
      <c r="K667" s="10"/>
    </row>
    <row r="668" spans="5:11">
      <c r="E668" s="11"/>
      <c r="F668" s="10"/>
      <c r="G668" s="10"/>
      <c r="H668" s="10"/>
      <c r="I668" s="10"/>
      <c r="J668" s="10"/>
      <c r="K668" s="10"/>
    </row>
    <row r="669" spans="5:11">
      <c r="E669" s="11"/>
      <c r="F669" s="10"/>
      <c r="G669" s="10"/>
      <c r="H669" s="10"/>
      <c r="I669" s="10"/>
      <c r="J669" s="10"/>
      <c r="K669" s="10"/>
    </row>
    <row r="670" spans="5:11">
      <c r="E670" s="11"/>
      <c r="F670" s="10"/>
      <c r="G670" s="10"/>
      <c r="H670" s="10"/>
      <c r="I670" s="10"/>
      <c r="J670" s="10"/>
      <c r="K670" s="10"/>
    </row>
    <row r="671" spans="5:11">
      <c r="E671" s="11"/>
      <c r="F671" s="10"/>
      <c r="G671" s="10"/>
      <c r="H671" s="10"/>
      <c r="I671" s="10"/>
      <c r="J671" s="10"/>
      <c r="K671" s="10"/>
    </row>
    <row r="672" spans="5:11">
      <c r="E672" s="11"/>
      <c r="F672" s="10"/>
      <c r="G672" s="10"/>
      <c r="H672" s="10"/>
      <c r="I672" s="10"/>
      <c r="J672" s="10"/>
      <c r="K672" s="10"/>
    </row>
    <row r="673" spans="5:11">
      <c r="E673" s="11"/>
      <c r="F673" s="10"/>
      <c r="G673" s="10"/>
      <c r="H673" s="10"/>
      <c r="I673" s="10"/>
      <c r="J673" s="10"/>
      <c r="K673" s="10"/>
    </row>
    <row r="674" spans="5:11">
      <c r="E674" s="11"/>
      <c r="F674" s="10"/>
      <c r="G674" s="10"/>
      <c r="H674" s="10"/>
      <c r="I674" s="10"/>
      <c r="J674" s="10"/>
      <c r="K674" s="10"/>
    </row>
    <row r="675" spans="5:11">
      <c r="E675" s="11"/>
      <c r="F675" s="10"/>
      <c r="G675" s="10"/>
      <c r="H675" s="10"/>
      <c r="I675" s="10"/>
      <c r="J675" s="10"/>
      <c r="K675" s="10"/>
    </row>
    <row r="676" spans="5:11">
      <c r="E676" s="11"/>
      <c r="F676" s="10"/>
      <c r="G676" s="10"/>
      <c r="H676" s="10"/>
      <c r="I676" s="10"/>
      <c r="J676" s="10"/>
      <c r="K676" s="10"/>
    </row>
    <row r="677" spans="5:11">
      <c r="E677" s="11"/>
      <c r="F677" s="10"/>
      <c r="G677" s="10"/>
      <c r="H677" s="10"/>
      <c r="I677" s="10"/>
      <c r="J677" s="10"/>
      <c r="K677" s="10"/>
    </row>
    <row r="678" spans="5:11">
      <c r="E678" s="11"/>
      <c r="F678" s="10"/>
      <c r="G678" s="10"/>
      <c r="H678" s="10"/>
      <c r="I678" s="10"/>
      <c r="J678" s="10"/>
      <c r="K678" s="10"/>
    </row>
    <row r="679" spans="5:11">
      <c r="E679" s="11"/>
      <c r="F679" s="10"/>
      <c r="G679" s="10"/>
      <c r="H679" s="10"/>
      <c r="I679" s="10"/>
      <c r="J679" s="10"/>
      <c r="K679" s="10"/>
    </row>
    <row r="680" spans="5:11">
      <c r="E680" s="11"/>
      <c r="F680" s="10"/>
      <c r="G680" s="10"/>
      <c r="H680" s="10"/>
      <c r="I680" s="10"/>
      <c r="J680" s="10"/>
      <c r="K680" s="10"/>
    </row>
    <row r="681" spans="5:11">
      <c r="E681" s="11"/>
      <c r="F681" s="10"/>
      <c r="G681" s="10"/>
      <c r="H681" s="10"/>
      <c r="I681" s="10"/>
      <c r="J681" s="10"/>
      <c r="K681" s="10"/>
    </row>
    <row r="682" spans="5:11">
      <c r="E682" s="11"/>
      <c r="F682" s="10"/>
      <c r="G682" s="10"/>
      <c r="H682" s="10"/>
      <c r="I682" s="10"/>
      <c r="J682" s="10"/>
      <c r="K682" s="10"/>
    </row>
    <row r="683" spans="5:11">
      <c r="E683" s="11"/>
      <c r="F683" s="10"/>
      <c r="G683" s="10"/>
      <c r="H683" s="10"/>
      <c r="I683" s="10"/>
      <c r="J683" s="10"/>
      <c r="K683" s="10"/>
    </row>
    <row r="684" spans="5:11">
      <c r="E684" s="11"/>
      <c r="F684" s="10"/>
      <c r="G684" s="10"/>
      <c r="H684" s="10"/>
      <c r="I684" s="10"/>
      <c r="J684" s="10"/>
      <c r="K684" s="10"/>
    </row>
    <row r="685" spans="5:11">
      <c r="E685" s="11"/>
      <c r="F685" s="10"/>
      <c r="G685" s="10"/>
      <c r="H685" s="10"/>
      <c r="I685" s="10"/>
      <c r="J685" s="10"/>
      <c r="K685" s="10"/>
    </row>
    <row r="686" spans="5:11">
      <c r="E686" s="11"/>
      <c r="F686" s="10"/>
      <c r="G686" s="10"/>
      <c r="H686" s="10"/>
      <c r="I686" s="10"/>
      <c r="J686" s="10"/>
      <c r="K686" s="10"/>
    </row>
    <row r="687" spans="5:11">
      <c r="E687" s="11"/>
      <c r="F687" s="10"/>
      <c r="G687" s="10"/>
      <c r="H687" s="10"/>
      <c r="I687" s="10"/>
      <c r="J687" s="10"/>
      <c r="K687" s="10"/>
    </row>
    <row r="688" spans="5:11">
      <c r="E688" s="11"/>
      <c r="F688" s="10"/>
      <c r="G688" s="10"/>
      <c r="H688" s="10"/>
      <c r="I688" s="10"/>
      <c r="J688" s="10"/>
      <c r="K688" s="10"/>
    </row>
    <row r="689" spans="5:11">
      <c r="E689" s="11"/>
      <c r="F689" s="10"/>
      <c r="G689" s="10"/>
      <c r="H689" s="10"/>
      <c r="I689" s="10"/>
      <c r="J689" s="10"/>
      <c r="K689" s="10"/>
    </row>
    <row r="690" spans="5:11">
      <c r="E690" s="11"/>
      <c r="F690" s="10"/>
      <c r="G690" s="10"/>
      <c r="H690" s="10"/>
      <c r="I690" s="10"/>
      <c r="J690" s="10"/>
      <c r="K690" s="10"/>
    </row>
    <row r="691" spans="5:11">
      <c r="E691" s="11"/>
      <c r="F691" s="10"/>
      <c r="G691" s="10"/>
      <c r="H691" s="10"/>
      <c r="I691" s="10"/>
      <c r="J691" s="10"/>
      <c r="K691" s="10"/>
    </row>
    <row r="692" spans="5:11">
      <c r="E692" s="11"/>
      <c r="F692" s="10"/>
      <c r="G692" s="10"/>
      <c r="H692" s="10"/>
      <c r="I692" s="10"/>
      <c r="J692" s="10"/>
      <c r="K692" s="10"/>
    </row>
    <row r="693" spans="5:11">
      <c r="E693" s="11"/>
      <c r="F693" s="10"/>
      <c r="G693" s="10"/>
      <c r="H693" s="10"/>
      <c r="I693" s="10"/>
      <c r="J693" s="10"/>
      <c r="K693" s="10"/>
    </row>
    <row r="694" spans="5:11">
      <c r="E694" s="11"/>
      <c r="F694" s="10"/>
      <c r="G694" s="10"/>
      <c r="H694" s="10"/>
      <c r="I694" s="10"/>
      <c r="J694" s="10"/>
      <c r="K694" s="10"/>
    </row>
    <row r="695" spans="5:11">
      <c r="E695" s="11"/>
      <c r="F695" s="10"/>
      <c r="G695" s="10"/>
      <c r="H695" s="10"/>
      <c r="I695" s="10"/>
      <c r="J695" s="10"/>
      <c r="K695" s="10"/>
    </row>
    <row r="696" spans="5:11">
      <c r="E696" s="11"/>
      <c r="F696" s="10"/>
      <c r="G696" s="10"/>
      <c r="H696" s="10"/>
      <c r="I696" s="10"/>
      <c r="J696" s="10"/>
      <c r="K696" s="10"/>
    </row>
    <row r="697" spans="5:11">
      <c r="E697" s="11"/>
      <c r="F697" s="10"/>
      <c r="G697" s="10"/>
      <c r="H697" s="10"/>
      <c r="I697" s="10"/>
      <c r="J697" s="10"/>
      <c r="K697" s="10"/>
    </row>
    <row r="698" spans="5:11">
      <c r="E698" s="11"/>
      <c r="F698" s="10"/>
      <c r="G698" s="10"/>
      <c r="H698" s="10"/>
      <c r="I698" s="10"/>
      <c r="J698" s="10"/>
      <c r="K698" s="10"/>
    </row>
    <row r="699" spans="5:11">
      <c r="E699" s="11"/>
      <c r="F699" s="10"/>
      <c r="G699" s="10"/>
      <c r="H699" s="10"/>
      <c r="I699" s="10"/>
      <c r="J699" s="10"/>
      <c r="K699" s="10"/>
    </row>
    <row r="700" spans="5:11">
      <c r="E700" s="11"/>
      <c r="F700" s="10"/>
      <c r="G700" s="10"/>
      <c r="H700" s="10"/>
      <c r="I700" s="10"/>
      <c r="J700" s="10"/>
      <c r="K700" s="10"/>
    </row>
    <row r="701" spans="5:11">
      <c r="E701" s="11"/>
      <c r="F701" s="10"/>
      <c r="G701" s="10"/>
      <c r="H701" s="10"/>
      <c r="I701" s="10"/>
      <c r="J701" s="10"/>
      <c r="K701" s="10"/>
    </row>
    <row r="702" spans="5:11">
      <c r="E702" s="11"/>
      <c r="F702" s="10"/>
      <c r="G702" s="10"/>
      <c r="H702" s="10"/>
      <c r="I702" s="10"/>
      <c r="J702" s="10"/>
      <c r="K702" s="10"/>
    </row>
    <row r="703" spans="5:11">
      <c r="E703" s="11"/>
      <c r="F703" s="10"/>
      <c r="G703" s="10"/>
      <c r="H703" s="10"/>
      <c r="I703" s="10"/>
      <c r="J703" s="10"/>
      <c r="K703" s="10"/>
    </row>
    <row r="704" spans="5:11">
      <c r="E704" s="11"/>
      <c r="F704" s="10"/>
      <c r="G704" s="10"/>
      <c r="H704" s="10"/>
      <c r="I704" s="10"/>
      <c r="J704" s="10"/>
      <c r="K704" s="10"/>
    </row>
    <row r="705" spans="5:11">
      <c r="E705" s="11"/>
      <c r="F705" s="10"/>
      <c r="G705" s="10"/>
      <c r="H705" s="10"/>
      <c r="I705" s="10"/>
      <c r="J705" s="10"/>
      <c r="K705" s="10"/>
    </row>
    <row r="706" spans="5:11">
      <c r="E706" s="11"/>
      <c r="F706" s="10"/>
      <c r="G706" s="10"/>
      <c r="H706" s="10"/>
      <c r="I706" s="10"/>
      <c r="J706" s="10"/>
      <c r="K706" s="10"/>
    </row>
    <row r="707" spans="5:11">
      <c r="E707" s="11"/>
      <c r="F707" s="10"/>
      <c r="G707" s="10"/>
      <c r="H707" s="10"/>
      <c r="I707" s="10"/>
      <c r="J707" s="10"/>
      <c r="K707" s="10"/>
    </row>
    <row r="708" spans="5:11">
      <c r="E708" s="11"/>
      <c r="F708" s="10"/>
      <c r="G708" s="10"/>
      <c r="H708" s="10"/>
      <c r="I708" s="10"/>
      <c r="J708" s="10"/>
      <c r="K708" s="10"/>
    </row>
    <row r="709" spans="5:11">
      <c r="E709" s="11"/>
      <c r="F709" s="10"/>
      <c r="G709" s="10"/>
      <c r="H709" s="10"/>
      <c r="I709" s="10"/>
      <c r="J709" s="10"/>
      <c r="K709" s="10"/>
    </row>
    <row r="710" spans="5:11">
      <c r="E710" s="11"/>
      <c r="F710" s="10"/>
      <c r="G710" s="10"/>
      <c r="H710" s="10"/>
      <c r="I710" s="10"/>
      <c r="J710" s="10"/>
      <c r="K710" s="10"/>
    </row>
    <row r="711" spans="5:11">
      <c r="E711" s="11"/>
      <c r="F711" s="10"/>
      <c r="G711" s="10"/>
      <c r="H711" s="10"/>
      <c r="I711" s="10"/>
      <c r="J711" s="10"/>
      <c r="K711" s="10"/>
    </row>
    <row r="712" spans="5:11">
      <c r="E712" s="11"/>
      <c r="F712" s="10"/>
      <c r="G712" s="10"/>
      <c r="H712" s="10"/>
      <c r="I712" s="10"/>
      <c r="J712" s="10"/>
      <c r="K712" s="10"/>
    </row>
    <row r="713" spans="5:11">
      <c r="E713" s="11"/>
      <c r="F713" s="10"/>
      <c r="G713" s="10"/>
      <c r="H713" s="10"/>
      <c r="I713" s="10"/>
      <c r="J713" s="10"/>
      <c r="K713" s="10"/>
    </row>
    <row r="714" spans="5:11">
      <c r="E714" s="11"/>
      <c r="F714" s="10"/>
      <c r="G714" s="10"/>
      <c r="H714" s="10"/>
      <c r="I714" s="10"/>
      <c r="J714" s="10"/>
      <c r="K714" s="10"/>
    </row>
    <row r="715" spans="5:11">
      <c r="E715" s="11"/>
      <c r="F715" s="10"/>
      <c r="G715" s="10"/>
      <c r="H715" s="10"/>
      <c r="I715" s="10"/>
      <c r="J715" s="10"/>
      <c r="K715" s="10"/>
    </row>
    <row r="716" spans="5:11">
      <c r="E716" s="11"/>
      <c r="F716" s="10"/>
      <c r="G716" s="10"/>
      <c r="H716" s="10"/>
      <c r="I716" s="10"/>
      <c r="J716" s="10"/>
      <c r="K716" s="10"/>
    </row>
    <row r="717" spans="5:11">
      <c r="E717" s="11"/>
      <c r="F717" s="10"/>
      <c r="G717" s="10"/>
      <c r="H717" s="10"/>
      <c r="I717" s="10"/>
      <c r="J717" s="10"/>
      <c r="K717" s="10"/>
    </row>
    <row r="718" spans="5:11">
      <c r="E718" s="11"/>
      <c r="F718" s="10"/>
      <c r="G718" s="10"/>
      <c r="H718" s="10"/>
      <c r="I718" s="10"/>
      <c r="J718" s="10"/>
      <c r="K718" s="10"/>
    </row>
    <row r="719" spans="5:11">
      <c r="E719" s="11"/>
      <c r="F719" s="10"/>
      <c r="G719" s="10"/>
      <c r="H719" s="10"/>
      <c r="I719" s="10"/>
      <c r="J719" s="10"/>
      <c r="K719" s="10"/>
    </row>
    <row r="720" spans="5:11">
      <c r="E720" s="11"/>
      <c r="F720" s="10"/>
      <c r="G720" s="10"/>
      <c r="H720" s="10"/>
      <c r="I720" s="10"/>
      <c r="J720" s="10"/>
      <c r="K720" s="10"/>
    </row>
    <row r="721" spans="5:11">
      <c r="E721" s="11"/>
      <c r="F721" s="10"/>
      <c r="G721" s="10"/>
      <c r="H721" s="10"/>
      <c r="I721" s="10"/>
      <c r="J721" s="10"/>
      <c r="K721" s="10"/>
    </row>
    <row r="722" spans="5:11">
      <c r="E722" s="11"/>
      <c r="F722" s="10"/>
      <c r="G722" s="10"/>
      <c r="H722" s="10"/>
      <c r="I722" s="10"/>
      <c r="J722" s="10"/>
      <c r="K722" s="10"/>
    </row>
    <row r="723" spans="5:11">
      <c r="E723" s="11"/>
      <c r="F723" s="10"/>
      <c r="G723" s="10"/>
      <c r="H723" s="10"/>
      <c r="I723" s="10"/>
      <c r="J723" s="10"/>
      <c r="K723" s="10"/>
    </row>
    <row r="724" spans="5:11">
      <c r="E724" s="11"/>
      <c r="F724" s="10"/>
      <c r="G724" s="10"/>
      <c r="H724" s="10"/>
      <c r="I724" s="10"/>
      <c r="J724" s="10"/>
      <c r="K724" s="10"/>
    </row>
    <row r="725" spans="5:11">
      <c r="E725" s="11"/>
      <c r="F725" s="10"/>
      <c r="G725" s="10"/>
      <c r="H725" s="10"/>
      <c r="I725" s="10"/>
      <c r="J725" s="10"/>
      <c r="K725" s="10"/>
    </row>
    <row r="726" spans="5:11">
      <c r="E726" s="11"/>
      <c r="F726" s="10"/>
      <c r="G726" s="10"/>
      <c r="H726" s="10"/>
      <c r="I726" s="10"/>
      <c r="J726" s="10"/>
      <c r="K726" s="10"/>
    </row>
    <row r="727" spans="5:11">
      <c r="E727" s="11"/>
      <c r="F727" s="10"/>
      <c r="G727" s="10"/>
      <c r="H727" s="10"/>
      <c r="I727" s="10"/>
      <c r="J727" s="10"/>
      <c r="K727" s="10"/>
    </row>
    <row r="728" spans="5:11">
      <c r="E728" s="11"/>
      <c r="F728" s="10"/>
      <c r="G728" s="10"/>
      <c r="H728" s="10"/>
      <c r="I728" s="10"/>
      <c r="J728" s="10"/>
      <c r="K728" s="10"/>
    </row>
    <row r="729" spans="5:11">
      <c r="E729" s="11"/>
      <c r="F729" s="10"/>
      <c r="G729" s="10"/>
      <c r="H729" s="10"/>
      <c r="I729" s="10"/>
      <c r="J729" s="10"/>
      <c r="K729" s="10"/>
    </row>
    <row r="730" spans="5:11">
      <c r="E730" s="11"/>
      <c r="F730" s="10"/>
      <c r="G730" s="10"/>
      <c r="H730" s="10"/>
      <c r="I730" s="10"/>
      <c r="J730" s="10"/>
      <c r="K730" s="10"/>
    </row>
    <row r="731" spans="5:11">
      <c r="E731" s="11"/>
      <c r="F731" s="10"/>
      <c r="G731" s="10"/>
      <c r="H731" s="10"/>
      <c r="I731" s="10"/>
      <c r="J731" s="10"/>
      <c r="K731" s="10"/>
    </row>
    <row r="732" spans="5:11">
      <c r="E732" s="11"/>
      <c r="F732" s="10"/>
      <c r="G732" s="10"/>
      <c r="H732" s="10"/>
      <c r="I732" s="10"/>
      <c r="J732" s="10"/>
      <c r="K732" s="10"/>
    </row>
    <row r="733" spans="5:11">
      <c r="E733" s="11"/>
      <c r="F733" s="10"/>
      <c r="G733" s="10"/>
      <c r="H733" s="10"/>
      <c r="I733" s="10"/>
      <c r="J733" s="10"/>
      <c r="K733" s="10"/>
    </row>
    <row r="734" spans="5:11">
      <c r="E734" s="11"/>
      <c r="F734" s="10"/>
      <c r="G734" s="10"/>
      <c r="H734" s="10"/>
      <c r="I734" s="10"/>
      <c r="J734" s="10"/>
      <c r="K734" s="10"/>
    </row>
    <row r="735" spans="5:11">
      <c r="E735" s="11"/>
      <c r="F735" s="10"/>
      <c r="G735" s="10"/>
      <c r="H735" s="10"/>
      <c r="I735" s="10"/>
      <c r="J735" s="10"/>
      <c r="K735" s="10"/>
    </row>
    <row r="736" spans="5:11">
      <c r="E736" s="11"/>
      <c r="F736" s="10"/>
      <c r="G736" s="10"/>
      <c r="H736" s="10"/>
      <c r="I736" s="10"/>
      <c r="J736" s="10"/>
      <c r="K736" s="10"/>
    </row>
    <row r="737" spans="5:11">
      <c r="E737" s="11"/>
      <c r="F737" s="10"/>
      <c r="G737" s="10"/>
      <c r="H737" s="10"/>
      <c r="I737" s="10"/>
      <c r="J737" s="10"/>
      <c r="K737" s="10"/>
    </row>
    <row r="738" spans="5:11">
      <c r="E738" s="11"/>
      <c r="F738" s="10"/>
      <c r="G738" s="10"/>
      <c r="H738" s="10"/>
      <c r="I738" s="10"/>
      <c r="J738" s="10"/>
      <c r="K738" s="10"/>
    </row>
    <row r="739" spans="5:11">
      <c r="E739" s="11"/>
      <c r="F739" s="10"/>
      <c r="G739" s="10"/>
      <c r="H739" s="10"/>
      <c r="I739" s="10"/>
      <c r="J739" s="10"/>
      <c r="K739" s="10"/>
    </row>
    <row r="740" spans="5:11">
      <c r="E740" s="11"/>
      <c r="F740" s="10"/>
      <c r="G740" s="10"/>
      <c r="H740" s="10"/>
      <c r="I740" s="10"/>
      <c r="J740" s="10"/>
      <c r="K740" s="10"/>
    </row>
    <row r="741" spans="5:11">
      <c r="E741" s="11"/>
      <c r="F741" s="10"/>
      <c r="G741" s="10"/>
      <c r="H741" s="10"/>
      <c r="I741" s="10"/>
      <c r="J741" s="10"/>
      <c r="K741" s="10"/>
    </row>
    <row r="742" spans="5:11">
      <c r="E742" s="11"/>
      <c r="F742" s="10"/>
      <c r="G742" s="10"/>
      <c r="H742" s="10"/>
      <c r="I742" s="10"/>
      <c r="J742" s="10"/>
      <c r="K742" s="10"/>
    </row>
    <row r="743" spans="5:11">
      <c r="E743" s="11"/>
      <c r="F743" s="10"/>
      <c r="G743" s="10"/>
      <c r="H743" s="10"/>
      <c r="I743" s="10"/>
      <c r="J743" s="10"/>
      <c r="K743" s="10"/>
    </row>
    <row r="744" spans="5:11">
      <c r="E744" s="11"/>
      <c r="F744" s="10"/>
      <c r="G744" s="10"/>
      <c r="H744" s="10"/>
      <c r="I744" s="10"/>
      <c r="J744" s="10"/>
      <c r="K744" s="10"/>
    </row>
    <row r="745" spans="5:11">
      <c r="E745" s="11"/>
      <c r="F745" s="10"/>
      <c r="G745" s="10"/>
      <c r="H745" s="10"/>
      <c r="I745" s="10"/>
      <c r="J745" s="10"/>
      <c r="K745" s="10"/>
    </row>
    <row r="746" spans="5:11">
      <c r="E746" s="11"/>
      <c r="F746" s="10"/>
      <c r="G746" s="10"/>
      <c r="H746" s="10"/>
      <c r="I746" s="10"/>
      <c r="J746" s="10"/>
      <c r="K746" s="10"/>
    </row>
    <row r="747" spans="5:11">
      <c r="E747" s="11"/>
      <c r="F747" s="10"/>
      <c r="G747" s="10"/>
      <c r="H747" s="10"/>
      <c r="I747" s="10"/>
      <c r="J747" s="10"/>
      <c r="K747" s="10"/>
    </row>
    <row r="748" spans="5:11">
      <c r="E748" s="11"/>
      <c r="F748" s="10"/>
      <c r="G748" s="10"/>
      <c r="H748" s="10"/>
      <c r="I748" s="10"/>
      <c r="J748" s="10"/>
      <c r="K748" s="10"/>
    </row>
    <row r="749" spans="5:11">
      <c r="E749" s="11"/>
      <c r="F749" s="10"/>
      <c r="G749" s="10"/>
      <c r="H749" s="10"/>
      <c r="I749" s="10"/>
      <c r="J749" s="10"/>
      <c r="K749" s="10"/>
    </row>
    <row r="750" spans="5:11">
      <c r="E750" s="11"/>
      <c r="F750" s="10"/>
      <c r="G750" s="10"/>
      <c r="H750" s="10"/>
      <c r="I750" s="10"/>
      <c r="J750" s="10"/>
      <c r="K750" s="10"/>
    </row>
    <row r="751" spans="5:11">
      <c r="E751" s="11"/>
      <c r="F751" s="10"/>
      <c r="G751" s="10"/>
      <c r="H751" s="10"/>
      <c r="I751" s="10"/>
      <c r="J751" s="10"/>
      <c r="K751" s="10"/>
    </row>
    <row r="752" spans="5:11">
      <c r="E752" s="11"/>
      <c r="F752" s="10"/>
      <c r="G752" s="10"/>
      <c r="H752" s="10"/>
      <c r="I752" s="10"/>
      <c r="J752" s="10"/>
      <c r="K752" s="10"/>
    </row>
    <row r="753" spans="5:11">
      <c r="E753" s="11"/>
      <c r="F753" s="10"/>
      <c r="G753" s="10"/>
      <c r="H753" s="10"/>
      <c r="I753" s="10"/>
      <c r="J753" s="10"/>
      <c r="K753" s="10"/>
    </row>
    <row r="754" spans="5:11">
      <c r="E754" s="11"/>
      <c r="F754" s="10"/>
      <c r="G754" s="10"/>
      <c r="H754" s="10"/>
      <c r="I754" s="10"/>
      <c r="J754" s="10"/>
      <c r="K754" s="10"/>
    </row>
    <row r="755" spans="5:11">
      <c r="E755" s="11"/>
      <c r="F755" s="10"/>
      <c r="G755" s="10"/>
      <c r="H755" s="10"/>
      <c r="I755" s="10"/>
      <c r="J755" s="10"/>
      <c r="K755" s="10"/>
    </row>
    <row r="756" spans="5:11">
      <c r="E756" s="11"/>
      <c r="F756" s="10"/>
      <c r="G756" s="10"/>
      <c r="H756" s="10"/>
      <c r="I756" s="10"/>
      <c r="J756" s="10"/>
      <c r="K756" s="10"/>
    </row>
    <row r="757" spans="5:11">
      <c r="E757" s="11"/>
      <c r="F757" s="10"/>
      <c r="G757" s="10"/>
      <c r="H757" s="10"/>
      <c r="I757" s="10"/>
      <c r="J757" s="10"/>
      <c r="K757" s="10"/>
    </row>
    <row r="758" spans="5:11">
      <c r="E758" s="11"/>
      <c r="F758" s="10"/>
      <c r="G758" s="10"/>
      <c r="H758" s="10"/>
      <c r="I758" s="10"/>
      <c r="J758" s="10"/>
      <c r="K758" s="10"/>
    </row>
    <row r="759" spans="5:11">
      <c r="E759" s="11"/>
      <c r="F759" s="10"/>
      <c r="G759" s="10"/>
      <c r="H759" s="10"/>
      <c r="I759" s="10"/>
      <c r="J759" s="10"/>
      <c r="K759" s="10"/>
    </row>
    <row r="760" spans="5:11">
      <c r="E760" s="11"/>
      <c r="F760" s="10"/>
      <c r="G760" s="10"/>
      <c r="H760" s="10"/>
      <c r="I760" s="10"/>
      <c r="J760" s="10"/>
      <c r="K760" s="10"/>
    </row>
    <row r="761" spans="5:11">
      <c r="E761" s="11"/>
      <c r="F761" s="10"/>
      <c r="G761" s="10"/>
      <c r="H761" s="10"/>
      <c r="I761" s="10"/>
      <c r="J761" s="10"/>
      <c r="K761" s="10"/>
    </row>
    <row r="762" spans="5:11">
      <c r="E762" s="11"/>
      <c r="F762" s="10"/>
      <c r="G762" s="10"/>
      <c r="H762" s="10"/>
      <c r="I762" s="10"/>
      <c r="J762" s="10"/>
      <c r="K762" s="10"/>
    </row>
    <row r="763" spans="5:11">
      <c r="E763" s="11"/>
      <c r="F763" s="10"/>
      <c r="G763" s="10"/>
      <c r="H763" s="10"/>
      <c r="I763" s="10"/>
      <c r="J763" s="10"/>
      <c r="K763" s="10"/>
    </row>
    <row r="764" spans="5:11">
      <c r="E764" s="11"/>
      <c r="F764" s="10"/>
      <c r="G764" s="10"/>
      <c r="H764" s="10"/>
      <c r="I764" s="10"/>
      <c r="J764" s="10"/>
      <c r="K764" s="10"/>
    </row>
    <row r="765" spans="5:11">
      <c r="E765" s="11"/>
      <c r="F765" s="10"/>
      <c r="G765" s="10"/>
      <c r="H765" s="10"/>
      <c r="I765" s="10"/>
      <c r="J765" s="10"/>
      <c r="K765" s="10"/>
    </row>
    <row r="766" spans="5:11">
      <c r="E766" s="11"/>
      <c r="F766" s="10"/>
      <c r="G766" s="10"/>
      <c r="H766" s="10"/>
      <c r="I766" s="10"/>
      <c r="J766" s="10"/>
      <c r="K766" s="10"/>
    </row>
    <row r="767" spans="5:11">
      <c r="E767" s="11"/>
      <c r="F767" s="10"/>
      <c r="G767" s="10"/>
      <c r="H767" s="10"/>
      <c r="I767" s="10"/>
      <c r="J767" s="10"/>
      <c r="K767" s="10"/>
    </row>
    <row r="768" spans="5:11">
      <c r="E768" s="11"/>
      <c r="F768" s="10"/>
      <c r="G768" s="10"/>
      <c r="H768" s="10"/>
      <c r="I768" s="10"/>
      <c r="J768" s="10"/>
      <c r="K768" s="10"/>
    </row>
    <row r="769" spans="5:11">
      <c r="E769" s="11"/>
      <c r="F769" s="10"/>
      <c r="G769" s="10"/>
      <c r="H769" s="10"/>
      <c r="I769" s="10"/>
      <c r="J769" s="10"/>
      <c r="K769" s="10"/>
    </row>
    <row r="770" spans="5:11">
      <c r="E770" s="11"/>
      <c r="F770" s="10"/>
      <c r="G770" s="10"/>
      <c r="H770" s="10"/>
      <c r="I770" s="10"/>
      <c r="J770" s="10"/>
      <c r="K770" s="10"/>
    </row>
    <row r="771" spans="5:11">
      <c r="E771" s="11"/>
      <c r="F771" s="10"/>
      <c r="G771" s="10"/>
      <c r="H771" s="10"/>
      <c r="I771" s="10"/>
      <c r="J771" s="10"/>
      <c r="K771" s="10"/>
    </row>
    <row r="772" spans="5:11">
      <c r="E772" s="11"/>
      <c r="F772" s="10"/>
      <c r="G772" s="10"/>
      <c r="H772" s="10"/>
      <c r="I772" s="10"/>
      <c r="J772" s="10"/>
      <c r="K772" s="10"/>
    </row>
    <row r="773" spans="5:11">
      <c r="E773" s="11"/>
      <c r="F773" s="10"/>
      <c r="G773" s="10"/>
      <c r="H773" s="10"/>
      <c r="I773" s="10"/>
      <c r="J773" s="10"/>
      <c r="K773" s="10"/>
    </row>
    <row r="774" spans="5:11">
      <c r="E774" s="11"/>
      <c r="F774" s="10"/>
      <c r="G774" s="10"/>
      <c r="H774" s="10"/>
      <c r="I774" s="10"/>
      <c r="J774" s="10"/>
      <c r="K774" s="10"/>
    </row>
    <row r="775" spans="5:11">
      <c r="E775" s="11"/>
      <c r="F775" s="10"/>
      <c r="G775" s="10"/>
      <c r="H775" s="10"/>
      <c r="I775" s="10"/>
      <c r="J775" s="10"/>
      <c r="K775" s="10"/>
    </row>
    <row r="776" spans="5:11">
      <c r="E776" s="11"/>
      <c r="F776" s="10"/>
      <c r="G776" s="10"/>
      <c r="H776" s="10"/>
      <c r="I776" s="10"/>
      <c r="J776" s="10"/>
      <c r="K776" s="10"/>
    </row>
    <row r="777" spans="5:11">
      <c r="E777" s="11"/>
      <c r="F777" s="10"/>
      <c r="G777" s="10"/>
      <c r="H777" s="10"/>
      <c r="I777" s="10"/>
      <c r="J777" s="10"/>
      <c r="K777" s="10"/>
    </row>
    <row r="778" spans="5:11">
      <c r="E778" s="11"/>
      <c r="F778" s="10"/>
      <c r="G778" s="10"/>
      <c r="H778" s="10"/>
      <c r="I778" s="10"/>
      <c r="J778" s="10"/>
      <c r="K778" s="10"/>
    </row>
    <row r="779" spans="5:11">
      <c r="E779" s="11"/>
      <c r="F779" s="10"/>
      <c r="G779" s="10"/>
      <c r="H779" s="10"/>
      <c r="I779" s="10"/>
      <c r="J779" s="10"/>
      <c r="K779" s="10"/>
    </row>
    <row r="780" spans="5:11">
      <c r="E780" s="11"/>
      <c r="F780" s="10"/>
      <c r="G780" s="10"/>
      <c r="H780" s="10"/>
      <c r="I780" s="10"/>
      <c r="J780" s="10"/>
      <c r="K780" s="10"/>
    </row>
    <row r="781" spans="5:11">
      <c r="E781" s="11"/>
      <c r="F781" s="10"/>
      <c r="G781" s="10"/>
      <c r="H781" s="10"/>
      <c r="I781" s="10"/>
      <c r="J781" s="10"/>
      <c r="K781" s="10"/>
    </row>
    <row r="782" spans="5:11">
      <c r="E782" s="11"/>
      <c r="F782" s="10"/>
      <c r="G782" s="10"/>
      <c r="H782" s="10"/>
      <c r="I782" s="10"/>
      <c r="J782" s="10"/>
      <c r="K782" s="10"/>
    </row>
    <row r="783" spans="5:11">
      <c r="E783" s="11"/>
      <c r="F783" s="10"/>
      <c r="G783" s="10"/>
      <c r="H783" s="10"/>
      <c r="I783" s="10"/>
      <c r="J783" s="10"/>
      <c r="K783" s="10"/>
    </row>
    <row r="784" spans="5:11">
      <c r="E784" s="11"/>
      <c r="F784" s="10"/>
      <c r="G784" s="10"/>
      <c r="H784" s="10"/>
      <c r="I784" s="10"/>
      <c r="J784" s="10"/>
      <c r="K784" s="10"/>
    </row>
    <row r="785" spans="5:11">
      <c r="E785" s="11"/>
      <c r="F785" s="10"/>
      <c r="G785" s="10"/>
      <c r="H785" s="10"/>
      <c r="I785" s="10"/>
      <c r="J785" s="10"/>
      <c r="K785" s="10"/>
    </row>
    <row r="786" spans="5:11">
      <c r="E786" s="11"/>
      <c r="F786" s="10"/>
      <c r="G786" s="10"/>
      <c r="H786" s="10"/>
      <c r="I786" s="10"/>
      <c r="J786" s="10"/>
      <c r="K786" s="10"/>
    </row>
    <row r="787" spans="5:11">
      <c r="E787" s="11"/>
      <c r="F787" s="10"/>
      <c r="G787" s="10"/>
      <c r="H787" s="10"/>
      <c r="I787" s="10"/>
      <c r="J787" s="10"/>
      <c r="K787" s="10"/>
    </row>
    <row r="788" spans="5:11">
      <c r="E788" s="11"/>
      <c r="F788" s="10"/>
      <c r="G788" s="10"/>
      <c r="H788" s="10"/>
      <c r="I788" s="10"/>
      <c r="J788" s="10"/>
      <c r="K788" s="10"/>
    </row>
    <row r="789" spans="5:11">
      <c r="E789" s="11"/>
      <c r="F789" s="10"/>
      <c r="G789" s="10"/>
      <c r="H789" s="10"/>
      <c r="I789" s="10"/>
      <c r="J789" s="10"/>
      <c r="K789" s="10"/>
    </row>
    <row r="790" spans="5:11">
      <c r="E790" s="11"/>
      <c r="F790" s="10"/>
      <c r="G790" s="10"/>
      <c r="H790" s="10"/>
      <c r="I790" s="10"/>
      <c r="J790" s="10"/>
      <c r="K790" s="10"/>
    </row>
    <row r="791" spans="5:11">
      <c r="E791" s="11"/>
      <c r="F791" s="10"/>
      <c r="G791" s="10"/>
      <c r="H791" s="10"/>
      <c r="I791" s="10"/>
      <c r="J791" s="10"/>
      <c r="K791" s="10"/>
    </row>
    <row r="792" spans="5:11">
      <c r="E792" s="11"/>
      <c r="F792" s="10"/>
      <c r="G792" s="10"/>
      <c r="H792" s="10"/>
      <c r="I792" s="10"/>
      <c r="J792" s="10"/>
      <c r="K792" s="10"/>
    </row>
    <row r="793" spans="5:11">
      <c r="E793" s="11"/>
      <c r="F793" s="10"/>
      <c r="G793" s="10"/>
      <c r="H793" s="10"/>
      <c r="I793" s="10"/>
      <c r="J793" s="10"/>
      <c r="K793" s="10"/>
    </row>
    <row r="794" spans="5:11">
      <c r="E794" s="11"/>
      <c r="F794" s="10"/>
      <c r="G794" s="10"/>
      <c r="H794" s="10"/>
      <c r="I794" s="10"/>
      <c r="J794" s="10"/>
      <c r="K794" s="10"/>
    </row>
    <row r="795" spans="5:11">
      <c r="E795" s="11"/>
      <c r="F795" s="10"/>
      <c r="G795" s="10"/>
      <c r="H795" s="10"/>
      <c r="I795" s="10"/>
      <c r="J795" s="10"/>
      <c r="K795" s="10"/>
    </row>
    <row r="796" spans="5:11">
      <c r="E796" s="11"/>
      <c r="F796" s="10"/>
      <c r="G796" s="10"/>
      <c r="H796" s="10"/>
      <c r="I796" s="10"/>
      <c r="J796" s="10"/>
      <c r="K796" s="10"/>
    </row>
    <row r="797" spans="5:11">
      <c r="E797" s="11"/>
      <c r="F797" s="10"/>
      <c r="G797" s="10"/>
      <c r="H797" s="10"/>
      <c r="I797" s="10"/>
      <c r="J797" s="10"/>
      <c r="K797" s="10"/>
    </row>
    <row r="798" spans="5:11">
      <c r="E798" s="11"/>
      <c r="F798" s="10"/>
      <c r="G798" s="10"/>
      <c r="H798" s="10"/>
      <c r="I798" s="10"/>
      <c r="J798" s="10"/>
      <c r="K798" s="10"/>
    </row>
    <row r="799" spans="5:11">
      <c r="E799" s="11"/>
      <c r="F799" s="10"/>
      <c r="G799" s="10"/>
      <c r="H799" s="10"/>
      <c r="I799" s="10"/>
      <c r="J799" s="10"/>
      <c r="K799" s="10"/>
    </row>
    <row r="800" spans="5:11">
      <c r="E800" s="11"/>
      <c r="F800" s="10"/>
      <c r="G800" s="10"/>
      <c r="H800" s="10"/>
      <c r="I800" s="10"/>
      <c r="J800" s="10"/>
      <c r="K800" s="10"/>
    </row>
    <row r="801" spans="5:11">
      <c r="E801" s="11"/>
      <c r="F801" s="10"/>
      <c r="G801" s="10"/>
      <c r="H801" s="10"/>
      <c r="I801" s="10"/>
      <c r="J801" s="10"/>
      <c r="K801" s="10"/>
    </row>
    <row r="802" spans="5:11">
      <c r="E802" s="11"/>
      <c r="F802" s="10"/>
      <c r="G802" s="10"/>
      <c r="H802" s="10"/>
      <c r="I802" s="10"/>
      <c r="J802" s="10"/>
      <c r="K802" s="10"/>
    </row>
    <row r="803" spans="5:11">
      <c r="E803" s="11"/>
      <c r="F803" s="10"/>
      <c r="G803" s="10"/>
      <c r="H803" s="10"/>
      <c r="I803" s="10"/>
      <c r="J803" s="10"/>
      <c r="K803" s="10"/>
    </row>
    <row r="804" spans="5:11">
      <c r="E804" s="11"/>
      <c r="F804" s="10"/>
      <c r="G804" s="10"/>
      <c r="H804" s="10"/>
      <c r="I804" s="10"/>
      <c r="J804" s="10"/>
      <c r="K804" s="10"/>
    </row>
    <row r="805" spans="5:11">
      <c r="E805" s="11"/>
      <c r="F805" s="10"/>
      <c r="G805" s="10"/>
      <c r="H805" s="10"/>
      <c r="I805" s="10"/>
      <c r="J805" s="10"/>
      <c r="K805" s="10"/>
    </row>
    <row r="806" spans="5:11">
      <c r="E806" s="11"/>
      <c r="F806" s="10"/>
      <c r="G806" s="10"/>
      <c r="H806" s="10"/>
      <c r="I806" s="10"/>
      <c r="J806" s="10"/>
      <c r="K806" s="10"/>
    </row>
    <row r="807" spans="5:11">
      <c r="E807" s="11"/>
      <c r="F807" s="10"/>
      <c r="G807" s="10"/>
      <c r="H807" s="10"/>
      <c r="I807" s="10"/>
      <c r="J807" s="10"/>
      <c r="K807" s="10"/>
    </row>
    <row r="808" spans="5:11">
      <c r="E808" s="11"/>
      <c r="F808" s="10"/>
      <c r="G808" s="10"/>
      <c r="H808" s="10"/>
      <c r="I808" s="10"/>
      <c r="J808" s="10"/>
      <c r="K808" s="10"/>
    </row>
    <row r="809" spans="5:11">
      <c r="E809" s="11"/>
      <c r="F809" s="10"/>
      <c r="G809" s="10"/>
      <c r="H809" s="10"/>
      <c r="I809" s="10"/>
      <c r="J809" s="10"/>
      <c r="K809" s="10"/>
    </row>
    <row r="810" spans="5:11">
      <c r="E810" s="11"/>
      <c r="F810" s="10"/>
      <c r="G810" s="10"/>
      <c r="H810" s="10"/>
      <c r="I810" s="10"/>
      <c r="J810" s="10"/>
      <c r="K810" s="10"/>
    </row>
    <row r="811" spans="5:11">
      <c r="E811" s="11"/>
      <c r="F811" s="10"/>
      <c r="G811" s="10"/>
      <c r="H811" s="10"/>
      <c r="I811" s="10"/>
      <c r="J811" s="10"/>
      <c r="K811" s="10"/>
    </row>
    <row r="812" spans="5:11">
      <c r="E812" s="11"/>
      <c r="F812" s="10"/>
      <c r="G812" s="10"/>
      <c r="H812" s="10"/>
      <c r="I812" s="10"/>
      <c r="J812" s="10"/>
      <c r="K812" s="10"/>
    </row>
    <row r="813" spans="5:11">
      <c r="E813" s="11"/>
      <c r="F813" s="10"/>
      <c r="G813" s="10"/>
      <c r="H813" s="10"/>
      <c r="I813" s="10"/>
      <c r="J813" s="10"/>
      <c r="K813" s="10"/>
    </row>
    <row r="814" spans="5:11">
      <c r="E814" s="11"/>
      <c r="F814" s="10"/>
      <c r="G814" s="10"/>
      <c r="H814" s="10"/>
      <c r="I814" s="10"/>
      <c r="J814" s="10"/>
      <c r="K814" s="10"/>
    </row>
    <row r="815" spans="5:11">
      <c r="E815" s="11"/>
      <c r="F815" s="10"/>
      <c r="G815" s="10"/>
      <c r="H815" s="10"/>
      <c r="I815" s="10"/>
      <c r="J815" s="10"/>
      <c r="K815" s="10"/>
    </row>
    <row r="816" spans="5:11">
      <c r="E816" s="11"/>
      <c r="F816" s="10"/>
      <c r="G816" s="10"/>
      <c r="H816" s="10"/>
      <c r="I816" s="10"/>
      <c r="J816" s="10"/>
      <c r="K816" s="10"/>
    </row>
    <row r="817" spans="5:11">
      <c r="E817" s="11"/>
      <c r="F817" s="10"/>
      <c r="G817" s="10"/>
      <c r="H817" s="10"/>
      <c r="I817" s="10"/>
      <c r="J817" s="10"/>
      <c r="K817" s="10"/>
    </row>
    <row r="818" spans="5:11">
      <c r="E818" s="11"/>
      <c r="F818" s="10"/>
      <c r="G818" s="10"/>
      <c r="H818" s="10"/>
      <c r="I818" s="10"/>
      <c r="J818" s="10"/>
      <c r="K818" s="10"/>
    </row>
    <row r="819" spans="5:11">
      <c r="E819" s="11"/>
      <c r="F819" s="10"/>
      <c r="G819" s="10"/>
      <c r="H819" s="10"/>
      <c r="I819" s="10"/>
      <c r="J819" s="10"/>
      <c r="K819" s="10"/>
    </row>
    <row r="820" spans="5:11">
      <c r="E820" s="11"/>
      <c r="F820" s="10"/>
      <c r="G820" s="10"/>
      <c r="H820" s="10"/>
      <c r="I820" s="10"/>
      <c r="J820" s="10"/>
      <c r="K820" s="10"/>
    </row>
    <row r="821" spans="5:11">
      <c r="E821" s="11"/>
      <c r="F821" s="10"/>
      <c r="G821" s="10"/>
      <c r="H821" s="10"/>
      <c r="I821" s="10"/>
      <c r="J821" s="10"/>
      <c r="K821" s="10"/>
    </row>
    <row r="822" spans="5:11">
      <c r="E822" s="11"/>
      <c r="F822" s="10"/>
      <c r="G822" s="10"/>
      <c r="H822" s="10"/>
      <c r="I822" s="10"/>
      <c r="J822" s="10"/>
      <c r="K822" s="10"/>
    </row>
    <row r="823" spans="5:11">
      <c r="E823" s="11"/>
      <c r="F823" s="10"/>
      <c r="G823" s="10"/>
      <c r="H823" s="10"/>
      <c r="I823" s="10"/>
      <c r="J823" s="10"/>
      <c r="K823" s="10"/>
    </row>
    <row r="824" spans="5:11">
      <c r="E824" s="11"/>
      <c r="F824" s="10"/>
      <c r="G824" s="10"/>
      <c r="H824" s="10"/>
      <c r="I824" s="10"/>
      <c r="J824" s="10"/>
      <c r="K824" s="10"/>
    </row>
    <row r="825" spans="5:11">
      <c r="E825" s="11"/>
      <c r="F825" s="10"/>
      <c r="G825" s="10"/>
      <c r="H825" s="10"/>
      <c r="I825" s="10"/>
      <c r="J825" s="10"/>
      <c r="K825" s="10"/>
    </row>
    <row r="826" spans="5:11">
      <c r="E826" s="11"/>
      <c r="F826" s="10"/>
      <c r="G826" s="10"/>
      <c r="H826" s="10"/>
      <c r="I826" s="10"/>
      <c r="J826" s="10"/>
      <c r="K826" s="10"/>
    </row>
    <row r="827" spans="5:11">
      <c r="E827" s="11"/>
      <c r="F827" s="10"/>
      <c r="G827" s="10"/>
      <c r="H827" s="10"/>
      <c r="I827" s="10"/>
      <c r="J827" s="10"/>
      <c r="K827" s="10"/>
    </row>
    <row r="828" spans="5:11">
      <c r="E828" s="11"/>
      <c r="F828" s="10"/>
      <c r="G828" s="10"/>
      <c r="H828" s="10"/>
      <c r="I828" s="10"/>
      <c r="J828" s="10"/>
      <c r="K828" s="10"/>
    </row>
    <row r="829" spans="5:11">
      <c r="E829" s="11"/>
      <c r="F829" s="10"/>
      <c r="G829" s="10"/>
      <c r="H829" s="10"/>
      <c r="I829" s="10"/>
      <c r="J829" s="10"/>
      <c r="K829" s="10"/>
    </row>
    <row r="830" spans="5:11">
      <c r="E830" s="11"/>
      <c r="F830" s="10"/>
      <c r="G830" s="10"/>
      <c r="H830" s="10"/>
      <c r="I830" s="10"/>
      <c r="J830" s="10"/>
      <c r="K830" s="10"/>
    </row>
    <row r="831" spans="5:11">
      <c r="E831" s="11"/>
      <c r="F831" s="10"/>
      <c r="G831" s="10"/>
      <c r="H831" s="10"/>
      <c r="I831" s="10"/>
      <c r="J831" s="10"/>
      <c r="K831" s="10"/>
    </row>
    <row r="832" spans="5:11">
      <c r="E832" s="11"/>
      <c r="F832" s="10"/>
      <c r="G832" s="10"/>
      <c r="H832" s="10"/>
      <c r="I832" s="10"/>
      <c r="J832" s="10"/>
      <c r="K832" s="10"/>
    </row>
    <row r="833" spans="5:11">
      <c r="E833" s="11"/>
      <c r="F833" s="10"/>
      <c r="G833" s="10"/>
      <c r="H833" s="10"/>
      <c r="I833" s="10"/>
      <c r="J833" s="10"/>
      <c r="K833" s="10"/>
    </row>
    <row r="834" spans="5:11">
      <c r="E834" s="11"/>
      <c r="F834" s="10"/>
      <c r="G834" s="10"/>
      <c r="H834" s="10"/>
      <c r="I834" s="10"/>
      <c r="J834" s="10"/>
      <c r="K834" s="10"/>
    </row>
    <row r="835" spans="5:11">
      <c r="E835" s="11"/>
      <c r="F835" s="10"/>
      <c r="G835" s="10"/>
      <c r="H835" s="10"/>
      <c r="I835" s="10"/>
      <c r="J835" s="10"/>
      <c r="K835" s="10"/>
    </row>
    <row r="836" spans="5:11">
      <c r="E836" s="11"/>
      <c r="F836" s="10"/>
      <c r="G836" s="10"/>
      <c r="H836" s="10"/>
      <c r="I836" s="10"/>
      <c r="J836" s="10"/>
      <c r="K836" s="10"/>
    </row>
    <row r="837" spans="5:11">
      <c r="E837" s="11"/>
      <c r="F837" s="10"/>
      <c r="G837" s="10"/>
      <c r="H837" s="10"/>
      <c r="I837" s="10"/>
      <c r="J837" s="10"/>
      <c r="K837" s="10"/>
    </row>
    <row r="838" spans="5:11">
      <c r="E838" s="11"/>
      <c r="F838" s="10"/>
      <c r="G838" s="10"/>
      <c r="H838" s="10"/>
      <c r="I838" s="10"/>
      <c r="J838" s="10"/>
      <c r="K838" s="10"/>
    </row>
    <row r="839" spans="5:11">
      <c r="E839" s="11"/>
      <c r="F839" s="10"/>
      <c r="G839" s="10"/>
      <c r="H839" s="10"/>
      <c r="I839" s="10"/>
      <c r="J839" s="10"/>
      <c r="K839" s="10"/>
    </row>
    <row r="840" spans="5:11">
      <c r="E840" s="11"/>
      <c r="F840" s="10"/>
      <c r="G840" s="10"/>
      <c r="H840" s="10"/>
      <c r="I840" s="10"/>
      <c r="J840" s="10"/>
      <c r="K840" s="10"/>
    </row>
    <row r="841" spans="5:11">
      <c r="E841" s="11"/>
      <c r="F841" s="10"/>
      <c r="G841" s="10"/>
      <c r="H841" s="10"/>
      <c r="I841" s="10"/>
      <c r="J841" s="10"/>
      <c r="K841" s="10"/>
    </row>
    <row r="842" spans="5:11">
      <c r="E842" s="11"/>
      <c r="F842" s="10"/>
      <c r="G842" s="10"/>
      <c r="H842" s="10"/>
      <c r="I842" s="10"/>
      <c r="J842" s="10"/>
      <c r="K842" s="10"/>
    </row>
    <row r="843" spans="5:11">
      <c r="E843" s="11"/>
      <c r="F843" s="10"/>
      <c r="G843" s="10"/>
      <c r="H843" s="10"/>
      <c r="I843" s="10"/>
      <c r="J843" s="10"/>
      <c r="K843" s="10"/>
    </row>
    <row r="844" spans="5:11">
      <c r="E844" s="11"/>
      <c r="F844" s="10"/>
      <c r="G844" s="10"/>
      <c r="H844" s="10"/>
      <c r="I844" s="10"/>
      <c r="J844" s="10"/>
      <c r="K844" s="10"/>
    </row>
    <row r="845" spans="5:11">
      <c r="E845" s="11"/>
      <c r="F845" s="10"/>
      <c r="G845" s="10"/>
      <c r="H845" s="10"/>
      <c r="I845" s="10"/>
      <c r="J845" s="10"/>
      <c r="K845" s="10"/>
    </row>
    <row r="846" spans="5:11">
      <c r="E846" s="11"/>
      <c r="F846" s="10"/>
      <c r="G846" s="10"/>
      <c r="H846" s="10"/>
      <c r="I846" s="10"/>
      <c r="J846" s="10"/>
      <c r="K846" s="10"/>
    </row>
    <row r="847" spans="5:11">
      <c r="E847" s="11"/>
      <c r="F847" s="10"/>
      <c r="G847" s="10"/>
      <c r="H847" s="10"/>
      <c r="I847" s="10"/>
      <c r="J847" s="10"/>
      <c r="K847" s="10"/>
    </row>
    <row r="848" spans="5:11">
      <c r="E848" s="11"/>
      <c r="F848" s="10"/>
      <c r="G848" s="10"/>
      <c r="H848" s="10"/>
      <c r="I848" s="10"/>
      <c r="J848" s="10"/>
      <c r="K848" s="10"/>
    </row>
    <row r="849" spans="5:11">
      <c r="E849" s="11"/>
      <c r="F849" s="10"/>
      <c r="G849" s="10"/>
      <c r="H849" s="10"/>
      <c r="I849" s="10"/>
      <c r="J849" s="10"/>
      <c r="K849" s="10"/>
    </row>
    <row r="850" spans="5:11">
      <c r="E850" s="11"/>
      <c r="F850" s="10"/>
      <c r="G850" s="10"/>
      <c r="H850" s="10"/>
      <c r="I850" s="10"/>
      <c r="J850" s="10"/>
      <c r="K850" s="10"/>
    </row>
    <row r="851" spans="5:11">
      <c r="E851" s="11"/>
      <c r="F851" s="10"/>
      <c r="G851" s="10"/>
      <c r="H851" s="10"/>
      <c r="I851" s="10"/>
      <c r="J851" s="10"/>
      <c r="K851" s="10"/>
    </row>
    <row r="852" spans="5:11">
      <c r="E852" s="11"/>
      <c r="F852" s="10"/>
      <c r="G852" s="10"/>
      <c r="H852" s="10"/>
      <c r="I852" s="10"/>
      <c r="J852" s="10"/>
      <c r="K852" s="10"/>
    </row>
    <row r="853" spans="5:11">
      <c r="E853" s="11"/>
      <c r="F853" s="10"/>
      <c r="G853" s="10"/>
      <c r="H853" s="10"/>
      <c r="I853" s="10"/>
      <c r="J853" s="10"/>
      <c r="K853" s="10"/>
    </row>
    <row r="854" spans="5:11">
      <c r="E854" s="11"/>
      <c r="F854" s="10"/>
      <c r="G854" s="10"/>
      <c r="H854" s="10"/>
      <c r="I854" s="10"/>
      <c r="J854" s="10"/>
      <c r="K854" s="10"/>
    </row>
    <row r="855" spans="5:11">
      <c r="E855" s="11"/>
      <c r="F855" s="10"/>
      <c r="G855" s="10"/>
      <c r="H855" s="10"/>
      <c r="I855" s="10"/>
      <c r="J855" s="10"/>
      <c r="K855" s="10"/>
    </row>
    <row r="856" spans="5:11">
      <c r="E856" s="11"/>
      <c r="F856" s="10"/>
      <c r="G856" s="10"/>
      <c r="H856" s="10"/>
      <c r="I856" s="10"/>
      <c r="J856" s="10"/>
      <c r="K856" s="10"/>
    </row>
    <row r="857" spans="5:11">
      <c r="E857" s="11"/>
      <c r="F857" s="10"/>
      <c r="G857" s="10"/>
      <c r="H857" s="10"/>
      <c r="I857" s="10"/>
      <c r="J857" s="10"/>
      <c r="K857" s="10"/>
    </row>
    <row r="858" spans="5:11">
      <c r="E858" s="11"/>
      <c r="F858" s="10"/>
      <c r="G858" s="10"/>
      <c r="H858" s="10"/>
      <c r="I858" s="10"/>
      <c r="J858" s="10"/>
      <c r="K858" s="10"/>
    </row>
    <row r="859" spans="5:11">
      <c r="E859" s="11"/>
      <c r="F859" s="10"/>
      <c r="G859" s="10"/>
      <c r="H859" s="10"/>
      <c r="I859" s="10"/>
      <c r="J859" s="10"/>
      <c r="K859" s="10"/>
    </row>
    <row r="860" spans="5:11">
      <c r="E860" s="11"/>
      <c r="F860" s="10"/>
      <c r="G860" s="10"/>
      <c r="H860" s="10"/>
      <c r="I860" s="10"/>
      <c r="J860" s="10"/>
      <c r="K860" s="10"/>
    </row>
    <row r="861" spans="5:11">
      <c r="E861" s="11"/>
      <c r="F861" s="10"/>
      <c r="G861" s="10"/>
      <c r="H861" s="10"/>
      <c r="I861" s="10"/>
      <c r="J861" s="10"/>
      <c r="K861" s="10"/>
    </row>
    <row r="862" spans="5:11">
      <c r="E862" s="11"/>
      <c r="F862" s="10"/>
      <c r="G862" s="10"/>
      <c r="H862" s="10"/>
      <c r="I862" s="10"/>
      <c r="J862" s="10"/>
      <c r="K862" s="10"/>
    </row>
    <row r="863" spans="5:11">
      <c r="E863" s="11"/>
      <c r="F863" s="10"/>
      <c r="G863" s="10"/>
      <c r="H863" s="10"/>
      <c r="I863" s="10"/>
      <c r="J863" s="10"/>
      <c r="K863" s="10"/>
    </row>
    <row r="864" spans="5:11">
      <c r="E864" s="11"/>
      <c r="F864" s="10"/>
      <c r="G864" s="10"/>
      <c r="H864" s="10"/>
      <c r="I864" s="10"/>
      <c r="J864" s="10"/>
      <c r="K864" s="10"/>
    </row>
    <row r="865" spans="5:11">
      <c r="E865" s="11"/>
      <c r="F865" s="10"/>
      <c r="G865" s="10"/>
      <c r="H865" s="10"/>
      <c r="I865" s="10"/>
      <c r="J865" s="10"/>
      <c r="K865" s="10"/>
    </row>
    <row r="866" spans="5:11">
      <c r="E866" s="11"/>
      <c r="F866" s="10"/>
      <c r="G866" s="10"/>
      <c r="H866" s="10"/>
      <c r="I866" s="10"/>
      <c r="J866" s="10"/>
      <c r="K866" s="10"/>
    </row>
    <row r="867" spans="5:11">
      <c r="E867" s="11"/>
      <c r="F867" s="10"/>
      <c r="G867" s="10"/>
      <c r="H867" s="10"/>
      <c r="I867" s="10"/>
      <c r="J867" s="10"/>
      <c r="K867" s="10"/>
    </row>
    <row r="868" spans="5:11">
      <c r="E868" s="11"/>
      <c r="F868" s="10"/>
      <c r="G868" s="10"/>
      <c r="H868" s="10"/>
      <c r="I868" s="10"/>
      <c r="J868" s="10"/>
      <c r="K868" s="10"/>
    </row>
    <row r="869" spans="5:11">
      <c r="E869" s="11"/>
      <c r="F869" s="10"/>
      <c r="G869" s="10"/>
      <c r="H869" s="10"/>
      <c r="I869" s="10"/>
      <c r="J869" s="10"/>
      <c r="K869" s="10"/>
    </row>
    <row r="870" spans="5:11">
      <c r="E870" s="11"/>
      <c r="F870" s="10"/>
      <c r="G870" s="10"/>
      <c r="H870" s="10"/>
      <c r="I870" s="10"/>
      <c r="J870" s="10"/>
      <c r="K870" s="10"/>
    </row>
    <row r="871" spans="5:11">
      <c r="E871" s="11"/>
      <c r="F871" s="10"/>
      <c r="G871" s="10"/>
      <c r="H871" s="10"/>
      <c r="I871" s="10"/>
      <c r="J871" s="10"/>
      <c r="K871" s="10"/>
    </row>
    <row r="872" spans="5:11">
      <c r="E872" s="11"/>
      <c r="F872" s="10"/>
      <c r="G872" s="10"/>
      <c r="H872" s="10"/>
      <c r="I872" s="10"/>
      <c r="J872" s="10"/>
      <c r="K872" s="10"/>
    </row>
    <row r="873" spans="5:11">
      <c r="E873" s="11"/>
      <c r="F873" s="10"/>
      <c r="G873" s="10"/>
      <c r="H873" s="10"/>
      <c r="I873" s="10"/>
      <c r="J873" s="10"/>
      <c r="K873" s="10"/>
    </row>
    <row r="874" spans="5:11">
      <c r="E874" s="11"/>
      <c r="F874" s="10"/>
      <c r="G874" s="10"/>
      <c r="H874" s="10"/>
      <c r="I874" s="10"/>
      <c r="J874" s="10"/>
      <c r="K874" s="10"/>
    </row>
    <row r="875" spans="5:11">
      <c r="E875" s="11"/>
      <c r="F875" s="10"/>
      <c r="G875" s="10"/>
      <c r="H875" s="10"/>
      <c r="I875" s="10"/>
      <c r="J875" s="10"/>
      <c r="K875" s="10"/>
    </row>
    <row r="876" spans="5:11">
      <c r="E876" s="11"/>
      <c r="F876" s="10"/>
      <c r="G876" s="10"/>
      <c r="H876" s="10"/>
      <c r="I876" s="10"/>
      <c r="J876" s="10"/>
      <c r="K876" s="10"/>
    </row>
    <row r="877" spans="5:11">
      <c r="E877" s="11"/>
      <c r="F877" s="10"/>
      <c r="G877" s="10"/>
      <c r="H877" s="10"/>
      <c r="I877" s="10"/>
      <c r="J877" s="10"/>
      <c r="K877" s="10"/>
    </row>
    <row r="878" spans="5:11">
      <c r="E878" s="11"/>
      <c r="F878" s="10"/>
      <c r="G878" s="10"/>
      <c r="H878" s="10"/>
      <c r="I878" s="10"/>
      <c r="J878" s="10"/>
      <c r="K878" s="10"/>
    </row>
    <row r="879" spans="5:11">
      <c r="E879" s="11"/>
      <c r="F879" s="10"/>
      <c r="G879" s="10"/>
      <c r="H879" s="10"/>
      <c r="I879" s="10"/>
      <c r="J879" s="10"/>
      <c r="K879" s="10"/>
    </row>
    <row r="880" spans="5:11">
      <c r="E880" s="11"/>
      <c r="F880" s="10"/>
      <c r="G880" s="10"/>
      <c r="H880" s="10"/>
      <c r="I880" s="10"/>
      <c r="J880" s="10"/>
      <c r="K880" s="10"/>
    </row>
    <row r="881" spans="5:11">
      <c r="E881" s="11"/>
      <c r="F881" s="10"/>
      <c r="G881" s="10"/>
      <c r="H881" s="10"/>
      <c r="I881" s="10"/>
      <c r="J881" s="10"/>
      <c r="K881" s="10"/>
    </row>
    <row r="882" spans="5:11">
      <c r="E882" s="11"/>
      <c r="F882" s="10"/>
      <c r="G882" s="10"/>
      <c r="H882" s="10"/>
      <c r="I882" s="10"/>
      <c r="J882" s="10"/>
      <c r="K882" s="10"/>
    </row>
    <row r="883" spans="5:11">
      <c r="E883" s="11"/>
      <c r="F883" s="10"/>
      <c r="G883" s="10"/>
      <c r="H883" s="10"/>
      <c r="I883" s="10"/>
      <c r="J883" s="10"/>
      <c r="K883" s="10"/>
    </row>
    <row r="884" spans="5:11">
      <c r="E884" s="11"/>
      <c r="F884" s="10"/>
      <c r="G884" s="10"/>
      <c r="H884" s="10"/>
      <c r="I884" s="10"/>
      <c r="J884" s="10"/>
      <c r="K884" s="10"/>
    </row>
    <row r="885" spans="5:11">
      <c r="E885" s="11"/>
      <c r="F885" s="10"/>
      <c r="G885" s="10"/>
      <c r="H885" s="10"/>
      <c r="I885" s="10"/>
      <c r="J885" s="10"/>
      <c r="K885" s="10"/>
    </row>
    <row r="886" spans="5:11">
      <c r="E886" s="11"/>
      <c r="F886" s="10"/>
      <c r="G886" s="10"/>
      <c r="H886" s="10"/>
      <c r="I886" s="10"/>
      <c r="J886" s="10"/>
      <c r="K886" s="10"/>
    </row>
    <row r="887" spans="5:11">
      <c r="E887" s="11"/>
      <c r="F887" s="10"/>
      <c r="G887" s="10"/>
      <c r="H887" s="10"/>
      <c r="I887" s="10"/>
      <c r="J887" s="10"/>
      <c r="K887" s="10"/>
    </row>
    <row r="888" spans="5:11">
      <c r="E888" s="11"/>
      <c r="F888" s="10"/>
      <c r="G888" s="10"/>
      <c r="H888" s="10"/>
      <c r="I888" s="10"/>
      <c r="J888" s="10"/>
      <c r="K888" s="10"/>
    </row>
    <row r="889" spans="5:11">
      <c r="E889" s="11"/>
      <c r="F889" s="10"/>
      <c r="G889" s="10"/>
      <c r="H889" s="10"/>
      <c r="I889" s="10"/>
      <c r="J889" s="10"/>
      <c r="K889" s="10"/>
    </row>
    <row r="890" spans="5:11">
      <c r="E890" s="11"/>
      <c r="F890" s="10"/>
      <c r="G890" s="10"/>
      <c r="H890" s="10"/>
      <c r="I890" s="10"/>
      <c r="J890" s="10"/>
      <c r="K890" s="10"/>
    </row>
    <row r="891" spans="5:11">
      <c r="E891" s="11"/>
      <c r="F891" s="10"/>
      <c r="G891" s="10"/>
      <c r="H891" s="10"/>
      <c r="I891" s="10"/>
      <c r="J891" s="10"/>
      <c r="K891" s="10"/>
    </row>
    <row r="892" spans="5:11">
      <c r="E892" s="11"/>
      <c r="F892" s="10"/>
      <c r="G892" s="10"/>
      <c r="H892" s="10"/>
      <c r="I892" s="10"/>
      <c r="J892" s="10"/>
      <c r="K892" s="10"/>
    </row>
    <row r="893" spans="5:11">
      <c r="E893" s="11"/>
      <c r="F893" s="10"/>
      <c r="G893" s="10"/>
      <c r="H893" s="10"/>
      <c r="I893" s="10"/>
      <c r="J893" s="10"/>
      <c r="K893" s="10"/>
    </row>
    <row r="894" spans="5:11">
      <c r="E894" s="11"/>
      <c r="F894" s="10"/>
      <c r="G894" s="10"/>
      <c r="H894" s="10"/>
      <c r="I894" s="10"/>
      <c r="J894" s="10"/>
      <c r="K894" s="10"/>
    </row>
    <row r="895" spans="5:11">
      <c r="E895" s="11"/>
      <c r="F895" s="10"/>
      <c r="G895" s="10"/>
      <c r="H895" s="10"/>
      <c r="I895" s="10"/>
      <c r="J895" s="10"/>
      <c r="K895" s="10"/>
    </row>
    <row r="896" spans="5:11">
      <c r="E896" s="11"/>
      <c r="F896" s="10"/>
      <c r="G896" s="10"/>
      <c r="H896" s="10"/>
      <c r="I896" s="10"/>
      <c r="J896" s="10"/>
      <c r="K896" s="10"/>
    </row>
    <row r="897" spans="5:11">
      <c r="E897" s="11"/>
      <c r="F897" s="10"/>
      <c r="G897" s="10"/>
      <c r="H897" s="10"/>
      <c r="I897" s="10"/>
      <c r="J897" s="10"/>
      <c r="K897" s="10"/>
    </row>
    <row r="898" spans="5:11">
      <c r="E898" s="11"/>
      <c r="F898" s="10"/>
      <c r="G898" s="10"/>
      <c r="H898" s="10"/>
      <c r="I898" s="10"/>
      <c r="J898" s="10"/>
      <c r="K898" s="10"/>
    </row>
    <row r="899" spans="5:11">
      <c r="E899" s="11"/>
      <c r="F899" s="10"/>
      <c r="G899" s="10"/>
      <c r="H899" s="10"/>
      <c r="I899" s="10"/>
      <c r="J899" s="10"/>
      <c r="K899" s="10"/>
    </row>
    <row r="900" spans="5:11">
      <c r="E900" s="11"/>
      <c r="F900" s="10"/>
      <c r="G900" s="10"/>
      <c r="H900" s="10"/>
      <c r="I900" s="10"/>
      <c r="J900" s="10"/>
      <c r="K900" s="10"/>
    </row>
    <row r="901" spans="5:11">
      <c r="E901" s="11"/>
      <c r="F901" s="10"/>
      <c r="G901" s="10"/>
      <c r="H901" s="10"/>
      <c r="I901" s="10"/>
      <c r="J901" s="10"/>
      <c r="K901" s="10"/>
    </row>
    <row r="902" spans="5:11">
      <c r="E902" s="11"/>
      <c r="F902" s="10"/>
      <c r="G902" s="10"/>
      <c r="H902" s="10"/>
      <c r="I902" s="10"/>
      <c r="J902" s="10"/>
      <c r="K902" s="10"/>
    </row>
    <row r="903" spans="5:11">
      <c r="E903" s="11"/>
      <c r="F903" s="10"/>
      <c r="G903" s="10"/>
      <c r="H903" s="10"/>
      <c r="I903" s="10"/>
      <c r="J903" s="10"/>
      <c r="K903" s="10"/>
    </row>
    <row r="904" spans="5:11">
      <c r="E904" s="11"/>
      <c r="F904" s="10"/>
      <c r="G904" s="10"/>
      <c r="H904" s="10"/>
      <c r="I904" s="10"/>
      <c r="J904" s="10"/>
      <c r="K904" s="10"/>
    </row>
    <row r="905" spans="5:11">
      <c r="E905" s="11"/>
      <c r="F905" s="10"/>
      <c r="G905" s="10"/>
      <c r="H905" s="10"/>
      <c r="I905" s="10"/>
      <c r="J905" s="10"/>
      <c r="K905" s="10"/>
    </row>
    <row r="906" spans="5:11">
      <c r="E906" s="11"/>
      <c r="F906" s="10"/>
      <c r="G906" s="10"/>
      <c r="H906" s="10"/>
      <c r="I906" s="10"/>
      <c r="J906" s="10"/>
      <c r="K906" s="10"/>
    </row>
    <row r="907" spans="5:11">
      <c r="E907" s="11"/>
      <c r="F907" s="10"/>
      <c r="G907" s="10"/>
      <c r="H907" s="10"/>
      <c r="I907" s="10"/>
      <c r="J907" s="10"/>
      <c r="K907" s="10"/>
    </row>
    <row r="908" spans="5:11">
      <c r="E908" s="11"/>
      <c r="F908" s="10"/>
      <c r="G908" s="10"/>
      <c r="H908" s="10"/>
      <c r="I908" s="10"/>
      <c r="J908" s="10"/>
      <c r="K908" s="10"/>
    </row>
    <row r="909" spans="5:11">
      <c r="E909" s="11"/>
      <c r="F909" s="10"/>
      <c r="G909" s="10"/>
      <c r="H909" s="10"/>
      <c r="I909" s="10"/>
      <c r="J909" s="10"/>
      <c r="K909" s="10"/>
    </row>
    <row r="910" spans="5:11">
      <c r="E910" s="11"/>
      <c r="F910" s="10"/>
      <c r="G910" s="10"/>
      <c r="H910" s="10"/>
      <c r="I910" s="10"/>
      <c r="J910" s="10"/>
      <c r="K910" s="10"/>
    </row>
    <row r="911" spans="5:11">
      <c r="E911" s="11"/>
      <c r="F911" s="10"/>
      <c r="G911" s="10"/>
      <c r="H911" s="10"/>
      <c r="I911" s="10"/>
      <c r="J911" s="10"/>
      <c r="K911" s="10"/>
    </row>
    <row r="912" spans="5:11">
      <c r="E912" s="11"/>
      <c r="F912" s="10"/>
      <c r="G912" s="10"/>
      <c r="H912" s="10"/>
      <c r="I912" s="10"/>
      <c r="J912" s="10"/>
      <c r="K912" s="10"/>
    </row>
    <row r="913" spans="5:11">
      <c r="E913" s="11"/>
      <c r="F913" s="10"/>
      <c r="G913" s="10"/>
      <c r="H913" s="10"/>
      <c r="I913" s="10"/>
      <c r="J913" s="10"/>
      <c r="K913" s="10"/>
    </row>
    <row r="914" spans="5:11">
      <c r="E914" s="11"/>
      <c r="F914" s="10"/>
      <c r="G914" s="10"/>
      <c r="H914" s="10"/>
      <c r="I914" s="10"/>
      <c r="J914" s="10"/>
      <c r="K914" s="10"/>
    </row>
    <row r="915" spans="5:11">
      <c r="E915" s="11"/>
      <c r="F915" s="10"/>
      <c r="G915" s="10"/>
      <c r="H915" s="10"/>
      <c r="I915" s="10"/>
      <c r="J915" s="10"/>
      <c r="K915" s="10"/>
    </row>
    <row r="916" spans="5:11">
      <c r="E916" s="11"/>
      <c r="F916" s="10"/>
      <c r="G916" s="10"/>
      <c r="H916" s="10"/>
      <c r="I916" s="10"/>
      <c r="J916" s="10"/>
      <c r="K916" s="10"/>
    </row>
    <row r="917" spans="5:11">
      <c r="E917" s="11"/>
      <c r="F917" s="10"/>
      <c r="G917" s="10"/>
      <c r="H917" s="10"/>
      <c r="I917" s="10"/>
      <c r="J917" s="10"/>
      <c r="K917" s="10"/>
    </row>
    <row r="918" spans="5:11">
      <c r="E918" s="11"/>
      <c r="F918" s="10"/>
      <c r="G918" s="10"/>
      <c r="H918" s="10"/>
      <c r="I918" s="10"/>
      <c r="J918" s="10"/>
      <c r="K918" s="10"/>
    </row>
    <row r="919" spans="5:11">
      <c r="E919" s="11"/>
      <c r="F919" s="10"/>
      <c r="G919" s="10"/>
      <c r="H919" s="10"/>
      <c r="I919" s="10"/>
      <c r="J919" s="10"/>
      <c r="K919" s="10"/>
    </row>
    <row r="920" spans="5:11">
      <c r="E920" s="11"/>
      <c r="F920" s="10"/>
      <c r="G920" s="10"/>
      <c r="H920" s="10"/>
      <c r="I920" s="10"/>
      <c r="J920" s="10"/>
      <c r="K920" s="10"/>
    </row>
    <row r="921" spans="5:11">
      <c r="E921" s="11"/>
      <c r="F921" s="10"/>
      <c r="G921" s="10"/>
      <c r="H921" s="10"/>
      <c r="I921" s="10"/>
      <c r="J921" s="10"/>
      <c r="K921" s="10"/>
    </row>
    <row r="922" spans="5:11">
      <c r="E922" s="11"/>
      <c r="F922" s="10"/>
      <c r="G922" s="10"/>
      <c r="H922" s="10"/>
      <c r="I922" s="10"/>
      <c r="J922" s="10"/>
      <c r="K922" s="10"/>
    </row>
    <row r="923" spans="5:11">
      <c r="E923" s="11"/>
      <c r="F923" s="10"/>
      <c r="G923" s="10"/>
      <c r="H923" s="10"/>
      <c r="I923" s="10"/>
      <c r="J923" s="10"/>
      <c r="K923" s="10"/>
    </row>
    <row r="924" spans="5:11">
      <c r="E924" s="11"/>
      <c r="F924" s="10"/>
      <c r="G924" s="10"/>
      <c r="H924" s="10"/>
      <c r="I924" s="10"/>
      <c r="J924" s="10"/>
      <c r="K924" s="10"/>
    </row>
    <row r="925" spans="5:11">
      <c r="E925" s="11"/>
      <c r="F925" s="10"/>
      <c r="G925" s="10"/>
      <c r="H925" s="10"/>
      <c r="I925" s="10"/>
      <c r="J925" s="10"/>
      <c r="K925" s="10"/>
    </row>
    <row r="926" spans="5:11">
      <c r="E926" s="11"/>
      <c r="F926" s="10"/>
      <c r="G926" s="10"/>
      <c r="H926" s="10"/>
      <c r="I926" s="10"/>
      <c r="J926" s="10"/>
      <c r="K926" s="10"/>
    </row>
    <row r="927" spans="5:11">
      <c r="E927" s="11"/>
      <c r="F927" s="10"/>
      <c r="G927" s="10"/>
      <c r="H927" s="10"/>
      <c r="I927" s="10"/>
      <c r="J927" s="10"/>
      <c r="K927" s="10"/>
    </row>
    <row r="928" spans="5:11">
      <c r="E928" s="11"/>
      <c r="F928" s="10"/>
      <c r="G928" s="10"/>
      <c r="H928" s="10"/>
      <c r="I928" s="10"/>
      <c r="J928" s="10"/>
      <c r="K928" s="10"/>
    </row>
    <row r="929" spans="5:11">
      <c r="E929" s="11"/>
      <c r="F929" s="10"/>
      <c r="G929" s="10"/>
      <c r="H929" s="10"/>
      <c r="I929" s="10"/>
      <c r="J929" s="10"/>
      <c r="K929" s="10"/>
    </row>
    <row r="930" spans="5:11">
      <c r="E930" s="11"/>
      <c r="F930" s="10"/>
      <c r="G930" s="10"/>
      <c r="H930" s="10"/>
      <c r="I930" s="10"/>
      <c r="J930" s="10"/>
      <c r="K930" s="10"/>
    </row>
    <row r="931" spans="5:11">
      <c r="E931" s="11"/>
      <c r="F931" s="10"/>
      <c r="G931" s="10"/>
      <c r="H931" s="10"/>
      <c r="I931" s="10"/>
      <c r="J931" s="10"/>
      <c r="K931" s="10"/>
    </row>
    <row r="932" spans="5:11">
      <c r="E932" s="11"/>
      <c r="F932" s="10"/>
      <c r="G932" s="10"/>
      <c r="H932" s="10"/>
      <c r="I932" s="10"/>
      <c r="J932" s="10"/>
      <c r="K932" s="10"/>
    </row>
    <row r="933" spans="5:11">
      <c r="E933" s="11"/>
      <c r="F933" s="10"/>
      <c r="G933" s="10"/>
      <c r="H933" s="10"/>
      <c r="I933" s="10"/>
      <c r="J933" s="10"/>
      <c r="K933" s="10"/>
    </row>
    <row r="934" spans="5:11">
      <c r="E934" s="11"/>
      <c r="F934" s="10"/>
      <c r="G934" s="10"/>
      <c r="H934" s="10"/>
      <c r="I934" s="10"/>
      <c r="J934" s="10"/>
      <c r="K934" s="10"/>
    </row>
    <row r="935" spans="5:11">
      <c r="E935" s="11"/>
      <c r="F935" s="10"/>
      <c r="G935" s="10"/>
      <c r="H935" s="10"/>
      <c r="I935" s="10"/>
      <c r="J935" s="10"/>
      <c r="K935" s="10"/>
    </row>
    <row r="936" spans="5:11">
      <c r="E936" s="11"/>
      <c r="F936" s="10"/>
      <c r="G936" s="10"/>
      <c r="H936" s="10"/>
      <c r="I936" s="10"/>
      <c r="J936" s="10"/>
      <c r="K936" s="10"/>
    </row>
    <row r="937" spans="5:11">
      <c r="E937" s="11"/>
      <c r="F937" s="10"/>
      <c r="G937" s="10"/>
      <c r="H937" s="10"/>
      <c r="I937" s="10"/>
      <c r="J937" s="10"/>
      <c r="K937" s="10"/>
    </row>
    <row r="938" spans="5:11">
      <c r="E938" s="11"/>
      <c r="F938" s="10"/>
      <c r="G938" s="10"/>
      <c r="H938" s="10"/>
      <c r="I938" s="10"/>
      <c r="J938" s="10"/>
      <c r="K938" s="10"/>
    </row>
    <row r="939" spans="5:11">
      <c r="E939" s="11"/>
      <c r="F939" s="10"/>
      <c r="G939" s="10"/>
      <c r="H939" s="10"/>
      <c r="I939" s="10"/>
      <c r="J939" s="10"/>
      <c r="K939" s="10"/>
    </row>
    <row r="940" spans="5:11">
      <c r="E940" s="11"/>
      <c r="F940" s="10"/>
      <c r="G940" s="10"/>
      <c r="H940" s="10"/>
      <c r="I940" s="10"/>
      <c r="J940" s="10"/>
      <c r="K940" s="10"/>
    </row>
    <row r="941" spans="5:11">
      <c r="E941" s="11"/>
      <c r="F941" s="10"/>
      <c r="G941" s="10"/>
      <c r="H941" s="10"/>
      <c r="I941" s="10"/>
      <c r="J941" s="10"/>
      <c r="K941" s="10"/>
    </row>
    <row r="942" spans="5:11">
      <c r="E942" s="11"/>
      <c r="F942" s="10"/>
      <c r="G942" s="10"/>
      <c r="H942" s="10"/>
      <c r="I942" s="10"/>
      <c r="J942" s="10"/>
      <c r="K942" s="10"/>
    </row>
    <row r="943" spans="5:11">
      <c r="E943" s="11"/>
      <c r="F943" s="10"/>
      <c r="G943" s="10"/>
      <c r="H943" s="10"/>
      <c r="I943" s="10"/>
      <c r="J943" s="10"/>
      <c r="K943" s="10"/>
    </row>
    <row r="944" spans="5:11">
      <c r="E944" s="11"/>
      <c r="F944" s="10"/>
      <c r="G944" s="10"/>
      <c r="H944" s="10"/>
      <c r="I944" s="10"/>
      <c r="J944" s="10"/>
      <c r="K944" s="10"/>
    </row>
    <row r="945" spans="5:11">
      <c r="E945" s="11"/>
      <c r="F945" s="10"/>
      <c r="G945" s="10"/>
      <c r="H945" s="10"/>
      <c r="I945" s="10"/>
      <c r="J945" s="10"/>
      <c r="K945" s="10"/>
    </row>
    <row r="946" spans="5:11">
      <c r="E946" s="11"/>
      <c r="F946" s="10"/>
      <c r="G946" s="10"/>
      <c r="H946" s="10"/>
      <c r="I946" s="10"/>
      <c r="J946" s="10"/>
      <c r="K946" s="10"/>
    </row>
    <row r="947" spans="5:11">
      <c r="E947" s="11"/>
      <c r="F947" s="10"/>
      <c r="G947" s="10"/>
      <c r="H947" s="10"/>
      <c r="I947" s="10"/>
      <c r="J947" s="10"/>
      <c r="K947" s="10"/>
    </row>
    <row r="948" spans="5:11">
      <c r="E948" s="11"/>
      <c r="F948" s="10"/>
      <c r="G948" s="10"/>
      <c r="H948" s="10"/>
      <c r="I948" s="10"/>
      <c r="J948" s="10"/>
      <c r="K948" s="10"/>
    </row>
    <row r="949" spans="5:11">
      <c r="E949" s="11"/>
      <c r="F949" s="10"/>
      <c r="G949" s="10"/>
      <c r="H949" s="10"/>
      <c r="I949" s="10"/>
      <c r="J949" s="10"/>
      <c r="K949" s="10"/>
    </row>
    <row r="950" spans="5:11">
      <c r="E950" s="11"/>
      <c r="F950" s="10"/>
      <c r="G950" s="10"/>
      <c r="H950" s="10"/>
      <c r="I950" s="10"/>
      <c r="J950" s="10"/>
      <c r="K950" s="10"/>
    </row>
    <row r="951" spans="5:11">
      <c r="E951" s="11"/>
      <c r="F951" s="10"/>
      <c r="G951" s="10"/>
      <c r="H951" s="10"/>
      <c r="I951" s="10"/>
      <c r="J951" s="10"/>
      <c r="K951" s="10"/>
    </row>
    <row r="952" spans="5:11">
      <c r="E952" s="11"/>
      <c r="F952" s="10"/>
      <c r="G952" s="10"/>
      <c r="H952" s="10"/>
      <c r="I952" s="10"/>
      <c r="J952" s="10"/>
      <c r="K952" s="10"/>
    </row>
    <row r="953" spans="5:11">
      <c r="E953" s="11"/>
      <c r="F953" s="10"/>
      <c r="G953" s="10"/>
      <c r="H953" s="10"/>
      <c r="I953" s="10"/>
      <c r="J953" s="10"/>
      <c r="K953" s="10"/>
    </row>
    <row r="954" spans="5:11">
      <c r="E954" s="11"/>
      <c r="F954" s="10"/>
      <c r="G954" s="10"/>
      <c r="H954" s="10"/>
      <c r="I954" s="10"/>
      <c r="J954" s="10"/>
      <c r="K954" s="10"/>
    </row>
    <row r="955" spans="5:11">
      <c r="E955" s="11"/>
      <c r="F955" s="10"/>
      <c r="G955" s="10"/>
      <c r="H955" s="10"/>
      <c r="I955" s="10"/>
      <c r="J955" s="10"/>
      <c r="K955" s="10"/>
    </row>
    <row r="956" spans="5:11">
      <c r="E956" s="11"/>
      <c r="F956" s="10"/>
      <c r="G956" s="10"/>
      <c r="H956" s="10"/>
      <c r="I956" s="10"/>
      <c r="J956" s="10"/>
      <c r="K956" s="10"/>
    </row>
    <row r="957" spans="5:11">
      <c r="E957" s="11"/>
      <c r="F957" s="10"/>
      <c r="G957" s="10"/>
      <c r="H957" s="10"/>
      <c r="I957" s="10"/>
      <c r="J957" s="10"/>
      <c r="K957" s="10"/>
    </row>
    <row r="958" spans="5:11">
      <c r="E958" s="11"/>
      <c r="F958" s="10"/>
      <c r="G958" s="10"/>
      <c r="H958" s="10"/>
      <c r="I958" s="10"/>
      <c r="J958" s="10"/>
      <c r="K958" s="10"/>
    </row>
    <row r="959" spans="5:11">
      <c r="E959" s="11"/>
      <c r="F959" s="10"/>
      <c r="G959" s="10"/>
      <c r="H959" s="10"/>
      <c r="I959" s="10"/>
      <c r="J959" s="10"/>
      <c r="K959" s="10"/>
    </row>
    <row r="960" spans="5:11">
      <c r="E960" s="11"/>
      <c r="F960" s="10"/>
      <c r="G960" s="10"/>
      <c r="H960" s="10"/>
      <c r="I960" s="10"/>
      <c r="J960" s="10"/>
      <c r="K960" s="10"/>
    </row>
    <row r="961" spans="5:11">
      <c r="E961" s="11"/>
      <c r="F961" s="10"/>
      <c r="G961" s="10"/>
      <c r="H961" s="10"/>
      <c r="I961" s="10"/>
      <c r="J961" s="10"/>
      <c r="K961" s="10"/>
    </row>
    <row r="962" spans="5:11">
      <c r="E962" s="11"/>
      <c r="F962" s="10"/>
      <c r="G962" s="10"/>
      <c r="H962" s="10"/>
      <c r="I962" s="10"/>
      <c r="J962" s="10"/>
      <c r="K962" s="10"/>
    </row>
    <row r="963" spans="5:11">
      <c r="E963" s="11"/>
      <c r="F963" s="10"/>
      <c r="G963" s="10"/>
      <c r="H963" s="10"/>
      <c r="I963" s="10"/>
      <c r="J963" s="10"/>
      <c r="K963" s="10"/>
    </row>
    <row r="964" spans="5:11">
      <c r="E964" s="11"/>
      <c r="F964" s="10"/>
      <c r="G964" s="10"/>
      <c r="H964" s="10"/>
      <c r="I964" s="10"/>
      <c r="J964" s="10"/>
      <c r="K964" s="10"/>
    </row>
    <row r="965" spans="5:11">
      <c r="E965" s="11"/>
      <c r="F965" s="10"/>
      <c r="G965" s="10"/>
      <c r="H965" s="10"/>
      <c r="I965" s="10"/>
      <c r="J965" s="10"/>
      <c r="K965" s="10"/>
    </row>
    <row r="966" spans="5:11">
      <c r="E966" s="11"/>
      <c r="F966" s="10"/>
      <c r="G966" s="10"/>
      <c r="H966" s="10"/>
      <c r="I966" s="10"/>
      <c r="J966" s="10"/>
      <c r="K966" s="10"/>
    </row>
    <row r="967" spans="5:11">
      <c r="E967" s="11"/>
      <c r="F967" s="10"/>
      <c r="G967" s="10"/>
      <c r="H967" s="10"/>
      <c r="I967" s="10"/>
      <c r="J967" s="10"/>
      <c r="K967" s="10"/>
    </row>
    <row r="968" spans="5:11">
      <c r="E968" s="11"/>
      <c r="F968" s="10"/>
      <c r="G968" s="10"/>
      <c r="H968" s="10"/>
      <c r="I968" s="10"/>
      <c r="J968" s="10"/>
      <c r="K968" s="10"/>
    </row>
    <row r="969" spans="5:11">
      <c r="E969" s="11"/>
      <c r="F969" s="10"/>
      <c r="G969" s="10"/>
      <c r="H969" s="10"/>
      <c r="I969" s="10"/>
      <c r="J969" s="10"/>
      <c r="K969" s="10"/>
    </row>
    <row r="970" spans="5:11">
      <c r="E970" s="11"/>
      <c r="F970" s="10"/>
      <c r="G970" s="10"/>
      <c r="H970" s="10"/>
      <c r="I970" s="10"/>
      <c r="J970" s="10"/>
      <c r="K970" s="10"/>
    </row>
    <row r="971" spans="5:11">
      <c r="E971" s="11"/>
      <c r="F971" s="10"/>
      <c r="G971" s="10"/>
      <c r="H971" s="10"/>
      <c r="I971" s="10"/>
      <c r="J971" s="10"/>
      <c r="K971" s="10"/>
    </row>
    <row r="972" spans="5:11">
      <c r="E972" s="11"/>
      <c r="F972" s="10"/>
      <c r="G972" s="10"/>
      <c r="H972" s="10"/>
      <c r="I972" s="10"/>
      <c r="J972" s="10"/>
      <c r="K972" s="10"/>
    </row>
    <row r="973" spans="5:11">
      <c r="E973" s="11"/>
      <c r="F973" s="10"/>
      <c r="G973" s="10"/>
      <c r="H973" s="10"/>
      <c r="I973" s="10"/>
      <c r="J973" s="10"/>
      <c r="K973" s="10"/>
    </row>
    <row r="974" spans="5:11">
      <c r="E974" s="11"/>
      <c r="F974" s="10"/>
      <c r="G974" s="10"/>
      <c r="H974" s="10"/>
      <c r="I974" s="10"/>
      <c r="J974" s="10"/>
      <c r="K974" s="10"/>
    </row>
    <row r="975" spans="5:11">
      <c r="E975" s="11"/>
      <c r="F975" s="10"/>
      <c r="G975" s="10"/>
      <c r="H975" s="10"/>
      <c r="I975" s="10"/>
      <c r="J975" s="10"/>
      <c r="K975" s="10"/>
    </row>
    <row r="976" spans="5:11">
      <c r="E976" s="11"/>
      <c r="F976" s="10"/>
      <c r="G976" s="10"/>
      <c r="H976" s="10"/>
      <c r="I976" s="10"/>
      <c r="J976" s="10"/>
      <c r="K976" s="10"/>
    </row>
    <row r="977" spans="5:11">
      <c r="E977" s="11"/>
      <c r="F977" s="10"/>
      <c r="G977" s="10"/>
      <c r="H977" s="10"/>
      <c r="I977" s="10"/>
      <c r="J977" s="10"/>
      <c r="K977" s="10"/>
    </row>
    <row r="978" spans="5:11">
      <c r="E978" s="11"/>
      <c r="F978" s="10"/>
      <c r="G978" s="10"/>
      <c r="H978" s="10"/>
      <c r="I978" s="10"/>
      <c r="J978" s="10"/>
      <c r="K978" s="10"/>
    </row>
    <row r="979" spans="5:11">
      <c r="E979" s="11"/>
      <c r="F979" s="10"/>
      <c r="G979" s="10"/>
      <c r="H979" s="10"/>
      <c r="I979" s="10"/>
      <c r="J979" s="10"/>
    </row>
  </sheetData>
  <sortState xmlns:xlrd2="http://schemas.microsoft.com/office/spreadsheetml/2017/richdata2" ref="D87:K88">
    <sortCondition ref="J87:J88"/>
  </sortState>
  <mergeCells count="57">
    <mergeCell ref="AC9:AC11"/>
    <mergeCell ref="AD9:AD11"/>
    <mergeCell ref="AE9:AE11"/>
    <mergeCell ref="W9:W11"/>
    <mergeCell ref="X9:X11"/>
    <mergeCell ref="Y9:Y11"/>
    <mergeCell ref="Z9:Z11"/>
    <mergeCell ref="AB9:AB11"/>
    <mergeCell ref="U9:U11"/>
    <mergeCell ref="T9:T11"/>
    <mergeCell ref="AG9:AG11"/>
    <mergeCell ref="AS9:AS11"/>
    <mergeCell ref="AV8:AY8"/>
    <mergeCell ref="AX9:AX11"/>
    <mergeCell ref="AY9:AY11"/>
    <mergeCell ref="AW9:AW11"/>
    <mergeCell ref="AQ9:AQ11"/>
    <mergeCell ref="AT9:AT11"/>
    <mergeCell ref="AR9:AR11"/>
    <mergeCell ref="AV9:AV11"/>
    <mergeCell ref="AH9:AH11"/>
    <mergeCell ref="AL9:AL11"/>
    <mergeCell ref="AM9:AM11"/>
    <mergeCell ref="AI9:AI11"/>
    <mergeCell ref="AJ9:AJ11"/>
    <mergeCell ref="AO9:AO11"/>
    <mergeCell ref="AN9:AN11"/>
    <mergeCell ref="EO8:ER8"/>
    <mergeCell ref="EO9:EO11"/>
    <mergeCell ref="EP9:EP11"/>
    <mergeCell ref="EQ9:EQ11"/>
    <mergeCell ref="ER9:ER11"/>
    <mergeCell ref="C4:K8"/>
    <mergeCell ref="K11:K13"/>
    <mergeCell ref="P9:P11"/>
    <mergeCell ref="R9:R11"/>
    <mergeCell ref="S9:S11"/>
    <mergeCell ref="D11:D13"/>
    <mergeCell ref="E11:E13"/>
    <mergeCell ref="H11:H13"/>
    <mergeCell ref="I11:I13"/>
    <mergeCell ref="F11:F13"/>
    <mergeCell ref="G11:G13"/>
    <mergeCell ref="M9:M11"/>
    <mergeCell ref="O9:O11"/>
    <mergeCell ref="N9:N11"/>
    <mergeCell ref="J11:J13"/>
    <mergeCell ref="AQ1:AT1"/>
    <mergeCell ref="AQ2:AT3"/>
    <mergeCell ref="AL7:AO8"/>
    <mergeCell ref="M7:P8"/>
    <mergeCell ref="AG7:AJ8"/>
    <mergeCell ref="R7:U8"/>
    <mergeCell ref="M4:AO6"/>
    <mergeCell ref="AQ8:AT8"/>
    <mergeCell ref="W7:Z8"/>
    <mergeCell ref="AB7:AE8"/>
  </mergeCells>
  <phoneticPr fontId="13" type="noConversion"/>
  <pageMargins left="0.75" right="0.75" top="1" bottom="1" header="0.5" footer="0.5"/>
  <pageSetup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4"/>
  </sheetPr>
  <dimension ref="A1:FE937"/>
  <sheetViews>
    <sheetView zoomScale="110" zoomScaleNormal="110" workbookViewId="0">
      <pane ySplit="13" topLeftCell="A17" activePane="bottomLeft" state="frozen"/>
      <selection pane="bottomLeft" activeCell="C4" sqref="C4:K8"/>
    </sheetView>
  </sheetViews>
  <sheetFormatPr defaultColWidth="2.44140625" defaultRowHeight="13.2"/>
  <cols>
    <col min="1" max="1" width="1.44140625" style="10" customWidth="1"/>
    <col min="2" max="2" width="2.44140625" style="32" customWidth="1"/>
    <col min="3" max="3" width="13.44140625" style="10" customWidth="1"/>
    <col min="4" max="4" width="4.77734375" customWidth="1"/>
    <col min="5" max="5" width="2.44140625" style="1" customWidth="1"/>
    <col min="6" max="6" width="7.77734375" customWidth="1"/>
    <col min="7" max="7" width="11.77734375" customWidth="1"/>
    <col min="8" max="8" width="6.44140625" customWidth="1"/>
    <col min="9" max="9" width="2.44140625" customWidth="1"/>
    <col min="10" max="10" width="22.44140625" customWidth="1"/>
    <col min="11" max="11" width="7.44140625" customWidth="1"/>
    <col min="12" max="12" width="1.44140625" style="10" customWidth="1"/>
    <col min="13" max="16" width="2.77734375" customWidth="1"/>
    <col min="17" max="17" width="1.44140625" style="10" customWidth="1"/>
    <col min="18" max="21" width="2.77734375" style="771" customWidth="1"/>
    <col min="22" max="22" width="1.44140625" customWidth="1"/>
    <col min="23" max="26" width="2.77734375" customWidth="1"/>
    <col min="27" max="27" width="1.44140625" customWidth="1"/>
    <col min="28" max="32" width="2.77734375" customWidth="1"/>
    <col min="33" max="33" width="1.33203125" customWidth="1"/>
    <col min="34" max="37" width="2.77734375" customWidth="1"/>
    <col min="38" max="38" width="1.33203125" style="86" customWidth="1"/>
    <col min="39" max="43" width="2.77734375" customWidth="1"/>
    <col min="44" max="44" width="2.44140625" customWidth="1"/>
    <col min="45" max="45" width="1.44140625" customWidth="1"/>
    <col min="46" max="46" width="2.44140625" customWidth="1"/>
    <col min="47" max="157" width="2.44140625" style="10" customWidth="1"/>
  </cols>
  <sheetData>
    <row r="1" spans="2:161" s="10" customFormat="1" ht="16.8" customHeight="1">
      <c r="B1" s="32"/>
      <c r="D1" s="73"/>
      <c r="E1" s="73"/>
      <c r="F1" s="73"/>
      <c r="G1" s="216"/>
      <c r="H1" s="216"/>
      <c r="I1" s="216"/>
      <c r="J1" s="216"/>
      <c r="K1" s="216"/>
      <c r="L1" s="216"/>
      <c r="M1" s="1550" t="s">
        <v>760</v>
      </c>
      <c r="N1" s="1551"/>
      <c r="O1" s="1551"/>
      <c r="P1" s="1551"/>
      <c r="Q1" s="1044"/>
      <c r="AL1" s="86"/>
    </row>
    <row r="2" spans="2:161" s="10" customFormat="1" ht="14.25" customHeight="1">
      <c r="B2" s="32"/>
      <c r="D2" s="250" t="str">
        <f>'2024 Association Info'!AO2</f>
        <v>June 24, 2024</v>
      </c>
      <c r="E2" s="11"/>
      <c r="J2" s="57"/>
      <c r="K2" s="57"/>
      <c r="M2" s="1552"/>
      <c r="N2" s="1553"/>
      <c r="O2" s="1553"/>
      <c r="P2" s="1553"/>
      <c r="Q2" s="1044"/>
      <c r="R2" s="61"/>
      <c r="S2" s="61"/>
      <c r="T2" s="61"/>
      <c r="U2" s="61"/>
      <c r="V2" s="61"/>
      <c r="AL2" s="86"/>
      <c r="AR2" s="325" t="s">
        <v>38</v>
      </c>
      <c r="AS2" s="418" t="s">
        <v>107</v>
      </c>
      <c r="AT2" s="36"/>
      <c r="AU2" s="36"/>
    </row>
    <row r="3" spans="2:161" ht="3.75" customHeight="1" thickBot="1">
      <c r="D3" s="57"/>
      <c r="E3" s="57"/>
      <c r="F3" s="57"/>
      <c r="G3" s="57"/>
      <c r="H3" s="57"/>
      <c r="I3" s="57"/>
      <c r="J3" s="57"/>
      <c r="K3" s="57"/>
      <c r="L3" s="37"/>
      <c r="M3" s="1554"/>
      <c r="N3" s="1555"/>
      <c r="O3" s="1555"/>
      <c r="P3" s="1555"/>
      <c r="Q3" s="1045"/>
      <c r="R3" s="10"/>
      <c r="S3" s="10"/>
      <c r="T3" s="10"/>
      <c r="U3" s="10"/>
      <c r="V3" s="10"/>
      <c r="W3" s="10"/>
      <c r="X3" s="10"/>
      <c r="Y3" s="10"/>
      <c r="Z3" s="10"/>
      <c r="AA3" s="10"/>
      <c r="AG3" s="10"/>
      <c r="AH3" s="10"/>
      <c r="AI3" s="10"/>
      <c r="AJ3" s="10"/>
      <c r="AK3" s="10"/>
      <c r="AM3" s="10"/>
      <c r="AN3" s="10"/>
      <c r="AO3" s="10"/>
      <c r="AP3" s="10"/>
      <c r="AQ3" s="10"/>
      <c r="AR3" s="10"/>
      <c r="AS3" s="10"/>
      <c r="AT3" s="10"/>
      <c r="FB3" s="10"/>
      <c r="FC3" s="10"/>
      <c r="FD3" s="10"/>
      <c r="FE3" s="10"/>
    </row>
    <row r="4" spans="2:161" ht="15.75" customHeight="1">
      <c r="C4" s="1383" t="s">
        <v>95</v>
      </c>
      <c r="D4" s="1384"/>
      <c r="E4" s="1384"/>
      <c r="F4" s="1384"/>
      <c r="G4" s="1384"/>
      <c r="H4" s="1384"/>
      <c r="I4" s="1384"/>
      <c r="J4" s="1384"/>
      <c r="K4" s="1385"/>
      <c r="L4" s="37"/>
      <c r="M4" s="1237" t="s">
        <v>11</v>
      </c>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559"/>
      <c r="AQ4" s="419"/>
      <c r="AR4" s="417" t="s">
        <v>38</v>
      </c>
      <c r="AS4" s="418" t="s">
        <v>87</v>
      </c>
      <c r="AT4" s="10"/>
    </row>
    <row r="5" spans="2:161" ht="3.75" customHeight="1">
      <c r="C5" s="1386"/>
      <c r="D5" s="1387"/>
      <c r="E5" s="1387"/>
      <c r="F5" s="1387"/>
      <c r="G5" s="1387"/>
      <c r="H5" s="1387"/>
      <c r="I5" s="1387"/>
      <c r="J5" s="1387"/>
      <c r="K5" s="1388"/>
      <c r="L5" s="37"/>
      <c r="M5" s="1560"/>
      <c r="N5" s="1561"/>
      <c r="O5" s="1561"/>
      <c r="P5" s="1561"/>
      <c r="Q5" s="1561"/>
      <c r="R5" s="1561"/>
      <c r="S5" s="1561"/>
      <c r="T5" s="1561"/>
      <c r="U5" s="1561"/>
      <c r="V5" s="1561"/>
      <c r="W5" s="1561"/>
      <c r="X5" s="1561"/>
      <c r="Y5" s="1561"/>
      <c r="Z5" s="1561"/>
      <c r="AA5" s="1561"/>
      <c r="AB5" s="1561"/>
      <c r="AC5" s="1561"/>
      <c r="AD5" s="1561"/>
      <c r="AE5" s="1561"/>
      <c r="AF5" s="1561"/>
      <c r="AG5" s="1561"/>
      <c r="AH5" s="1561"/>
      <c r="AI5" s="1561"/>
      <c r="AJ5" s="1561"/>
      <c r="AK5" s="1561"/>
      <c r="AL5" s="1561"/>
      <c r="AM5" s="1561"/>
      <c r="AN5" s="1561"/>
      <c r="AO5" s="1561"/>
      <c r="AP5" s="1242"/>
      <c r="AQ5" s="419"/>
      <c r="AR5" s="280"/>
      <c r="AS5" s="10"/>
      <c r="AT5" s="10"/>
    </row>
    <row r="6" spans="2:161" ht="15.75" customHeight="1" thickBot="1">
      <c r="C6" s="1386"/>
      <c r="D6" s="1387"/>
      <c r="E6" s="1387"/>
      <c r="F6" s="1387"/>
      <c r="G6" s="1387"/>
      <c r="H6" s="1387"/>
      <c r="I6" s="1387"/>
      <c r="J6" s="1387"/>
      <c r="K6" s="1388"/>
      <c r="L6" s="38"/>
      <c r="M6" s="1562"/>
      <c r="N6" s="1563"/>
      <c r="O6" s="1563"/>
      <c r="P6" s="1563"/>
      <c r="Q6" s="1563"/>
      <c r="R6" s="1563"/>
      <c r="S6" s="1563"/>
      <c r="T6" s="1563"/>
      <c r="U6" s="1563"/>
      <c r="V6" s="1563"/>
      <c r="W6" s="1563"/>
      <c r="X6" s="1563"/>
      <c r="Y6" s="1563"/>
      <c r="Z6" s="1563"/>
      <c r="AA6" s="1563"/>
      <c r="AB6" s="1563"/>
      <c r="AC6" s="1563"/>
      <c r="AD6" s="1563"/>
      <c r="AE6" s="1563"/>
      <c r="AF6" s="1563"/>
      <c r="AG6" s="1563"/>
      <c r="AH6" s="1563"/>
      <c r="AI6" s="1563"/>
      <c r="AJ6" s="1563"/>
      <c r="AK6" s="1563"/>
      <c r="AL6" s="1563"/>
      <c r="AM6" s="1563"/>
      <c r="AN6" s="1563"/>
      <c r="AO6" s="1563"/>
      <c r="AP6" s="1564"/>
      <c r="AQ6" s="419"/>
      <c r="AR6" s="498" t="s">
        <v>38</v>
      </c>
      <c r="AS6" s="418" t="s">
        <v>89</v>
      </c>
      <c r="AT6" s="10"/>
    </row>
    <row r="7" spans="2:161" ht="3.75" customHeight="1">
      <c r="C7" s="1386"/>
      <c r="D7" s="1387"/>
      <c r="E7" s="1387"/>
      <c r="F7" s="1387"/>
      <c r="G7" s="1387"/>
      <c r="H7" s="1387"/>
      <c r="I7" s="1387"/>
      <c r="J7" s="1387"/>
      <c r="K7" s="1388"/>
      <c r="L7" s="38"/>
      <c r="M7" s="1565" t="s">
        <v>24</v>
      </c>
      <c r="N7" s="1566"/>
      <c r="O7" s="1566"/>
      <c r="P7" s="1567"/>
      <c r="Q7" s="419"/>
      <c r="R7" s="1556" t="s">
        <v>26</v>
      </c>
      <c r="S7" s="1557"/>
      <c r="T7" s="1557"/>
      <c r="U7" s="1558"/>
      <c r="V7" s="280"/>
      <c r="W7" s="1556" t="s">
        <v>27</v>
      </c>
      <c r="X7" s="1557"/>
      <c r="Y7" s="1557"/>
      <c r="Z7" s="1558"/>
      <c r="AA7" s="280"/>
      <c r="AB7" s="1556" t="s">
        <v>30</v>
      </c>
      <c r="AC7" s="1557"/>
      <c r="AD7" s="1557"/>
      <c r="AE7" s="1557"/>
      <c r="AF7" s="1558"/>
      <c r="AG7" s="280"/>
      <c r="AH7" s="1557" t="s">
        <v>16</v>
      </c>
      <c r="AI7" s="1557"/>
      <c r="AJ7" s="1557"/>
      <c r="AK7" s="1558"/>
      <c r="AL7" s="280"/>
      <c r="AM7" s="1556" t="s">
        <v>35</v>
      </c>
      <c r="AN7" s="1557"/>
      <c r="AO7" s="1557"/>
      <c r="AP7" s="1558"/>
      <c r="AQ7" s="280"/>
      <c r="AR7" s="280"/>
      <c r="AS7" s="234"/>
      <c r="AT7" s="10"/>
    </row>
    <row r="8" spans="2:161" ht="15.75" customHeight="1" thickBot="1">
      <c r="C8" s="1389"/>
      <c r="D8" s="1390"/>
      <c r="E8" s="1390"/>
      <c r="F8" s="1390"/>
      <c r="G8" s="1390"/>
      <c r="H8" s="1390"/>
      <c r="I8" s="1390"/>
      <c r="J8" s="1390"/>
      <c r="K8" s="1391"/>
      <c r="L8" s="12"/>
      <c r="M8" s="1428"/>
      <c r="N8" s="1429"/>
      <c r="O8" s="1429"/>
      <c r="P8" s="1430"/>
      <c r="Q8" s="12"/>
      <c r="R8" s="1405"/>
      <c r="S8" s="1406"/>
      <c r="T8" s="1406"/>
      <c r="U8" s="1407"/>
      <c r="V8" s="280"/>
      <c r="W8" s="1405"/>
      <c r="X8" s="1406"/>
      <c r="Y8" s="1406"/>
      <c r="Z8" s="1407"/>
      <c r="AA8" s="280"/>
      <c r="AB8" s="1405"/>
      <c r="AC8" s="1406"/>
      <c r="AD8" s="1406"/>
      <c r="AE8" s="1406"/>
      <c r="AF8" s="1407"/>
      <c r="AG8" s="280"/>
      <c r="AH8" s="1406"/>
      <c r="AI8" s="1406"/>
      <c r="AJ8" s="1406"/>
      <c r="AK8" s="1407"/>
      <c r="AL8" s="280"/>
      <c r="AM8" s="1405"/>
      <c r="AN8" s="1406"/>
      <c r="AO8" s="1406"/>
      <c r="AP8" s="1407"/>
      <c r="AQ8" s="280"/>
      <c r="AR8" s="296" t="s">
        <v>38</v>
      </c>
      <c r="AS8" s="418" t="s">
        <v>88</v>
      </c>
      <c r="AT8" s="10"/>
      <c r="ET8" s="1556" t="s">
        <v>27</v>
      </c>
      <c r="EU8" s="1557"/>
      <c r="EV8" s="1557"/>
      <c r="EW8" s="1557"/>
      <c r="EX8" s="1558"/>
    </row>
    <row r="9" spans="2:161" ht="12.75" customHeight="1">
      <c r="D9" s="56"/>
      <c r="E9" s="56"/>
      <c r="F9" s="56"/>
      <c r="G9" s="56"/>
      <c r="H9" s="56"/>
      <c r="I9" s="56"/>
      <c r="J9" s="56"/>
      <c r="K9" s="56"/>
      <c r="M9" s="1431" t="s">
        <v>134</v>
      </c>
      <c r="N9" s="1434" t="s">
        <v>122</v>
      </c>
      <c r="O9" s="1434" t="s">
        <v>136</v>
      </c>
      <c r="P9" s="1437"/>
      <c r="R9" s="1547" t="s">
        <v>140</v>
      </c>
      <c r="S9" s="1380" t="s">
        <v>658</v>
      </c>
      <c r="T9" s="1380" t="s">
        <v>659</v>
      </c>
      <c r="U9" s="1441"/>
      <c r="V9" s="281"/>
      <c r="W9" s="1547" t="s">
        <v>140</v>
      </c>
      <c r="X9" s="1380" t="s">
        <v>658</v>
      </c>
      <c r="Y9" s="1380" t="s">
        <v>686</v>
      </c>
      <c r="Z9" s="1441" t="s">
        <v>687</v>
      </c>
      <c r="AA9" s="281"/>
      <c r="AB9" s="1547" t="s">
        <v>6</v>
      </c>
      <c r="AC9" s="1380" t="s">
        <v>8</v>
      </c>
      <c r="AD9" s="1380" t="s">
        <v>73</v>
      </c>
      <c r="AE9" s="1380" t="s">
        <v>688</v>
      </c>
      <c r="AF9" s="1441" t="s">
        <v>74</v>
      </c>
      <c r="AG9" s="281"/>
      <c r="AH9" s="1380" t="s">
        <v>121</v>
      </c>
      <c r="AI9" s="1380" t="s">
        <v>123</v>
      </c>
      <c r="AJ9" s="1380" t="s">
        <v>725</v>
      </c>
      <c r="AK9" s="1441" t="s">
        <v>659</v>
      </c>
      <c r="AL9" s="281"/>
      <c r="AM9" s="1449" t="s">
        <v>140</v>
      </c>
      <c r="AN9" s="1380" t="s">
        <v>6</v>
      </c>
      <c r="AO9" s="1380" t="s">
        <v>658</v>
      </c>
      <c r="AP9" s="1441"/>
      <c r="AQ9" s="281"/>
      <c r="AR9" s="10"/>
      <c r="AS9" s="10"/>
      <c r="AT9" s="10"/>
      <c r="ET9" s="1449" t="s">
        <v>8</v>
      </c>
      <c r="EU9" s="1380" t="s">
        <v>9</v>
      </c>
      <c r="EV9" s="1380" t="s">
        <v>74</v>
      </c>
      <c r="EW9" s="1380"/>
      <c r="EX9" s="1441"/>
    </row>
    <row r="10" spans="2:161" ht="15" customHeight="1" thickBot="1">
      <c r="D10" s="10"/>
      <c r="E10" s="11"/>
      <c r="F10" s="10"/>
      <c r="G10" s="10"/>
      <c r="H10" s="10"/>
      <c r="I10" s="10"/>
      <c r="J10" s="10"/>
      <c r="K10" s="10"/>
      <c r="M10" s="1432"/>
      <c r="N10" s="1435"/>
      <c r="O10" s="1435"/>
      <c r="P10" s="1438"/>
      <c r="R10" s="1548"/>
      <c r="S10" s="1381"/>
      <c r="T10" s="1381"/>
      <c r="U10" s="1442"/>
      <c r="V10" s="281"/>
      <c r="W10" s="1548"/>
      <c r="X10" s="1381"/>
      <c r="Y10" s="1381"/>
      <c r="Z10" s="1442"/>
      <c r="AA10" s="281"/>
      <c r="AB10" s="1548"/>
      <c r="AC10" s="1381"/>
      <c r="AD10" s="1381"/>
      <c r="AE10" s="1381"/>
      <c r="AF10" s="1442"/>
      <c r="AG10" s="281"/>
      <c r="AH10" s="1381"/>
      <c r="AI10" s="1381"/>
      <c r="AJ10" s="1381"/>
      <c r="AK10" s="1442"/>
      <c r="AL10" s="281"/>
      <c r="AM10" s="1447"/>
      <c r="AN10" s="1381"/>
      <c r="AO10" s="1381"/>
      <c r="AP10" s="1442"/>
      <c r="AQ10" s="834"/>
      <c r="AR10" s="324">
        <v>1</v>
      </c>
      <c r="AS10" s="234" t="s">
        <v>83</v>
      </c>
      <c r="AT10" s="10"/>
      <c r="ET10" s="1447"/>
      <c r="EU10" s="1381"/>
      <c r="EV10" s="1381"/>
      <c r="EW10" s="1381"/>
      <c r="EX10" s="1442"/>
    </row>
    <row r="11" spans="2:161" ht="14.25" customHeight="1" thickBot="1">
      <c r="C11" s="196" t="s">
        <v>20</v>
      </c>
      <c r="D11" s="1392" t="s">
        <v>63</v>
      </c>
      <c r="E11" s="1392" t="s">
        <v>66</v>
      </c>
      <c r="F11" s="1392" t="s">
        <v>64</v>
      </c>
      <c r="G11" s="1395" t="s">
        <v>77</v>
      </c>
      <c r="H11" s="1392" t="s">
        <v>65</v>
      </c>
      <c r="I11" s="1392" t="s">
        <v>67</v>
      </c>
      <c r="J11" s="1392" t="s">
        <v>46</v>
      </c>
      <c r="K11" s="1399" t="s">
        <v>479</v>
      </c>
      <c r="M11" s="1433"/>
      <c r="N11" s="1436"/>
      <c r="O11" s="1436"/>
      <c r="P11" s="1439"/>
      <c r="R11" s="1549"/>
      <c r="S11" s="1382"/>
      <c r="T11" s="1382"/>
      <c r="U11" s="1443"/>
      <c r="V11" s="281"/>
      <c r="W11" s="1549"/>
      <c r="X11" s="1382"/>
      <c r="Y11" s="1382"/>
      <c r="Z11" s="1443"/>
      <c r="AA11" s="281"/>
      <c r="AB11" s="1549"/>
      <c r="AC11" s="1382"/>
      <c r="AD11" s="1382"/>
      <c r="AE11" s="1382"/>
      <c r="AF11" s="1443"/>
      <c r="AG11" s="281"/>
      <c r="AH11" s="1382"/>
      <c r="AI11" s="1382"/>
      <c r="AJ11" s="1382"/>
      <c r="AK11" s="1443"/>
      <c r="AL11" s="281"/>
      <c r="AM11" s="1448"/>
      <c r="AN11" s="1382"/>
      <c r="AO11" s="1382"/>
      <c r="AP11" s="1443"/>
      <c r="AQ11" s="281"/>
      <c r="AR11" s="14"/>
      <c r="AS11" s="11"/>
      <c r="AT11" s="10"/>
      <c r="ET11" s="1448"/>
      <c r="EU11" s="1382"/>
      <c r="EV11" s="1382"/>
      <c r="EW11" s="1382"/>
      <c r="EX11" s="1443"/>
    </row>
    <row r="12" spans="2:161" ht="3" customHeight="1" thickBot="1">
      <c r="C12" s="197"/>
      <c r="D12" s="1393"/>
      <c r="E12" s="1393"/>
      <c r="F12" s="1393"/>
      <c r="G12" s="1393"/>
      <c r="H12" s="1393"/>
      <c r="I12" s="1393"/>
      <c r="J12" s="1393"/>
      <c r="K12" s="1400"/>
      <c r="M12" s="40"/>
      <c r="N12" s="40"/>
      <c r="O12" s="40"/>
      <c r="P12" s="40"/>
      <c r="R12" s="282"/>
      <c r="S12" s="282"/>
      <c r="T12" s="282"/>
      <c r="U12" s="282"/>
      <c r="V12" s="282"/>
      <c r="W12" s="40"/>
      <c r="X12" s="40"/>
      <c r="Y12" s="40"/>
      <c r="Z12" s="40"/>
      <c r="AA12" s="282"/>
      <c r="AB12" s="40"/>
      <c r="AC12" s="40"/>
      <c r="AD12" s="40"/>
      <c r="AE12" s="40"/>
      <c r="AF12" s="40"/>
      <c r="AG12" s="282"/>
      <c r="AH12" s="40"/>
      <c r="AI12" s="40"/>
      <c r="AJ12" s="40"/>
      <c r="AK12" s="40"/>
      <c r="AL12" s="282"/>
      <c r="AM12" s="40"/>
      <c r="AN12" s="40"/>
      <c r="AO12" s="40"/>
      <c r="AP12" s="40"/>
      <c r="AQ12" s="282"/>
      <c r="AR12" s="14"/>
      <c r="AS12" s="11"/>
      <c r="AT12" s="10"/>
    </row>
    <row r="13" spans="2:161" s="10" customFormat="1" ht="12.75" customHeight="1" thickBot="1">
      <c r="B13" s="32"/>
      <c r="C13" s="198" t="s">
        <v>61</v>
      </c>
      <c r="D13" s="1394"/>
      <c r="E13" s="1394"/>
      <c r="F13" s="1394"/>
      <c r="G13" s="1394"/>
      <c r="H13" s="1394"/>
      <c r="I13" s="1394"/>
      <c r="J13" s="1394"/>
      <c r="K13" s="1401"/>
      <c r="M13" s="1009">
        <v>13</v>
      </c>
      <c r="N13" s="1010"/>
      <c r="O13" s="1010"/>
      <c r="P13" s="1010"/>
      <c r="R13" s="188">
        <v>15</v>
      </c>
      <c r="S13" s="202">
        <v>16</v>
      </c>
      <c r="T13" s="888">
        <v>17</v>
      </c>
      <c r="U13" s="189"/>
      <c r="V13" s="284"/>
      <c r="W13" s="188">
        <v>27</v>
      </c>
      <c r="X13" s="202">
        <v>25</v>
      </c>
      <c r="Y13" s="202">
        <v>13</v>
      </c>
      <c r="Z13" s="187"/>
      <c r="AA13" s="284"/>
      <c r="AB13" s="188">
        <v>21</v>
      </c>
      <c r="AC13" s="202">
        <v>20</v>
      </c>
      <c r="AD13" s="202">
        <v>19</v>
      </c>
      <c r="AE13" s="202">
        <v>19</v>
      </c>
      <c r="AF13" s="189">
        <v>17</v>
      </c>
      <c r="AG13" s="287"/>
      <c r="AH13" s="190">
        <v>21</v>
      </c>
      <c r="AI13" s="475">
        <v>21</v>
      </c>
      <c r="AJ13" s="475">
        <v>17</v>
      </c>
      <c r="AK13" s="189"/>
      <c r="AL13" s="287"/>
      <c r="AM13" s="201">
        <v>25</v>
      </c>
      <c r="AN13" s="190">
        <v>23</v>
      </c>
      <c r="AO13" s="475">
        <v>15</v>
      </c>
      <c r="AP13" s="189"/>
      <c r="AQ13" s="287"/>
      <c r="AR13" s="20" t="s">
        <v>68</v>
      </c>
    </row>
    <row r="14" spans="2:161" s="10" customFormat="1" ht="12.75" hidden="1" customHeight="1" thickBot="1">
      <c r="B14" s="32"/>
      <c r="D14" s="32"/>
      <c r="E14" s="32"/>
      <c r="F14" s="32"/>
      <c r="G14" s="32"/>
      <c r="H14" s="32"/>
      <c r="I14" s="32"/>
      <c r="J14" s="44"/>
      <c r="K14" s="44"/>
      <c r="R14" s="771"/>
      <c r="S14" s="771"/>
      <c r="T14" s="771"/>
      <c r="U14" s="771"/>
      <c r="AA14" s="86"/>
      <c r="AL14" s="86"/>
      <c r="AQ14" s="86"/>
    </row>
    <row r="15" spans="2:161" ht="13.5" hidden="1" customHeight="1">
      <c r="B15" s="32">
        <v>1</v>
      </c>
      <c r="C15" s="199" t="s">
        <v>23</v>
      </c>
      <c r="D15" s="321"/>
      <c r="E15" s="321"/>
      <c r="F15" s="321"/>
      <c r="G15" s="321"/>
      <c r="H15" s="372"/>
      <c r="I15" s="321"/>
      <c r="J15" s="238"/>
      <c r="K15" s="615"/>
      <c r="L15" s="104"/>
      <c r="M15" s="96">
        <v>1</v>
      </c>
      <c r="N15" s="116"/>
      <c r="O15" s="98"/>
      <c r="P15" s="97"/>
      <c r="Q15" s="86"/>
      <c r="R15" s="764">
        <v>5</v>
      </c>
      <c r="S15" s="772"/>
      <c r="T15" s="773"/>
      <c r="U15" s="767"/>
      <c r="V15" s="119"/>
      <c r="W15" s="96">
        <v>4</v>
      </c>
      <c r="X15" s="98"/>
      <c r="Y15" s="98"/>
      <c r="Z15" s="97"/>
      <c r="AA15" s="119"/>
      <c r="AB15" s="96">
        <v>4</v>
      </c>
      <c r="AC15" s="98"/>
      <c r="AD15" s="98"/>
      <c r="AE15" s="98"/>
      <c r="AF15" s="97"/>
      <c r="AG15" s="119"/>
      <c r="AH15" s="367"/>
      <c r="AI15" s="474"/>
      <c r="AJ15" s="474"/>
      <c r="AK15" s="97"/>
      <c r="AL15" s="119"/>
      <c r="AM15" s="366">
        <v>2</v>
      </c>
      <c r="AN15" s="367"/>
      <c r="AO15" s="474"/>
      <c r="AP15" s="97"/>
      <c r="AQ15" s="119"/>
      <c r="AR15" s="14"/>
      <c r="AS15" s="11"/>
      <c r="AT15" s="10"/>
    </row>
    <row r="16" spans="2:161" ht="13.5" hidden="1" customHeight="1">
      <c r="B16" s="32">
        <v>2</v>
      </c>
      <c r="C16" s="85"/>
      <c r="D16" s="321"/>
      <c r="E16" s="321"/>
      <c r="F16" s="321"/>
      <c r="G16" s="321"/>
      <c r="H16" s="321"/>
      <c r="I16" s="321"/>
      <c r="J16" s="238"/>
      <c r="K16" s="615"/>
      <c r="L16" s="104"/>
      <c r="M16" s="96"/>
      <c r="N16" s="116"/>
      <c r="O16" s="98"/>
      <c r="P16" s="97"/>
      <c r="Q16" s="86"/>
      <c r="R16" s="764"/>
      <c r="S16" s="772"/>
      <c r="T16" s="773"/>
      <c r="U16" s="767"/>
      <c r="V16" s="119"/>
      <c r="W16" s="96"/>
      <c r="X16" s="98"/>
      <c r="Y16" s="98"/>
      <c r="Z16" s="97"/>
      <c r="AA16" s="119"/>
      <c r="AB16" s="96"/>
      <c r="AC16" s="98"/>
      <c r="AD16" s="98"/>
      <c r="AE16" s="98"/>
      <c r="AF16" s="97"/>
      <c r="AG16" s="119"/>
      <c r="AH16" s="98"/>
      <c r="AI16" s="99"/>
      <c r="AJ16" s="99"/>
      <c r="AK16" s="97"/>
      <c r="AL16" s="119"/>
      <c r="AM16" s="96"/>
      <c r="AN16" s="98"/>
      <c r="AO16" s="99"/>
      <c r="AP16" s="97"/>
      <c r="AQ16" s="119"/>
      <c r="AR16" s="14"/>
      <c r="AS16" s="11"/>
      <c r="AT16" s="10"/>
    </row>
    <row r="17" spans="2:46" s="10" customFormat="1" ht="4.8" customHeight="1">
      <c r="B17" s="32"/>
      <c r="D17" s="341"/>
      <c r="E17" s="341"/>
      <c r="F17" s="341"/>
      <c r="G17" s="341"/>
      <c r="H17" s="341"/>
      <c r="I17" s="341"/>
      <c r="J17" s="143"/>
      <c r="K17" s="143"/>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2:46" ht="12.75" customHeight="1">
      <c r="B18" s="32">
        <v>1</v>
      </c>
      <c r="C18" s="907" t="s">
        <v>24</v>
      </c>
      <c r="D18" s="372">
        <v>2008</v>
      </c>
      <c r="E18" s="372" t="s">
        <v>103</v>
      </c>
      <c r="F18" s="372" t="s">
        <v>94</v>
      </c>
      <c r="G18" s="372"/>
      <c r="H18" s="321" t="s">
        <v>95</v>
      </c>
      <c r="I18" s="372" t="s">
        <v>103</v>
      </c>
      <c r="J18" s="478" t="s">
        <v>587</v>
      </c>
      <c r="K18" s="372"/>
      <c r="L18" s="86"/>
      <c r="M18" s="325">
        <v>1</v>
      </c>
      <c r="N18" s="1014"/>
      <c r="O18" s="1014"/>
      <c r="P18" s="1014"/>
      <c r="Q18" s="503"/>
      <c r="R18" s="239">
        <v>4</v>
      </c>
      <c r="S18" s="239"/>
      <c r="T18" s="501"/>
      <c r="U18" s="783"/>
      <c r="V18" s="504"/>
      <c r="W18" s="239">
        <v>6</v>
      </c>
      <c r="X18" s="98"/>
      <c r="Y18" s="98"/>
      <c r="Z18" s="505"/>
      <c r="AA18" s="504"/>
      <c r="AB18" s="239">
        <v>2</v>
      </c>
      <c r="AC18" s="98"/>
      <c r="AD18" s="98"/>
      <c r="AE18" s="98"/>
      <c r="AF18" s="505"/>
      <c r="AG18" s="504"/>
      <c r="AH18" s="453">
        <v>3</v>
      </c>
      <c r="AI18" s="367"/>
      <c r="AJ18" s="367"/>
      <c r="AK18" s="505"/>
      <c r="AL18" s="246"/>
      <c r="AM18" s="453">
        <v>5</v>
      </c>
      <c r="AN18" s="367"/>
      <c r="AO18" s="367"/>
      <c r="AP18" s="505"/>
      <c r="AQ18" s="246"/>
      <c r="AR18" s="14"/>
      <c r="AS18" s="11"/>
      <c r="AT18" s="10"/>
    </row>
    <row r="19" spans="2:46" ht="12.75" customHeight="1">
      <c r="B19" s="32">
        <v>2</v>
      </c>
      <c r="C19" s="236"/>
      <c r="D19" s="321">
        <v>2008</v>
      </c>
      <c r="E19" s="321" t="s">
        <v>103</v>
      </c>
      <c r="F19" s="321" t="s">
        <v>96</v>
      </c>
      <c r="G19" s="321"/>
      <c r="H19" s="321" t="s">
        <v>95</v>
      </c>
      <c r="I19" s="321" t="s">
        <v>103</v>
      </c>
      <c r="J19" s="403" t="s">
        <v>708</v>
      </c>
      <c r="K19" s="372" t="s">
        <v>481</v>
      </c>
      <c r="L19" s="86"/>
      <c r="M19" s="325" t="s">
        <v>38</v>
      </c>
      <c r="N19" s="1046"/>
      <c r="O19" s="1046"/>
      <c r="P19" s="1014"/>
      <c r="Q19" s="340"/>
      <c r="R19" s="87"/>
      <c r="S19" s="87"/>
      <c r="T19" s="98"/>
      <c r="U19" s="505"/>
      <c r="V19" s="246"/>
      <c r="W19" s="87"/>
      <c r="X19" s="98"/>
      <c r="Y19" s="98"/>
      <c r="Z19" s="505"/>
      <c r="AA19" s="246"/>
      <c r="AB19" s="87"/>
      <c r="AC19" s="98"/>
      <c r="AD19" s="98"/>
      <c r="AE19" s="98"/>
      <c r="AF19" s="505"/>
      <c r="AG19" s="246"/>
      <c r="AH19" s="367"/>
      <c r="AI19" s="367"/>
      <c r="AJ19" s="367"/>
      <c r="AK19" s="505"/>
      <c r="AL19" s="246"/>
      <c r="AM19" s="367"/>
      <c r="AN19" s="367"/>
      <c r="AO19" s="367"/>
      <c r="AP19" s="505"/>
      <c r="AQ19" s="246"/>
      <c r="AR19" s="14"/>
      <c r="AS19" s="11"/>
      <c r="AT19" s="10"/>
    </row>
    <row r="20" spans="2:46" ht="12.75" customHeight="1">
      <c r="B20" s="32">
        <v>3</v>
      </c>
      <c r="C20" s="236"/>
      <c r="D20" s="321">
        <v>2006</v>
      </c>
      <c r="E20" s="321" t="s">
        <v>103</v>
      </c>
      <c r="F20" s="321" t="s">
        <v>95</v>
      </c>
      <c r="G20" s="321"/>
      <c r="H20" s="321" t="s">
        <v>95</v>
      </c>
      <c r="I20" s="321" t="s">
        <v>104</v>
      </c>
      <c r="J20" s="403" t="s">
        <v>558</v>
      </c>
      <c r="K20" s="372"/>
      <c r="L20" s="86"/>
      <c r="M20" s="1014"/>
      <c r="N20" s="1014"/>
      <c r="O20" s="1014"/>
      <c r="P20" s="1014"/>
      <c r="Q20" s="340"/>
      <c r="R20" s="87"/>
      <c r="S20" s="87"/>
      <c r="T20" s="98"/>
      <c r="U20" s="505"/>
      <c r="V20" s="246"/>
      <c r="W20" s="87"/>
      <c r="X20" s="98"/>
      <c r="Y20" s="98"/>
      <c r="Z20" s="505"/>
      <c r="AA20" s="246"/>
      <c r="AB20" s="87"/>
      <c r="AC20" s="98"/>
      <c r="AD20" s="98"/>
      <c r="AE20" s="98"/>
      <c r="AF20" s="505"/>
      <c r="AG20" s="246"/>
      <c r="AH20" s="367"/>
      <c r="AI20" s="367"/>
      <c r="AJ20" s="367"/>
      <c r="AK20" s="505"/>
      <c r="AL20" s="246"/>
      <c r="AM20" s="367"/>
      <c r="AN20" s="367"/>
      <c r="AO20" s="367"/>
      <c r="AP20" s="505"/>
      <c r="AQ20" s="246"/>
      <c r="AR20" s="14"/>
      <c r="AS20" s="11"/>
      <c r="AT20" s="10"/>
    </row>
    <row r="21" spans="2:46" ht="12.75" customHeight="1">
      <c r="B21" s="32">
        <v>4</v>
      </c>
      <c r="C21" s="236"/>
      <c r="D21" s="321">
        <v>2007</v>
      </c>
      <c r="E21" s="321" t="s">
        <v>103</v>
      </c>
      <c r="F21" s="321" t="s">
        <v>95</v>
      </c>
      <c r="G21" s="321"/>
      <c r="H21" s="321" t="s">
        <v>93</v>
      </c>
      <c r="I21" s="321" t="s">
        <v>104</v>
      </c>
      <c r="J21" s="403" t="s">
        <v>268</v>
      </c>
      <c r="K21" s="372" t="s">
        <v>481</v>
      </c>
      <c r="L21" s="86"/>
      <c r="M21" s="325" t="s">
        <v>38</v>
      </c>
      <c r="N21" s="1014"/>
      <c r="O21" s="1014"/>
      <c r="P21" s="1014"/>
      <c r="Q21" s="340"/>
      <c r="R21" s="87"/>
      <c r="S21" s="87"/>
      <c r="T21" s="98"/>
      <c r="U21" s="505"/>
      <c r="V21" s="246"/>
      <c r="W21" s="87"/>
      <c r="X21" s="98"/>
      <c r="Y21" s="98"/>
      <c r="Z21" s="505"/>
      <c r="AA21" s="246"/>
      <c r="AB21" s="325" t="s">
        <v>38</v>
      </c>
      <c r="AC21" s="98"/>
      <c r="AD21" s="325" t="s">
        <v>38</v>
      </c>
      <c r="AE21" s="325" t="s">
        <v>38</v>
      </c>
      <c r="AF21" s="498" t="s">
        <v>38</v>
      </c>
      <c r="AG21" s="246"/>
      <c r="AH21" s="367"/>
      <c r="AI21" s="367"/>
      <c r="AJ21" s="367"/>
      <c r="AK21" s="505"/>
      <c r="AL21" s="246"/>
      <c r="AM21" s="367"/>
      <c r="AN21" s="367"/>
      <c r="AO21" s="367"/>
      <c r="AP21" s="505"/>
      <c r="AQ21" s="246"/>
      <c r="AR21" s="14"/>
      <c r="AS21" s="11"/>
      <c r="AT21" s="10"/>
    </row>
    <row r="22" spans="2:46" ht="12.75" customHeight="1">
      <c r="B22" s="32">
        <v>5</v>
      </c>
      <c r="C22" s="236"/>
      <c r="D22" s="321">
        <v>2006</v>
      </c>
      <c r="E22" s="321" t="s">
        <v>103</v>
      </c>
      <c r="F22" s="321" t="s">
        <v>95</v>
      </c>
      <c r="G22" s="321"/>
      <c r="H22" s="321" t="s">
        <v>95</v>
      </c>
      <c r="I22" s="321" t="s">
        <v>104</v>
      </c>
      <c r="J22" s="403" t="s">
        <v>613</v>
      </c>
      <c r="K22" s="372"/>
      <c r="L22" s="86"/>
      <c r="M22" s="1014"/>
      <c r="N22" s="1014"/>
      <c r="O22" s="1014"/>
      <c r="P22" s="1014"/>
      <c r="Q22" s="340"/>
      <c r="R22" s="87"/>
      <c r="S22" s="87"/>
      <c r="T22" s="98"/>
      <c r="U22" s="505"/>
      <c r="V22" s="246"/>
      <c r="W22" s="87"/>
      <c r="X22" s="98"/>
      <c r="Y22" s="98"/>
      <c r="Z22" s="505"/>
      <c r="AA22" s="246"/>
      <c r="AB22" s="87"/>
      <c r="AC22" s="98"/>
      <c r="AD22" s="98"/>
      <c r="AE22" s="98"/>
      <c r="AF22" s="505"/>
      <c r="AG22" s="246"/>
      <c r="AH22" s="367"/>
      <c r="AI22" s="367"/>
      <c r="AJ22" s="367"/>
      <c r="AK22" s="505"/>
      <c r="AL22" s="246"/>
      <c r="AM22" s="367"/>
      <c r="AN22" s="367"/>
      <c r="AO22" s="367"/>
      <c r="AP22" s="505"/>
      <c r="AQ22" s="246"/>
      <c r="AR22" s="14"/>
      <c r="AS22" s="11"/>
      <c r="AT22" s="10"/>
    </row>
    <row r="23" spans="2:46" ht="12.75" customHeight="1">
      <c r="B23" s="32">
        <v>6</v>
      </c>
      <c r="C23" s="236"/>
      <c r="D23" s="321">
        <v>2007</v>
      </c>
      <c r="E23" s="321" t="s">
        <v>103</v>
      </c>
      <c r="F23" s="321" t="s">
        <v>100</v>
      </c>
      <c r="G23" s="321"/>
      <c r="H23" s="321" t="s">
        <v>95</v>
      </c>
      <c r="I23" s="321" t="s">
        <v>104</v>
      </c>
      <c r="J23" s="403" t="s">
        <v>217</v>
      </c>
      <c r="K23" s="372"/>
      <c r="L23" s="86"/>
      <c r="M23" s="325" t="s">
        <v>38</v>
      </c>
      <c r="N23" s="1014"/>
      <c r="O23" s="1014"/>
      <c r="P23" s="1014"/>
      <c r="Q23" s="340"/>
      <c r="R23" s="87"/>
      <c r="S23" s="87"/>
      <c r="T23" s="98"/>
      <c r="U23" s="505"/>
      <c r="V23" s="246"/>
      <c r="W23" s="87"/>
      <c r="X23" s="98"/>
      <c r="Y23" s="98"/>
      <c r="Z23" s="505"/>
      <c r="AA23" s="246"/>
      <c r="AB23" s="325" t="s">
        <v>38</v>
      </c>
      <c r="AC23" s="325" t="s">
        <v>38</v>
      </c>
      <c r="AD23" s="325" t="s">
        <v>38</v>
      </c>
      <c r="AE23" s="417" t="s">
        <v>38</v>
      </c>
      <c r="AF23" s="505"/>
      <c r="AG23" s="246"/>
      <c r="AH23" s="325" t="s">
        <v>38</v>
      </c>
      <c r="AI23" s="325" t="s">
        <v>38</v>
      </c>
      <c r="AJ23" s="498" t="s">
        <v>38</v>
      </c>
      <c r="AK23" s="505"/>
      <c r="AL23" s="246"/>
      <c r="AM23" s="367"/>
      <c r="AN23" s="367"/>
      <c r="AO23" s="367"/>
      <c r="AP23" s="505"/>
      <c r="AQ23" s="246"/>
      <c r="AR23" s="14"/>
      <c r="AS23" s="11"/>
      <c r="AT23" s="10"/>
    </row>
    <row r="24" spans="2:46" ht="12.75" customHeight="1">
      <c r="B24" s="32">
        <v>7</v>
      </c>
      <c r="C24" s="236"/>
      <c r="D24" s="321">
        <v>2010</v>
      </c>
      <c r="E24" s="893" t="s">
        <v>104</v>
      </c>
      <c r="F24" s="321" t="s">
        <v>90</v>
      </c>
      <c r="G24" s="321" t="s">
        <v>30</v>
      </c>
      <c r="H24" s="321" t="s">
        <v>91</v>
      </c>
      <c r="I24" s="321" t="s">
        <v>104</v>
      </c>
      <c r="J24" s="403" t="s">
        <v>308</v>
      </c>
      <c r="K24" s="321"/>
      <c r="L24" s="86"/>
      <c r="M24" s="1014"/>
      <c r="N24" s="1014"/>
      <c r="O24" s="1014"/>
      <c r="P24" s="1014"/>
      <c r="Q24" s="340"/>
      <c r="R24" s="87"/>
      <c r="S24" s="87"/>
      <c r="T24" s="98"/>
      <c r="U24" s="505"/>
      <c r="V24" s="246"/>
      <c r="W24" s="87"/>
      <c r="X24" s="98"/>
      <c r="Y24" s="98"/>
      <c r="Z24" s="505"/>
      <c r="AA24" s="246"/>
      <c r="AB24" s="87"/>
      <c r="AC24" s="98"/>
      <c r="AD24" s="98"/>
      <c r="AE24" s="98"/>
      <c r="AF24" s="505"/>
      <c r="AG24" s="246"/>
      <c r="AH24" s="367"/>
      <c r="AI24" s="325" t="s">
        <v>38</v>
      </c>
      <c r="AJ24" s="367"/>
      <c r="AK24" s="505"/>
      <c r="AL24" s="246"/>
      <c r="AM24" s="367"/>
      <c r="AN24" s="367"/>
      <c r="AO24" s="367"/>
      <c r="AP24" s="505"/>
      <c r="AQ24" s="246"/>
      <c r="AR24" s="14"/>
      <c r="AS24" s="11"/>
      <c r="AT24" s="10"/>
    </row>
    <row r="25" spans="2:46" ht="12.75" customHeight="1">
      <c r="B25" s="32">
        <v>8</v>
      </c>
      <c r="C25" s="236"/>
      <c r="D25" s="545">
        <v>2008</v>
      </c>
      <c r="E25" s="490" t="s">
        <v>103</v>
      </c>
      <c r="F25" s="321" t="s">
        <v>94</v>
      </c>
      <c r="G25" s="321"/>
      <c r="H25" s="321" t="s">
        <v>93</v>
      </c>
      <c r="I25" s="490" t="s">
        <v>103</v>
      </c>
      <c r="J25" s="403" t="s">
        <v>529</v>
      </c>
      <c r="K25" s="372"/>
      <c r="L25" s="86"/>
      <c r="M25" s="325" t="s">
        <v>38</v>
      </c>
      <c r="N25" s="1014"/>
      <c r="O25" s="1014"/>
      <c r="P25" s="1014"/>
      <c r="Q25" s="340"/>
      <c r="R25" s="87"/>
      <c r="S25" s="87"/>
      <c r="T25" s="98"/>
      <c r="U25" s="505"/>
      <c r="V25" s="246"/>
      <c r="W25" s="87"/>
      <c r="X25" s="98"/>
      <c r="Y25" s="98"/>
      <c r="Z25" s="505"/>
      <c r="AA25" s="246"/>
      <c r="AB25" s="87"/>
      <c r="AC25" s="98"/>
      <c r="AD25" s="98"/>
      <c r="AE25" s="98"/>
      <c r="AF25" s="505"/>
      <c r="AG25" s="246"/>
      <c r="AH25" s="367"/>
      <c r="AI25" s="367"/>
      <c r="AJ25" s="367"/>
      <c r="AK25" s="505"/>
      <c r="AL25" s="246"/>
      <c r="AM25" s="367"/>
      <c r="AN25" s="367"/>
      <c r="AO25" s="367"/>
      <c r="AP25" s="505"/>
      <c r="AQ25" s="246"/>
      <c r="AR25" s="14"/>
      <c r="AS25" s="11"/>
      <c r="AT25" s="10"/>
    </row>
    <row r="26" spans="2:46" ht="12.75" customHeight="1">
      <c r="B26" s="32">
        <v>9</v>
      </c>
      <c r="C26" s="236"/>
      <c r="D26" s="321">
        <v>2006</v>
      </c>
      <c r="E26" s="321" t="s">
        <v>103</v>
      </c>
      <c r="F26" s="321" t="s">
        <v>95</v>
      </c>
      <c r="G26" s="321"/>
      <c r="H26" s="321" t="s">
        <v>95</v>
      </c>
      <c r="I26" s="321" t="s">
        <v>103</v>
      </c>
      <c r="J26" s="403" t="s">
        <v>614</v>
      </c>
      <c r="K26" s="372" t="s">
        <v>481</v>
      </c>
      <c r="L26" s="86"/>
      <c r="M26" s="1014"/>
      <c r="N26" s="1014"/>
      <c r="O26" s="1014"/>
      <c r="P26" s="1014"/>
      <c r="Q26" s="340"/>
      <c r="R26" s="87"/>
      <c r="S26" s="87"/>
      <c r="T26" s="98"/>
      <c r="U26" s="505"/>
      <c r="V26" s="246"/>
      <c r="W26" s="87"/>
      <c r="X26" s="98"/>
      <c r="Y26" s="98"/>
      <c r="Z26" s="505"/>
      <c r="AA26" s="246"/>
      <c r="AB26" s="87"/>
      <c r="AC26" s="98"/>
      <c r="AD26" s="98"/>
      <c r="AE26" s="98"/>
      <c r="AF26" s="505"/>
      <c r="AG26" s="246"/>
      <c r="AH26" s="367"/>
      <c r="AI26" s="367"/>
      <c r="AJ26" s="367"/>
      <c r="AK26" s="505"/>
      <c r="AL26" s="246"/>
      <c r="AM26" s="367"/>
      <c r="AN26" s="367"/>
      <c r="AO26" s="367"/>
      <c r="AP26" s="505"/>
      <c r="AQ26" s="246"/>
      <c r="AR26" s="14"/>
      <c r="AS26" s="11"/>
      <c r="AT26" s="10"/>
    </row>
    <row r="27" spans="2:46" ht="12.75" customHeight="1">
      <c r="B27" s="32">
        <v>10</v>
      </c>
      <c r="C27" s="236"/>
      <c r="D27" s="545">
        <v>2008</v>
      </c>
      <c r="E27" s="490" t="s">
        <v>103</v>
      </c>
      <c r="F27" s="321" t="s">
        <v>94</v>
      </c>
      <c r="G27" s="321"/>
      <c r="H27" s="321" t="s">
        <v>93</v>
      </c>
      <c r="I27" s="490" t="s">
        <v>104</v>
      </c>
      <c r="J27" s="610" t="s">
        <v>451</v>
      </c>
      <c r="K27" s="321"/>
      <c r="L27" s="86"/>
      <c r="M27" s="325" t="s">
        <v>38</v>
      </c>
      <c r="N27" s="1014"/>
      <c r="O27" s="1014"/>
      <c r="P27" s="1014"/>
      <c r="Q27" s="340"/>
      <c r="R27" s="87"/>
      <c r="S27" s="87"/>
      <c r="T27" s="98"/>
      <c r="U27" s="505"/>
      <c r="V27" s="246"/>
      <c r="W27" s="87"/>
      <c r="X27" s="98"/>
      <c r="Y27" s="98"/>
      <c r="Z27" s="505"/>
      <c r="AA27" s="246"/>
      <c r="AB27" s="325" t="s">
        <v>38</v>
      </c>
      <c r="AC27" s="325" t="s">
        <v>38</v>
      </c>
      <c r="AD27" s="325" t="s">
        <v>38</v>
      </c>
      <c r="AE27" s="325" t="s">
        <v>38</v>
      </c>
      <c r="AF27" s="498" t="s">
        <v>38</v>
      </c>
      <c r="AG27" s="246"/>
      <c r="AH27" s="367"/>
      <c r="AI27" s="367"/>
      <c r="AJ27" s="367"/>
      <c r="AK27" s="505"/>
      <c r="AL27" s="246"/>
      <c r="AM27" s="367"/>
      <c r="AN27" s="367"/>
      <c r="AO27" s="367"/>
      <c r="AP27" s="505"/>
      <c r="AQ27" s="246"/>
      <c r="AR27" s="14"/>
      <c r="AS27" s="11"/>
      <c r="AT27" s="10"/>
    </row>
    <row r="28" spans="2:46" ht="12.75" customHeight="1">
      <c r="B28" s="32">
        <v>11</v>
      </c>
      <c r="C28" s="236"/>
      <c r="D28" s="321"/>
      <c r="E28" s="321"/>
      <c r="F28" s="321"/>
      <c r="G28" s="321"/>
      <c r="H28" s="321"/>
      <c r="I28" s="321"/>
      <c r="J28" s="403"/>
      <c r="K28" s="372"/>
      <c r="L28" s="86"/>
      <c r="M28" s="1014"/>
      <c r="N28" s="1014"/>
      <c r="O28" s="1046"/>
      <c r="P28" s="1014"/>
      <c r="Q28" s="340"/>
      <c r="R28" s="87"/>
      <c r="S28" s="87"/>
      <c r="T28" s="98"/>
      <c r="U28" s="505"/>
      <c r="V28" s="246"/>
      <c r="W28" s="87"/>
      <c r="X28" s="98"/>
      <c r="Y28" s="98"/>
      <c r="Z28" s="505"/>
      <c r="AA28" s="246"/>
      <c r="AB28" s="87"/>
      <c r="AC28" s="98"/>
      <c r="AD28" s="98"/>
      <c r="AE28" s="98"/>
      <c r="AF28" s="505"/>
      <c r="AG28" s="246"/>
      <c r="AH28" s="367"/>
      <c r="AI28" s="367"/>
      <c r="AJ28" s="367"/>
      <c r="AK28" s="505"/>
      <c r="AL28" s="246"/>
      <c r="AM28" s="367"/>
      <c r="AN28" s="367"/>
      <c r="AO28" s="367"/>
      <c r="AP28" s="505"/>
      <c r="AQ28" s="246"/>
      <c r="AR28" s="14"/>
      <c r="AS28" s="11"/>
      <c r="AT28" s="10"/>
    </row>
    <row r="29" spans="2:46" ht="13.5" hidden="1" customHeight="1">
      <c r="B29" s="32">
        <v>13</v>
      </c>
      <c r="C29" s="147"/>
      <c r="D29" s="372"/>
      <c r="E29" s="372"/>
      <c r="F29" s="372"/>
      <c r="G29" s="372"/>
      <c r="H29" s="372"/>
      <c r="I29" s="372"/>
      <c r="J29" s="478" t="s">
        <v>105</v>
      </c>
      <c r="K29" s="639" t="s">
        <v>141</v>
      </c>
      <c r="L29" s="104"/>
      <c r="M29" s="453"/>
      <c r="N29" s="367"/>
      <c r="O29" s="513"/>
      <c r="P29" s="493"/>
      <c r="Q29" s="503"/>
      <c r="R29" s="765"/>
      <c r="S29" s="784"/>
      <c r="T29" s="775"/>
      <c r="U29" s="776"/>
      <c r="V29" s="504"/>
      <c r="W29" s="114"/>
      <c r="X29" s="98"/>
      <c r="Y29" s="98"/>
      <c r="Z29" s="460"/>
      <c r="AA29" s="504"/>
      <c r="AB29" s="114"/>
      <c r="AC29" s="98"/>
      <c r="AD29" s="98"/>
      <c r="AE29" s="98"/>
      <c r="AF29" s="460"/>
      <c r="AG29" s="504"/>
      <c r="AH29" s="453"/>
      <c r="AI29" s="785"/>
      <c r="AJ29" s="785"/>
      <c r="AK29" s="502"/>
      <c r="AL29" s="504"/>
      <c r="AM29" s="366"/>
      <c r="AN29" s="453"/>
      <c r="AO29" s="785"/>
      <c r="AP29" s="502"/>
      <c r="AQ29" s="504"/>
      <c r="AR29" s="14"/>
      <c r="AS29" s="11"/>
      <c r="AT29" s="10"/>
    </row>
    <row r="30" spans="2:46" ht="13.5" hidden="1" customHeight="1">
      <c r="B30" s="32">
        <v>14</v>
      </c>
      <c r="C30" s="147"/>
      <c r="D30" s="372"/>
      <c r="E30" s="372"/>
      <c r="F30" s="372"/>
      <c r="G30" s="372"/>
      <c r="H30" s="372"/>
      <c r="I30" s="372"/>
      <c r="J30" s="478" t="s">
        <v>105</v>
      </c>
      <c r="K30" s="639" t="s">
        <v>141</v>
      </c>
      <c r="L30" s="104"/>
      <c r="M30" s="239"/>
      <c r="N30" s="367"/>
      <c r="O30" s="98"/>
      <c r="P30" s="460"/>
      <c r="Q30" s="503"/>
      <c r="R30" s="765"/>
      <c r="S30" s="784"/>
      <c r="T30" s="775"/>
      <c r="U30" s="776"/>
      <c r="V30" s="504"/>
      <c r="W30" s="114"/>
      <c r="X30" s="98"/>
      <c r="Y30" s="98"/>
      <c r="Z30" s="460"/>
      <c r="AA30" s="504"/>
      <c r="AB30" s="114"/>
      <c r="AC30" s="98"/>
      <c r="AD30" s="98"/>
      <c r="AE30" s="98"/>
      <c r="AF30" s="460"/>
      <c r="AG30" s="504"/>
      <c r="AH30" s="453"/>
      <c r="AI30" s="785"/>
      <c r="AJ30" s="785"/>
      <c r="AK30" s="502"/>
      <c r="AL30" s="504"/>
      <c r="AM30" s="366"/>
      <c r="AN30" s="453"/>
      <c r="AO30" s="785"/>
      <c r="AP30" s="502"/>
      <c r="AQ30" s="504"/>
      <c r="AR30" s="14"/>
      <c r="AS30" s="11"/>
      <c r="AT30" s="10"/>
    </row>
    <row r="31" spans="2:46" ht="13.5" hidden="1" customHeight="1">
      <c r="B31" s="32">
        <v>15</v>
      </c>
      <c r="C31" s="147"/>
      <c r="D31" s="372"/>
      <c r="E31" s="372"/>
      <c r="F31" s="372"/>
      <c r="G31" s="372"/>
      <c r="H31" s="372"/>
      <c r="I31" s="372"/>
      <c r="J31" s="478" t="s">
        <v>105</v>
      </c>
      <c r="K31" s="639" t="s">
        <v>141</v>
      </c>
      <c r="L31" s="104"/>
      <c r="M31" s="114"/>
      <c r="N31" s="360"/>
      <c r="O31" s="98"/>
      <c r="P31" s="460"/>
      <c r="Q31" s="503"/>
      <c r="R31" s="765"/>
      <c r="S31" s="784"/>
      <c r="T31" s="775"/>
      <c r="U31" s="776"/>
      <c r="V31" s="504"/>
      <c r="W31" s="114"/>
      <c r="X31" s="98"/>
      <c r="Y31" s="98"/>
      <c r="Z31" s="460"/>
      <c r="AA31" s="504"/>
      <c r="AB31" s="114"/>
      <c r="AC31" s="98"/>
      <c r="AD31" s="98"/>
      <c r="AE31" s="98"/>
      <c r="AF31" s="460"/>
      <c r="AG31" s="504"/>
      <c r="AH31" s="453"/>
      <c r="AI31" s="785"/>
      <c r="AJ31" s="785"/>
      <c r="AK31" s="502"/>
      <c r="AL31" s="504"/>
      <c r="AM31" s="366"/>
      <c r="AN31" s="453"/>
      <c r="AO31" s="785"/>
      <c r="AP31" s="502"/>
      <c r="AQ31" s="504"/>
      <c r="AR31" s="14"/>
      <c r="AS31" s="11"/>
      <c r="AT31" s="10"/>
    </row>
    <row r="32" spans="2:46" ht="13.5" hidden="1" customHeight="1">
      <c r="B32" s="32">
        <v>16</v>
      </c>
      <c r="C32" s="147"/>
      <c r="D32" s="372"/>
      <c r="E32" s="405"/>
      <c r="F32" s="372"/>
      <c r="G32" s="372"/>
      <c r="H32" s="372"/>
      <c r="I32" s="372"/>
      <c r="J32" s="478" t="s">
        <v>105</v>
      </c>
      <c r="K32" s="639" t="s">
        <v>141</v>
      </c>
      <c r="L32" s="104"/>
      <c r="M32" s="114"/>
      <c r="N32" s="360"/>
      <c r="O32" s="98"/>
      <c r="P32" s="460"/>
      <c r="Q32" s="503"/>
      <c r="R32" s="765"/>
      <c r="S32" s="784"/>
      <c r="T32" s="775"/>
      <c r="U32" s="776"/>
      <c r="V32" s="504"/>
      <c r="W32" s="114"/>
      <c r="X32" s="98"/>
      <c r="Y32" s="98"/>
      <c r="Z32" s="460"/>
      <c r="AA32" s="504"/>
      <c r="AB32" s="114"/>
      <c r="AC32" s="98"/>
      <c r="AD32" s="98"/>
      <c r="AE32" s="98"/>
      <c r="AF32" s="460"/>
      <c r="AG32" s="504"/>
      <c r="AH32" s="453"/>
      <c r="AI32" s="785"/>
      <c r="AJ32" s="785"/>
      <c r="AK32" s="502"/>
      <c r="AL32" s="504"/>
      <c r="AM32" s="366"/>
      <c r="AN32" s="453"/>
      <c r="AO32" s="785"/>
      <c r="AP32" s="502"/>
      <c r="AQ32" s="504"/>
      <c r="AR32" s="14"/>
      <c r="AS32" s="11"/>
      <c r="AT32" s="10"/>
    </row>
    <row r="33" spans="2:46" ht="13.5" hidden="1" customHeight="1">
      <c r="B33" s="32">
        <v>17</v>
      </c>
      <c r="C33" s="147"/>
      <c r="D33" s="372"/>
      <c r="E33" s="405"/>
      <c r="F33" s="372"/>
      <c r="G33" s="372"/>
      <c r="H33" s="372"/>
      <c r="I33" s="372"/>
      <c r="J33" s="478" t="s">
        <v>105</v>
      </c>
      <c r="K33" s="639" t="s">
        <v>141</v>
      </c>
      <c r="L33" s="104"/>
      <c r="M33" s="114"/>
      <c r="N33" s="360"/>
      <c r="O33" s="98"/>
      <c r="P33" s="460"/>
      <c r="Q33" s="503"/>
      <c r="R33" s="765"/>
      <c r="S33" s="784"/>
      <c r="T33" s="775"/>
      <c r="U33" s="776"/>
      <c r="V33" s="504"/>
      <c r="W33" s="114"/>
      <c r="X33" s="98"/>
      <c r="Y33" s="98"/>
      <c r="Z33" s="460"/>
      <c r="AA33" s="504"/>
      <c r="AB33" s="114"/>
      <c r="AC33" s="98"/>
      <c r="AD33" s="98"/>
      <c r="AE33" s="98"/>
      <c r="AF33" s="460"/>
      <c r="AG33" s="504"/>
      <c r="AH33" s="453"/>
      <c r="AI33" s="785"/>
      <c r="AJ33" s="785"/>
      <c r="AK33" s="502"/>
      <c r="AL33" s="504"/>
      <c r="AM33" s="366"/>
      <c r="AN33" s="453"/>
      <c r="AO33" s="785"/>
      <c r="AP33" s="502"/>
      <c r="AQ33" s="504"/>
      <c r="AR33" s="14"/>
      <c r="AS33" s="11"/>
      <c r="AT33" s="10"/>
    </row>
    <row r="34" spans="2:46" ht="13.5" hidden="1" customHeight="1">
      <c r="B34" s="32">
        <v>18</v>
      </c>
      <c r="C34" s="147"/>
      <c r="D34" s="372"/>
      <c r="E34" s="405"/>
      <c r="F34" s="372"/>
      <c r="G34" s="372"/>
      <c r="H34" s="372"/>
      <c r="I34" s="372"/>
      <c r="J34" s="478" t="s">
        <v>105</v>
      </c>
      <c r="K34" s="639" t="s">
        <v>141</v>
      </c>
      <c r="L34" s="104"/>
      <c r="M34" s="114"/>
      <c r="N34" s="360"/>
      <c r="O34" s="98"/>
      <c r="P34" s="460"/>
      <c r="Q34" s="503"/>
      <c r="R34" s="765"/>
      <c r="S34" s="784"/>
      <c r="T34" s="775"/>
      <c r="U34" s="776"/>
      <c r="V34" s="504"/>
      <c r="W34" s="114"/>
      <c r="X34" s="98"/>
      <c r="Y34" s="98"/>
      <c r="Z34" s="460"/>
      <c r="AA34" s="504"/>
      <c r="AB34" s="114"/>
      <c r="AC34" s="98"/>
      <c r="AD34" s="98"/>
      <c r="AE34" s="98"/>
      <c r="AF34" s="460"/>
      <c r="AG34" s="504"/>
      <c r="AH34" s="453"/>
      <c r="AI34" s="785"/>
      <c r="AJ34" s="785"/>
      <c r="AK34" s="502"/>
      <c r="AL34" s="504"/>
      <c r="AM34" s="366"/>
      <c r="AN34" s="453"/>
      <c r="AO34" s="785"/>
      <c r="AP34" s="502"/>
      <c r="AQ34" s="504"/>
      <c r="AR34" s="14"/>
      <c r="AS34" s="11"/>
      <c r="AT34" s="10"/>
    </row>
    <row r="35" spans="2:46" ht="13.5" hidden="1" customHeight="1">
      <c r="B35" s="32">
        <v>19</v>
      </c>
      <c r="C35" s="147"/>
      <c r="D35" s="372"/>
      <c r="E35" s="372"/>
      <c r="F35" s="372"/>
      <c r="G35" s="372"/>
      <c r="H35" s="372"/>
      <c r="I35" s="372"/>
      <c r="J35" s="478" t="s">
        <v>105</v>
      </c>
      <c r="K35" s="639" t="s">
        <v>141</v>
      </c>
      <c r="L35" s="104"/>
      <c r="M35" s="114"/>
      <c r="N35" s="360"/>
      <c r="O35" s="98"/>
      <c r="P35" s="460"/>
      <c r="Q35" s="503"/>
      <c r="R35" s="765"/>
      <c r="S35" s="784"/>
      <c r="T35" s="775"/>
      <c r="U35" s="776"/>
      <c r="V35" s="504"/>
      <c r="W35" s="114"/>
      <c r="X35" s="98"/>
      <c r="Y35" s="98"/>
      <c r="Z35" s="460"/>
      <c r="AA35" s="504"/>
      <c r="AB35" s="114"/>
      <c r="AC35" s="98"/>
      <c r="AD35" s="98"/>
      <c r="AE35" s="98"/>
      <c r="AF35" s="460"/>
      <c r="AG35" s="504"/>
      <c r="AH35" s="453"/>
      <c r="AI35" s="785"/>
      <c r="AJ35" s="785"/>
      <c r="AK35" s="502"/>
      <c r="AL35" s="504"/>
      <c r="AM35" s="366"/>
      <c r="AN35" s="453"/>
      <c r="AO35" s="785"/>
      <c r="AP35" s="502"/>
      <c r="AQ35" s="504"/>
      <c r="AR35" s="14"/>
      <c r="AS35" s="11"/>
      <c r="AT35" s="10"/>
    </row>
    <row r="36" spans="2:46" ht="13.5" hidden="1" customHeight="1">
      <c r="B36" s="32">
        <v>20</v>
      </c>
      <c r="C36" s="147"/>
      <c r="D36" s="372"/>
      <c r="E36" s="372"/>
      <c r="F36" s="372"/>
      <c r="G36" s="372"/>
      <c r="H36" s="372"/>
      <c r="I36" s="372"/>
      <c r="J36" s="478" t="s">
        <v>105</v>
      </c>
      <c r="K36" s="639" t="s">
        <v>141</v>
      </c>
      <c r="L36" s="104"/>
      <c r="M36" s="366"/>
      <c r="N36" s="360"/>
      <c r="O36" s="98"/>
      <c r="P36" s="460"/>
      <c r="Q36" s="503"/>
      <c r="R36" s="765"/>
      <c r="S36" s="784"/>
      <c r="T36" s="775"/>
      <c r="U36" s="776"/>
      <c r="V36" s="504"/>
      <c r="W36" s="114"/>
      <c r="X36" s="98"/>
      <c r="Y36" s="98"/>
      <c r="Z36" s="460"/>
      <c r="AA36" s="504"/>
      <c r="AB36" s="114"/>
      <c r="AC36" s="98"/>
      <c r="AD36" s="98"/>
      <c r="AE36" s="98"/>
      <c r="AF36" s="460"/>
      <c r="AG36" s="504"/>
      <c r="AH36" s="453"/>
      <c r="AI36" s="785"/>
      <c r="AJ36" s="785"/>
      <c r="AK36" s="502"/>
      <c r="AL36" s="504"/>
      <c r="AM36" s="366"/>
      <c r="AN36" s="453"/>
      <c r="AO36" s="785"/>
      <c r="AP36" s="502"/>
      <c r="AQ36" s="504"/>
      <c r="AR36" s="14"/>
      <c r="AS36" s="11"/>
      <c r="AT36" s="10"/>
    </row>
    <row r="37" spans="2:46" s="11" customFormat="1" ht="13.5" customHeight="1">
      <c r="B37" s="32"/>
      <c r="C37" s="10"/>
      <c r="D37" s="397"/>
      <c r="E37" s="397"/>
      <c r="F37" s="397"/>
      <c r="G37" s="397"/>
      <c r="H37" s="397"/>
      <c r="I37" s="397"/>
      <c r="J37" s="143"/>
      <c r="K37" s="143"/>
      <c r="L37" s="215"/>
      <c r="M37" s="786"/>
      <c r="N37" s="762"/>
      <c r="O37" s="762"/>
      <c r="P37" s="762"/>
      <c r="Q37" s="786"/>
      <c r="R37" s="786"/>
      <c r="S37" s="786"/>
      <c r="T37" s="786"/>
      <c r="U37" s="786"/>
      <c r="V37" s="786"/>
      <c r="W37" s="786"/>
      <c r="X37" s="762"/>
      <c r="Y37" s="762"/>
      <c r="Z37" s="762"/>
      <c r="AA37" s="786"/>
      <c r="AB37" s="786"/>
      <c r="AC37" s="762"/>
      <c r="AD37" s="762"/>
      <c r="AE37" s="762"/>
      <c r="AF37" s="762"/>
      <c r="AG37" s="786"/>
      <c r="AH37" s="786"/>
      <c r="AI37" s="786"/>
      <c r="AJ37" s="786"/>
      <c r="AK37" s="786"/>
      <c r="AL37" s="786"/>
      <c r="AM37" s="786"/>
      <c r="AN37" s="786"/>
      <c r="AO37" s="786"/>
      <c r="AP37" s="786"/>
      <c r="AQ37" s="786"/>
    </row>
    <row r="38" spans="2:46" ht="13.5" customHeight="1">
      <c r="B38" s="32">
        <v>1</v>
      </c>
      <c r="C38" s="907" t="s">
        <v>25</v>
      </c>
      <c r="D38" s="490">
        <v>2008</v>
      </c>
      <c r="E38" s="490" t="s">
        <v>103</v>
      </c>
      <c r="F38" s="321" t="s">
        <v>94</v>
      </c>
      <c r="G38" s="321" t="s">
        <v>27</v>
      </c>
      <c r="H38" s="372" t="s">
        <v>93</v>
      </c>
      <c r="I38" s="490" t="s">
        <v>104</v>
      </c>
      <c r="J38" s="610" t="s">
        <v>275</v>
      </c>
      <c r="K38" s="372" t="s">
        <v>481</v>
      </c>
      <c r="L38" s="86"/>
      <c r="M38" s="774">
        <v>4</v>
      </c>
      <c r="N38" s="642"/>
      <c r="O38" s="1046"/>
      <c r="P38" s="1047"/>
      <c r="Q38" s="503"/>
      <c r="R38" s="453">
        <v>6</v>
      </c>
      <c r="S38" s="453"/>
      <c r="T38" s="453"/>
      <c r="U38" s="783"/>
      <c r="V38" s="504"/>
      <c r="W38" s="325">
        <v>1</v>
      </c>
      <c r="X38" s="325" t="s">
        <v>38</v>
      </c>
      <c r="Y38" s="498" t="s">
        <v>38</v>
      </c>
      <c r="Z38" s="505"/>
      <c r="AA38" s="504"/>
      <c r="AB38" s="453">
        <v>5</v>
      </c>
      <c r="AC38" s="367"/>
      <c r="AD38" s="367"/>
      <c r="AE38" s="367"/>
      <c r="AF38" s="505"/>
      <c r="AG38" s="504"/>
      <c r="AH38" s="453">
        <v>3</v>
      </c>
      <c r="AI38" s="98"/>
      <c r="AJ38" s="98"/>
      <c r="AK38" s="505"/>
      <c r="AL38" s="246"/>
      <c r="AM38" s="325">
        <v>2</v>
      </c>
      <c r="AN38" s="98"/>
      <c r="AO38" s="325" t="s">
        <v>38</v>
      </c>
      <c r="AP38" s="505"/>
      <c r="AQ38" s="246"/>
      <c r="AR38" s="14"/>
      <c r="AS38" s="11"/>
      <c r="AT38" s="10"/>
    </row>
    <row r="39" spans="2:46" ht="13.5" customHeight="1">
      <c r="B39" s="32">
        <v>2</v>
      </c>
      <c r="C39" s="872"/>
      <c r="D39" s="321">
        <v>2007</v>
      </c>
      <c r="E39" s="321" t="s">
        <v>103</v>
      </c>
      <c r="F39" s="372" t="s">
        <v>100</v>
      </c>
      <c r="G39" s="321"/>
      <c r="H39" s="321" t="s">
        <v>95</v>
      </c>
      <c r="I39" s="321" t="s">
        <v>104</v>
      </c>
      <c r="J39" s="403" t="s">
        <v>722</v>
      </c>
      <c r="K39" s="321" t="s">
        <v>481</v>
      </c>
      <c r="L39" s="86"/>
      <c r="M39" s="774"/>
      <c r="N39" s="642"/>
      <c r="O39" s="1046"/>
      <c r="P39" s="1047"/>
      <c r="Q39" s="503"/>
      <c r="R39" s="453"/>
      <c r="S39" s="453"/>
      <c r="T39" s="453"/>
      <c r="U39" s="783"/>
      <c r="V39" s="504"/>
      <c r="W39" s="325" t="s">
        <v>38</v>
      </c>
      <c r="X39" s="325" t="s">
        <v>38</v>
      </c>
      <c r="Y39" s="498" t="s">
        <v>38</v>
      </c>
      <c r="Z39" s="505"/>
      <c r="AA39" s="504"/>
      <c r="AB39" s="367"/>
      <c r="AC39" s="367"/>
      <c r="AD39" s="367"/>
      <c r="AE39" s="98"/>
      <c r="AF39" s="505"/>
      <c r="AG39" s="504"/>
      <c r="AH39" s="98"/>
      <c r="AI39" s="98"/>
      <c r="AJ39" s="98"/>
      <c r="AK39" s="505"/>
      <c r="AL39" s="246"/>
      <c r="AM39" s="239"/>
      <c r="AN39" s="98"/>
      <c r="AO39" s="98"/>
      <c r="AP39" s="505"/>
      <c r="AQ39" s="246"/>
      <c r="AR39" s="14"/>
      <c r="AS39" s="11"/>
      <c r="AT39" s="10"/>
    </row>
    <row r="40" spans="2:46" ht="13.5" customHeight="1">
      <c r="B40" s="32">
        <v>3</v>
      </c>
      <c r="C40" s="872"/>
      <c r="D40" s="221">
        <v>2006</v>
      </c>
      <c r="E40" s="221" t="s">
        <v>103</v>
      </c>
      <c r="F40" s="372" t="s">
        <v>95</v>
      </c>
      <c r="G40" s="372" t="s">
        <v>27</v>
      </c>
      <c r="H40" s="321" t="s">
        <v>95</v>
      </c>
      <c r="I40" s="221" t="s">
        <v>104</v>
      </c>
      <c r="J40" s="480" t="s">
        <v>520</v>
      </c>
      <c r="K40" s="478"/>
      <c r="L40" s="86"/>
      <c r="M40" s="642"/>
      <c r="N40" s="642"/>
      <c r="O40" s="1046"/>
      <c r="P40" s="1047"/>
      <c r="Q40" s="340"/>
      <c r="R40" s="367"/>
      <c r="S40" s="367"/>
      <c r="T40" s="367"/>
      <c r="U40" s="505"/>
      <c r="V40" s="246"/>
      <c r="W40" s="367"/>
      <c r="X40" s="98"/>
      <c r="Y40" s="98"/>
      <c r="Z40" s="505"/>
      <c r="AA40" s="246"/>
      <c r="AB40" s="367"/>
      <c r="AC40" s="367"/>
      <c r="AD40" s="367"/>
      <c r="AE40" s="98"/>
      <c r="AF40" s="505"/>
      <c r="AG40" s="246"/>
      <c r="AH40" s="98"/>
      <c r="AI40" s="98"/>
      <c r="AJ40" s="98"/>
      <c r="AK40" s="505"/>
      <c r="AL40" s="246"/>
      <c r="AM40" s="87"/>
      <c r="AN40" s="98"/>
      <c r="AO40" s="98"/>
      <c r="AP40" s="505"/>
      <c r="AQ40" s="246"/>
      <c r="AR40" s="14"/>
      <c r="AS40" s="11"/>
      <c r="AT40" s="10"/>
    </row>
    <row r="41" spans="2:46" ht="13.5" customHeight="1">
      <c r="B41" s="32">
        <v>4</v>
      </c>
      <c r="C41" s="872"/>
      <c r="D41" s="321">
        <v>2007</v>
      </c>
      <c r="E41" s="497" t="s">
        <v>104</v>
      </c>
      <c r="F41" s="372" t="s">
        <v>100</v>
      </c>
      <c r="G41" s="321"/>
      <c r="H41" s="321" t="s">
        <v>95</v>
      </c>
      <c r="I41" s="321" t="s">
        <v>104</v>
      </c>
      <c r="J41" s="403" t="s">
        <v>532</v>
      </c>
      <c r="K41" s="372" t="s">
        <v>481</v>
      </c>
      <c r="L41" s="86"/>
      <c r="M41" s="642"/>
      <c r="N41" s="642"/>
      <c r="O41" s="1046"/>
      <c r="P41" s="1047"/>
      <c r="Q41" s="340"/>
      <c r="R41" s="367"/>
      <c r="S41" s="367"/>
      <c r="T41" s="367"/>
      <c r="U41" s="505"/>
      <c r="V41" s="246"/>
      <c r="W41" s="325" t="s">
        <v>38</v>
      </c>
      <c r="X41" s="325" t="s">
        <v>38</v>
      </c>
      <c r="Y41" s="505"/>
      <c r="Z41" s="505"/>
      <c r="AA41" s="246"/>
      <c r="AB41" s="87"/>
      <c r="AC41" s="98"/>
      <c r="AD41" s="98"/>
      <c r="AE41" s="98"/>
      <c r="AF41" s="505"/>
      <c r="AG41" s="246"/>
      <c r="AH41" s="98"/>
      <c r="AI41" s="98"/>
      <c r="AJ41" s="98"/>
      <c r="AK41" s="505"/>
      <c r="AL41" s="246"/>
      <c r="AM41" s="325" t="s">
        <v>38</v>
      </c>
      <c r="AN41" s="325" t="s">
        <v>38</v>
      </c>
      <c r="AO41" s="417" t="s">
        <v>38</v>
      </c>
      <c r="AP41" s="505"/>
      <c r="AQ41" s="246"/>
      <c r="AR41" s="14"/>
      <c r="AS41" s="11"/>
      <c r="AT41" s="10"/>
    </row>
    <row r="42" spans="2:46" ht="13.5" customHeight="1">
      <c r="B42" s="32">
        <v>5</v>
      </c>
      <c r="C42" s="872"/>
      <c r="D42" s="372">
        <v>2008</v>
      </c>
      <c r="E42" s="372" t="s">
        <v>103</v>
      </c>
      <c r="F42" s="372" t="s">
        <v>96</v>
      </c>
      <c r="G42" s="372"/>
      <c r="H42" s="321" t="s">
        <v>95</v>
      </c>
      <c r="I42" s="321" t="s">
        <v>104</v>
      </c>
      <c r="J42" s="403" t="s">
        <v>534</v>
      </c>
      <c r="K42" s="372" t="s">
        <v>481</v>
      </c>
      <c r="L42" s="86"/>
      <c r="M42" s="642"/>
      <c r="N42" s="642"/>
      <c r="O42" s="1046"/>
      <c r="P42" s="1047"/>
      <c r="Q42" s="340"/>
      <c r="R42" s="367"/>
      <c r="S42" s="367"/>
      <c r="T42" s="367"/>
      <c r="U42" s="505"/>
      <c r="V42" s="246"/>
      <c r="W42" s="325" t="s">
        <v>38</v>
      </c>
      <c r="X42" s="417" t="s">
        <v>38</v>
      </c>
      <c r="Y42" s="98"/>
      <c r="Z42" s="505"/>
      <c r="AA42" s="246"/>
      <c r="AB42" s="367"/>
      <c r="AC42" s="367"/>
      <c r="AD42" s="367"/>
      <c r="AE42" s="98"/>
      <c r="AF42" s="505"/>
      <c r="AG42" s="246"/>
      <c r="AH42" s="98"/>
      <c r="AI42" s="98"/>
      <c r="AJ42" s="98"/>
      <c r="AK42" s="505"/>
      <c r="AL42" s="246"/>
      <c r="AM42" s="325" t="s">
        <v>38</v>
      </c>
      <c r="AN42" s="417" t="s">
        <v>38</v>
      </c>
      <c r="AO42" s="98"/>
      <c r="AP42" s="505"/>
      <c r="AQ42" s="246"/>
      <c r="AR42" s="14"/>
      <c r="AS42" s="11"/>
      <c r="AT42" s="10"/>
    </row>
    <row r="43" spans="2:46" ht="13.5" customHeight="1">
      <c r="B43" s="32">
        <v>6</v>
      </c>
      <c r="C43" s="872"/>
      <c r="D43" s="321">
        <v>2007</v>
      </c>
      <c r="E43" s="321" t="s">
        <v>103</v>
      </c>
      <c r="F43" s="372" t="s">
        <v>95</v>
      </c>
      <c r="G43" s="321" t="s">
        <v>27</v>
      </c>
      <c r="H43" s="321" t="s">
        <v>95</v>
      </c>
      <c r="I43" s="321" t="s">
        <v>104</v>
      </c>
      <c r="J43" s="403" t="s">
        <v>433</v>
      </c>
      <c r="K43" s="372" t="s">
        <v>481</v>
      </c>
      <c r="L43" s="86"/>
      <c r="M43" s="642"/>
      <c r="N43" s="642"/>
      <c r="O43" s="1046"/>
      <c r="P43" s="1047"/>
      <c r="Q43" s="340"/>
      <c r="R43" s="367"/>
      <c r="S43" s="367"/>
      <c r="T43" s="367"/>
      <c r="U43" s="505"/>
      <c r="V43" s="246"/>
      <c r="W43" s="325" t="s">
        <v>38</v>
      </c>
      <c r="X43" s="325" t="s">
        <v>38</v>
      </c>
      <c r="Y43" s="498" t="s">
        <v>38</v>
      </c>
      <c r="Z43" s="505"/>
      <c r="AA43" s="246"/>
      <c r="AB43" s="367"/>
      <c r="AC43" s="98"/>
      <c r="AD43" s="98"/>
      <c r="AE43" s="367"/>
      <c r="AF43" s="505"/>
      <c r="AG43" s="246"/>
      <c r="AH43" s="98"/>
      <c r="AI43" s="98"/>
      <c r="AJ43" s="98"/>
      <c r="AK43" s="505"/>
      <c r="AL43" s="246"/>
      <c r="AM43" s="87"/>
      <c r="AN43" s="98"/>
      <c r="AO43" s="98"/>
      <c r="AP43" s="505"/>
      <c r="AQ43" s="246"/>
      <c r="AR43" s="14"/>
      <c r="AS43" s="11"/>
      <c r="AT43" s="10"/>
    </row>
    <row r="44" spans="2:46" ht="13.5" customHeight="1">
      <c r="B44" s="32">
        <v>7</v>
      </c>
      <c r="C44" s="872"/>
      <c r="D44" s="321"/>
      <c r="E44" s="321"/>
      <c r="F44" s="372"/>
      <c r="G44" s="321"/>
      <c r="H44" s="372"/>
      <c r="I44" s="372"/>
      <c r="J44" s="403"/>
      <c r="K44" s="478"/>
      <c r="L44" s="86"/>
      <c r="M44" s="642"/>
      <c r="N44" s="642"/>
      <c r="O44" s="1046"/>
      <c r="P44" s="1047"/>
      <c r="Q44" s="340"/>
      <c r="R44" s="367"/>
      <c r="S44" s="367"/>
      <c r="T44" s="367"/>
      <c r="U44" s="505"/>
      <c r="V44" s="246"/>
      <c r="W44" s="367"/>
      <c r="X44" s="367"/>
      <c r="Y44" s="98"/>
      <c r="Z44" s="505"/>
      <c r="AA44" s="246"/>
      <c r="AB44" s="87"/>
      <c r="AC44" s="98"/>
      <c r="AD44" s="98"/>
      <c r="AE44" s="98"/>
      <c r="AF44" s="505"/>
      <c r="AG44" s="246"/>
      <c r="AH44" s="98"/>
      <c r="AI44" s="98"/>
      <c r="AJ44" s="98"/>
      <c r="AK44" s="505"/>
      <c r="AL44" s="246"/>
      <c r="AM44" s="87"/>
      <c r="AN44" s="98"/>
      <c r="AO44" s="98"/>
      <c r="AP44" s="505"/>
      <c r="AQ44" s="246"/>
      <c r="AR44" s="14"/>
      <c r="AS44" s="11"/>
      <c r="AT44" s="10"/>
    </row>
    <row r="45" spans="2:46" ht="13.5" hidden="1" customHeight="1">
      <c r="B45" s="32">
        <v>9</v>
      </c>
      <c r="C45" s="69"/>
      <c r="D45" s="372"/>
      <c r="E45" s="372"/>
      <c r="F45" s="372"/>
      <c r="G45" s="372"/>
      <c r="H45" s="372"/>
      <c r="I45" s="372"/>
      <c r="J45" s="478"/>
      <c r="K45" s="373"/>
      <c r="L45" s="104"/>
      <c r="M45" s="114"/>
      <c r="N45" s="87"/>
      <c r="O45" s="98"/>
      <c r="P45" s="460"/>
      <c r="Q45" s="503"/>
      <c r="R45" s="766"/>
      <c r="S45" s="787"/>
      <c r="T45" s="788"/>
      <c r="U45" s="776"/>
      <c r="V45" s="504"/>
      <c r="W45" s="366"/>
      <c r="X45" s="367"/>
      <c r="Y45" s="98"/>
      <c r="Z45" s="460"/>
      <c r="AA45" s="504"/>
      <c r="AB45" s="114"/>
      <c r="AC45" s="98"/>
      <c r="AD45" s="98"/>
      <c r="AE45" s="98"/>
      <c r="AF45" s="460"/>
      <c r="AG45" s="504"/>
      <c r="AH45" s="501"/>
      <c r="AI45" s="789"/>
      <c r="AJ45" s="789"/>
      <c r="AK45" s="502"/>
      <c r="AL45" s="504"/>
      <c r="AM45" s="114"/>
      <c r="AN45" s="501"/>
      <c r="AO45" s="789"/>
      <c r="AP45" s="502"/>
      <c r="AQ45" s="504"/>
      <c r="AR45" s="14"/>
      <c r="AS45" s="11"/>
      <c r="AT45" s="10"/>
    </row>
    <row r="46" spans="2:46" ht="13.5" hidden="1" customHeight="1">
      <c r="B46" s="32">
        <v>10</v>
      </c>
      <c r="C46" s="69"/>
      <c r="D46" s="372"/>
      <c r="E46" s="372"/>
      <c r="F46" s="372"/>
      <c r="G46" s="372"/>
      <c r="H46" s="372"/>
      <c r="I46" s="372"/>
      <c r="J46" s="478"/>
      <c r="K46" s="373"/>
      <c r="L46" s="104"/>
      <c r="M46" s="114"/>
      <c r="N46" s="87"/>
      <c r="O46" s="98"/>
      <c r="P46" s="460"/>
      <c r="Q46" s="503"/>
      <c r="R46" s="766"/>
      <c r="S46" s="787"/>
      <c r="T46" s="788"/>
      <c r="U46" s="776"/>
      <c r="V46" s="504"/>
      <c r="W46" s="366"/>
      <c r="X46" s="367"/>
      <c r="Y46" s="98"/>
      <c r="Z46" s="460"/>
      <c r="AA46" s="504"/>
      <c r="AB46" s="366"/>
      <c r="AC46" s="98"/>
      <c r="AD46" s="98"/>
      <c r="AE46" s="367"/>
      <c r="AF46" s="460"/>
      <c r="AG46" s="504"/>
      <c r="AH46" s="501"/>
      <c r="AI46" s="789"/>
      <c r="AJ46" s="789"/>
      <c r="AK46" s="502"/>
      <c r="AL46" s="504"/>
      <c r="AM46" s="114"/>
      <c r="AN46" s="501"/>
      <c r="AO46" s="789"/>
      <c r="AP46" s="502"/>
      <c r="AQ46" s="504"/>
      <c r="AR46" s="14"/>
      <c r="AS46" s="11"/>
      <c r="AT46" s="10"/>
    </row>
    <row r="47" spans="2:46" ht="13.5" hidden="1" customHeight="1">
      <c r="B47" s="32">
        <v>13</v>
      </c>
      <c r="C47" s="69"/>
      <c r="D47" s="221"/>
      <c r="E47" s="221"/>
      <c r="F47" s="372"/>
      <c r="G47" s="372"/>
      <c r="H47" s="372"/>
      <c r="I47" s="221"/>
      <c r="J47" s="223"/>
      <c r="K47" s="624"/>
      <c r="L47" s="104"/>
      <c r="M47" s="114"/>
      <c r="N47" s="87"/>
      <c r="O47" s="98"/>
      <c r="P47" s="460"/>
      <c r="Q47" s="503"/>
      <c r="R47" s="766"/>
      <c r="S47" s="787"/>
      <c r="T47" s="788"/>
      <c r="U47" s="776"/>
      <c r="V47" s="504"/>
      <c r="W47" s="366"/>
      <c r="X47" s="98"/>
      <c r="Y47" s="98"/>
      <c r="Z47" s="460"/>
      <c r="AA47" s="504"/>
      <c r="AB47" s="366"/>
      <c r="AC47" s="367"/>
      <c r="AD47" s="367"/>
      <c r="AE47" s="367"/>
      <c r="AF47" s="460"/>
      <c r="AG47" s="504"/>
      <c r="AH47" s="239"/>
      <c r="AI47" s="789"/>
      <c r="AJ47" s="789"/>
      <c r="AK47" s="502"/>
      <c r="AL47" s="504"/>
      <c r="AM47" s="114"/>
      <c r="AN47" s="239"/>
      <c r="AO47" s="789"/>
      <c r="AP47" s="502"/>
      <c r="AQ47" s="504"/>
      <c r="AR47" s="14"/>
      <c r="AS47" s="11"/>
      <c r="AT47" s="10"/>
    </row>
    <row r="48" spans="2:46" ht="13.5" hidden="1" customHeight="1">
      <c r="B48" s="32">
        <v>14</v>
      </c>
      <c r="C48" s="69"/>
      <c r="D48" s="372"/>
      <c r="E48" s="372"/>
      <c r="F48" s="372"/>
      <c r="G48" s="372"/>
      <c r="H48" s="372"/>
      <c r="I48" s="372"/>
      <c r="J48" s="373"/>
      <c r="K48" s="617"/>
      <c r="L48" s="104"/>
      <c r="M48" s="114"/>
      <c r="N48" s="87"/>
      <c r="O48" s="98"/>
      <c r="P48" s="460"/>
      <c r="Q48" s="503"/>
      <c r="R48" s="766"/>
      <c r="S48" s="787"/>
      <c r="T48" s="788"/>
      <c r="U48" s="776"/>
      <c r="V48" s="504"/>
      <c r="W48" s="366"/>
      <c r="X48" s="98"/>
      <c r="Y48" s="98"/>
      <c r="Z48" s="460"/>
      <c r="AA48" s="504"/>
      <c r="AB48" s="366"/>
      <c r="AC48" s="367"/>
      <c r="AD48" s="367"/>
      <c r="AE48" s="367"/>
      <c r="AF48" s="460"/>
      <c r="AG48" s="504"/>
      <c r="AH48" s="239"/>
      <c r="AI48" s="789"/>
      <c r="AJ48" s="789"/>
      <c r="AK48" s="502"/>
      <c r="AL48" s="504"/>
      <c r="AM48" s="114"/>
      <c r="AN48" s="239"/>
      <c r="AO48" s="789"/>
      <c r="AP48" s="502"/>
      <c r="AQ48" s="504"/>
      <c r="AR48" s="14"/>
      <c r="AS48" s="11"/>
      <c r="AT48" s="10"/>
    </row>
    <row r="49" spans="2:48" ht="13.5" hidden="1" customHeight="1">
      <c r="B49" s="32">
        <v>15</v>
      </c>
      <c r="C49" s="69"/>
      <c r="D49" s="372"/>
      <c r="E49" s="372"/>
      <c r="F49" s="372"/>
      <c r="G49" s="372"/>
      <c r="H49" s="372"/>
      <c r="I49" s="372"/>
      <c r="J49" s="373"/>
      <c r="K49" s="617"/>
      <c r="L49" s="104"/>
      <c r="M49" s="114"/>
      <c r="N49" s="87"/>
      <c r="O49" s="98"/>
      <c r="P49" s="460"/>
      <c r="Q49" s="503"/>
      <c r="R49" s="766"/>
      <c r="S49" s="787"/>
      <c r="T49" s="788"/>
      <c r="U49" s="776"/>
      <c r="V49" s="504"/>
      <c r="W49" s="366"/>
      <c r="X49" s="98"/>
      <c r="Y49" s="98"/>
      <c r="Z49" s="460"/>
      <c r="AA49" s="504"/>
      <c r="AB49" s="114"/>
      <c r="AC49" s="367"/>
      <c r="AD49" s="367"/>
      <c r="AE49" s="367"/>
      <c r="AF49" s="460"/>
      <c r="AG49" s="504"/>
      <c r="AH49" s="453"/>
      <c r="AI49" s="789"/>
      <c r="AJ49" s="789"/>
      <c r="AK49" s="502"/>
      <c r="AL49" s="504"/>
      <c r="AM49" s="366"/>
      <c r="AN49" s="453"/>
      <c r="AO49" s="789"/>
      <c r="AP49" s="502"/>
      <c r="AQ49" s="504"/>
      <c r="AR49" s="14"/>
      <c r="AS49" s="11"/>
      <c r="AT49" s="10"/>
    </row>
    <row r="50" spans="2:48" ht="13.5" hidden="1" customHeight="1">
      <c r="B50" s="32">
        <v>11</v>
      </c>
      <c r="C50" s="69"/>
      <c r="D50" s="372"/>
      <c r="E50" s="372"/>
      <c r="F50" s="372"/>
      <c r="G50" s="372"/>
      <c r="H50" s="372"/>
      <c r="I50" s="372"/>
      <c r="J50" s="373"/>
      <c r="K50" s="617"/>
      <c r="L50" s="104"/>
      <c r="M50" s="114"/>
      <c r="N50" s="87"/>
      <c r="O50" s="98"/>
      <c r="P50" s="460"/>
      <c r="Q50" s="503"/>
      <c r="R50" s="766"/>
      <c r="S50" s="787"/>
      <c r="T50" s="788"/>
      <c r="U50" s="776"/>
      <c r="V50" s="504"/>
      <c r="W50" s="366"/>
      <c r="X50" s="367"/>
      <c r="Y50" s="98"/>
      <c r="Z50" s="460"/>
      <c r="AA50" s="504"/>
      <c r="AB50" s="366"/>
      <c r="AC50" s="98"/>
      <c r="AD50" s="98"/>
      <c r="AE50" s="98"/>
      <c r="AF50" s="460"/>
      <c r="AG50" s="504"/>
      <c r="AH50" s="501"/>
      <c r="AI50" s="789"/>
      <c r="AJ50" s="789"/>
      <c r="AK50" s="502"/>
      <c r="AL50" s="504"/>
      <c r="AM50" s="114"/>
      <c r="AN50" s="501"/>
      <c r="AO50" s="789"/>
      <c r="AP50" s="502"/>
      <c r="AQ50" s="504"/>
      <c r="AR50" s="14"/>
      <c r="AS50" s="11"/>
      <c r="AT50" s="10"/>
    </row>
    <row r="51" spans="2:48" ht="13.5" hidden="1" customHeight="1">
      <c r="B51" s="32">
        <v>12</v>
      </c>
      <c r="C51" s="69"/>
      <c r="D51" s="372"/>
      <c r="E51" s="372"/>
      <c r="F51" s="372"/>
      <c r="G51" s="372"/>
      <c r="H51" s="372"/>
      <c r="I51" s="372"/>
      <c r="J51" s="373"/>
      <c r="K51" s="617"/>
      <c r="L51" s="104"/>
      <c r="M51" s="114"/>
      <c r="N51" s="87"/>
      <c r="O51" s="98"/>
      <c r="P51" s="460"/>
      <c r="Q51" s="503"/>
      <c r="R51" s="766"/>
      <c r="S51" s="787"/>
      <c r="T51" s="788"/>
      <c r="U51" s="776"/>
      <c r="V51" s="504"/>
      <c r="W51" s="366"/>
      <c r="X51" s="367"/>
      <c r="Y51" s="98"/>
      <c r="Z51" s="460"/>
      <c r="AA51" s="504"/>
      <c r="AB51" s="366"/>
      <c r="AC51" s="98"/>
      <c r="AD51" s="98"/>
      <c r="AE51" s="98"/>
      <c r="AF51" s="460"/>
      <c r="AG51" s="504"/>
      <c r="AH51" s="501"/>
      <c r="AI51" s="789"/>
      <c r="AJ51" s="789"/>
      <c r="AK51" s="502"/>
      <c r="AL51" s="504"/>
      <c r="AM51" s="114"/>
      <c r="AN51" s="501"/>
      <c r="AO51" s="789"/>
      <c r="AP51" s="502"/>
      <c r="AQ51" s="504"/>
      <c r="AR51" s="14"/>
      <c r="AS51" s="11"/>
      <c r="AT51" s="10"/>
    </row>
    <row r="52" spans="2:48" s="11" customFormat="1" ht="13.5" customHeight="1">
      <c r="B52" s="32"/>
      <c r="C52" s="10"/>
      <c r="D52" s="397"/>
      <c r="E52" s="397"/>
      <c r="F52" s="397"/>
      <c r="G52" s="397"/>
      <c r="H52" s="397"/>
      <c r="I52" s="397"/>
      <c r="J52" s="143"/>
      <c r="K52" s="143"/>
      <c r="L52" s="215"/>
      <c r="M52" s="786"/>
      <c r="N52" s="762"/>
      <c r="O52" s="762"/>
      <c r="P52" s="762"/>
      <c r="Q52" s="786"/>
      <c r="R52" s="786"/>
      <c r="S52" s="786"/>
      <c r="T52" s="786"/>
      <c r="U52" s="786"/>
      <c r="V52" s="786"/>
      <c r="W52" s="786"/>
      <c r="X52" s="762"/>
      <c r="Y52" s="762"/>
      <c r="Z52" s="762"/>
      <c r="AA52" s="786"/>
      <c r="AB52" s="786"/>
      <c r="AC52" s="762"/>
      <c r="AD52" s="762"/>
      <c r="AE52" s="762"/>
      <c r="AF52" s="762"/>
      <c r="AG52" s="786"/>
      <c r="AH52" s="786"/>
      <c r="AI52" s="786"/>
      <c r="AJ52" s="786"/>
      <c r="AK52" s="786"/>
      <c r="AL52" s="786"/>
      <c r="AM52" s="786"/>
      <c r="AN52" s="786"/>
      <c r="AO52" s="786"/>
      <c r="AP52" s="786"/>
      <c r="AQ52" s="786"/>
    </row>
    <row r="53" spans="2:48" ht="13.5" customHeight="1">
      <c r="B53" s="32">
        <v>1</v>
      </c>
      <c r="C53" s="907" t="s">
        <v>85</v>
      </c>
      <c r="D53" s="372">
        <v>2007</v>
      </c>
      <c r="E53" s="893" t="s">
        <v>104</v>
      </c>
      <c r="F53" s="372" t="s">
        <v>95</v>
      </c>
      <c r="G53" s="372" t="s">
        <v>24</v>
      </c>
      <c r="H53" s="372" t="s">
        <v>95</v>
      </c>
      <c r="I53" s="372" t="s">
        <v>103</v>
      </c>
      <c r="J53" s="478" t="s">
        <v>449</v>
      </c>
      <c r="K53" s="478"/>
      <c r="L53" s="86"/>
      <c r="M53" s="325">
        <v>5</v>
      </c>
      <c r="N53" s="1014"/>
      <c r="O53" s="1014"/>
      <c r="P53" s="1047"/>
      <c r="Q53" s="503"/>
      <c r="R53" s="239">
        <v>3</v>
      </c>
      <c r="S53" s="239"/>
      <c r="T53" s="501"/>
      <c r="U53" s="783"/>
      <c r="V53" s="504"/>
      <c r="W53" s="453">
        <v>6</v>
      </c>
      <c r="X53" s="367"/>
      <c r="Y53" s="367"/>
      <c r="Z53" s="505"/>
      <c r="AA53" s="504"/>
      <c r="AB53" s="325">
        <v>2</v>
      </c>
      <c r="AC53" s="325" t="s">
        <v>38</v>
      </c>
      <c r="AD53" s="325" t="s">
        <v>38</v>
      </c>
      <c r="AE53" s="325" t="s">
        <v>38</v>
      </c>
      <c r="AF53" s="325" t="s">
        <v>38</v>
      </c>
      <c r="AG53" s="504"/>
      <c r="AH53" s="239">
        <v>1</v>
      </c>
      <c r="AI53" s="501"/>
      <c r="AJ53" s="498" t="s">
        <v>38</v>
      </c>
      <c r="AK53" s="783"/>
      <c r="AL53" s="504"/>
      <c r="AM53" s="453">
        <v>4</v>
      </c>
      <c r="AN53" s="239"/>
      <c r="AO53" s="501"/>
      <c r="AP53" s="783"/>
      <c r="AQ53" s="504"/>
      <c r="AR53" s="14"/>
      <c r="AS53" s="11"/>
      <c r="AT53" s="10"/>
    </row>
    <row r="54" spans="2:48" ht="13.5" customHeight="1">
      <c r="B54" s="32">
        <v>2</v>
      </c>
      <c r="C54" s="236"/>
      <c r="D54" s="321"/>
      <c r="E54" s="321"/>
      <c r="F54" s="321"/>
      <c r="G54" s="321"/>
      <c r="H54" s="321"/>
      <c r="I54" s="321"/>
      <c r="J54" s="403"/>
      <c r="K54" s="478"/>
      <c r="L54" s="86"/>
      <c r="M54" s="1014"/>
      <c r="N54" s="1014"/>
      <c r="O54" s="1014"/>
      <c r="P54" s="1047"/>
      <c r="Q54" s="503"/>
      <c r="R54" s="239"/>
      <c r="S54" s="239"/>
      <c r="T54" s="501"/>
      <c r="U54" s="783"/>
      <c r="V54" s="504"/>
      <c r="W54" s="453"/>
      <c r="X54" s="367"/>
      <c r="Y54" s="367"/>
      <c r="Z54" s="505"/>
      <c r="AA54" s="504"/>
      <c r="AB54" s="453"/>
      <c r="AC54" s="367"/>
      <c r="AD54" s="367"/>
      <c r="AE54" s="98"/>
      <c r="AF54" s="505"/>
      <c r="AG54" s="504"/>
      <c r="AH54" s="239"/>
      <c r="AI54" s="501"/>
      <c r="AJ54" s="501"/>
      <c r="AK54" s="783"/>
      <c r="AL54" s="504"/>
      <c r="AM54" s="453"/>
      <c r="AN54" s="367"/>
      <c r="AO54" s="501"/>
      <c r="AP54" s="783"/>
      <c r="AQ54" s="504"/>
      <c r="AR54" s="14"/>
      <c r="AS54" s="11"/>
      <c r="AT54" s="10"/>
    </row>
    <row r="55" spans="2:48" ht="12" customHeight="1">
      <c r="B55" s="32">
        <v>3</v>
      </c>
      <c r="C55" s="236"/>
      <c r="D55" s="321"/>
      <c r="E55" s="321"/>
      <c r="F55" s="321"/>
      <c r="G55" s="372"/>
      <c r="H55" s="372"/>
      <c r="I55" s="372"/>
      <c r="J55" s="478"/>
      <c r="K55" s="478"/>
      <c r="L55" s="86"/>
      <c r="M55" s="1014"/>
      <c r="N55" s="1014"/>
      <c r="O55" s="1014"/>
      <c r="P55" s="1047"/>
      <c r="Q55" s="340"/>
      <c r="R55" s="87"/>
      <c r="S55" s="87"/>
      <c r="T55" s="98"/>
      <c r="U55" s="505"/>
      <c r="V55" s="246"/>
      <c r="W55" s="87"/>
      <c r="X55" s="87"/>
      <c r="Y55" s="98"/>
      <c r="Z55" s="505"/>
      <c r="AA55" s="246"/>
      <c r="AB55" s="87"/>
      <c r="AC55" s="87"/>
      <c r="AD55" s="87"/>
      <c r="AE55" s="98"/>
      <c r="AF55" s="505"/>
      <c r="AG55" s="246"/>
      <c r="AH55" s="87"/>
      <c r="AI55" s="98"/>
      <c r="AJ55" s="98"/>
      <c r="AK55" s="505"/>
      <c r="AL55" s="246"/>
      <c r="AM55" s="367"/>
      <c r="AN55" s="87"/>
      <c r="AO55" s="98"/>
      <c r="AP55" s="505"/>
      <c r="AQ55" s="246"/>
      <c r="AR55" s="14"/>
      <c r="AS55" s="11"/>
      <c r="AT55" s="10"/>
    </row>
    <row r="56" spans="2:48" s="11" customFormat="1" ht="12" customHeight="1">
      <c r="B56" s="32"/>
      <c r="C56" s="10"/>
      <c r="D56" s="397"/>
      <c r="E56" s="397"/>
      <c r="F56" s="397"/>
      <c r="G56" s="397"/>
      <c r="H56" s="397"/>
      <c r="I56" s="397"/>
      <c r="J56" s="143"/>
      <c r="K56" s="143"/>
      <c r="L56" s="215"/>
      <c r="M56" s="786"/>
      <c r="N56" s="762"/>
      <c r="O56" s="762"/>
      <c r="P56" s="762"/>
      <c r="Q56" s="786"/>
      <c r="R56" s="786"/>
      <c r="S56" s="786"/>
      <c r="T56" s="786"/>
      <c r="U56" s="786"/>
      <c r="V56" s="786"/>
      <c r="W56" s="786"/>
      <c r="X56" s="762"/>
      <c r="Y56" s="762"/>
      <c r="Z56" s="762"/>
      <c r="AA56" s="786"/>
      <c r="AB56" s="786"/>
      <c r="AC56" s="762"/>
      <c r="AD56" s="762"/>
      <c r="AE56" s="762"/>
      <c r="AF56" s="762"/>
      <c r="AG56" s="786"/>
      <c r="AH56" s="786"/>
      <c r="AI56" s="786"/>
      <c r="AJ56" s="786"/>
      <c r="AK56" s="786"/>
      <c r="AL56" s="786"/>
      <c r="AM56" s="786"/>
      <c r="AN56" s="786"/>
      <c r="AO56" s="786"/>
      <c r="AP56" s="786"/>
      <c r="AQ56" s="786"/>
    </row>
    <row r="57" spans="2:48" ht="12.75" customHeight="1">
      <c r="B57" s="32">
        <v>1</v>
      </c>
      <c r="C57" s="907" t="s">
        <v>26</v>
      </c>
      <c r="D57" s="321">
        <v>2007</v>
      </c>
      <c r="E57" s="321" t="s">
        <v>103</v>
      </c>
      <c r="F57" s="321" t="s">
        <v>95</v>
      </c>
      <c r="G57" s="321"/>
      <c r="H57" s="321" t="s">
        <v>95</v>
      </c>
      <c r="I57" s="321" t="s">
        <v>103</v>
      </c>
      <c r="J57" s="609" t="s">
        <v>706</v>
      </c>
      <c r="K57" s="321"/>
      <c r="L57" s="86"/>
      <c r="M57" s="787">
        <v>4</v>
      </c>
      <c r="N57" s="1014"/>
      <c r="O57" s="1014"/>
      <c r="P57" s="1048"/>
      <c r="Q57" s="793"/>
      <c r="R57" s="453">
        <v>1</v>
      </c>
      <c r="S57" s="325" t="s">
        <v>38</v>
      </c>
      <c r="T57" s="498" t="s">
        <v>38</v>
      </c>
      <c r="U57" s="884"/>
      <c r="V57" s="464"/>
      <c r="W57" s="453">
        <v>6</v>
      </c>
      <c r="X57" s="367"/>
      <c r="Y57" s="367"/>
      <c r="Z57" s="609"/>
      <c r="AA57" s="464"/>
      <c r="AB57" s="453">
        <v>2</v>
      </c>
      <c r="AC57" s="364"/>
      <c r="AD57" s="364"/>
      <c r="AE57" s="364"/>
      <c r="AF57" s="609"/>
      <c r="AG57" s="464"/>
      <c r="AH57" s="453">
        <v>3</v>
      </c>
      <c r="AI57" s="794"/>
      <c r="AJ57" s="794"/>
      <c r="AK57" s="884"/>
      <c r="AL57" s="464"/>
      <c r="AM57" s="453">
        <v>5</v>
      </c>
      <c r="AN57" s="794"/>
      <c r="AO57" s="794"/>
      <c r="AP57" s="884"/>
      <c r="AQ57" s="464"/>
      <c r="AR57" s="14"/>
      <c r="AS57" s="11"/>
      <c r="AT57" s="10"/>
      <c r="AU57" s="358"/>
      <c r="AV57" s="86"/>
    </row>
    <row r="58" spans="2:48" ht="12.75" customHeight="1">
      <c r="B58" s="32">
        <v>2</v>
      </c>
      <c r="C58" s="872"/>
      <c r="D58" s="321">
        <v>2008</v>
      </c>
      <c r="E58" s="321" t="s">
        <v>103</v>
      </c>
      <c r="F58" s="321" t="s">
        <v>94</v>
      </c>
      <c r="G58" s="321"/>
      <c r="H58" s="321" t="s">
        <v>95</v>
      </c>
      <c r="I58" s="321" t="s">
        <v>103</v>
      </c>
      <c r="J58" s="609" t="s">
        <v>320</v>
      </c>
      <c r="K58" s="321"/>
      <c r="L58" s="86"/>
      <c r="M58" s="1014"/>
      <c r="N58" s="1014"/>
      <c r="O58" s="1014"/>
      <c r="P58" s="1047"/>
      <c r="Q58" s="340"/>
      <c r="R58" s="325" t="s">
        <v>38</v>
      </c>
      <c r="S58" s="325" t="s">
        <v>38</v>
      </c>
      <c r="T58" s="417" t="s">
        <v>38</v>
      </c>
      <c r="U58" s="505"/>
      <c r="V58" s="246"/>
      <c r="W58" s="87"/>
      <c r="X58" s="367"/>
      <c r="Y58" s="367"/>
      <c r="Z58" s="505"/>
      <c r="AA58" s="246"/>
      <c r="AB58" s="87"/>
      <c r="AC58" s="87"/>
      <c r="AD58" s="87"/>
      <c r="AE58" s="98"/>
      <c r="AF58" s="505"/>
      <c r="AG58" s="246"/>
      <c r="AH58" s="87"/>
      <c r="AI58" s="98"/>
      <c r="AJ58" s="98"/>
      <c r="AK58" s="505"/>
      <c r="AL58" s="246"/>
      <c r="AM58" s="87"/>
      <c r="AN58" s="87"/>
      <c r="AO58" s="98"/>
      <c r="AP58" s="505"/>
      <c r="AQ58" s="246"/>
      <c r="AR58" s="14"/>
      <c r="AS58" s="11"/>
      <c r="AT58" s="10"/>
      <c r="AU58" s="358"/>
      <c r="AV58" s="86"/>
    </row>
    <row r="59" spans="2:48" ht="12.75" customHeight="1">
      <c r="B59" s="32">
        <v>3</v>
      </c>
      <c r="C59" s="872"/>
      <c r="D59" s="321">
        <v>2006</v>
      </c>
      <c r="E59" s="321" t="s">
        <v>103</v>
      </c>
      <c r="F59" s="321" t="s">
        <v>95</v>
      </c>
      <c r="G59" s="321"/>
      <c r="H59" s="321" t="s">
        <v>95</v>
      </c>
      <c r="I59" s="321" t="s">
        <v>104</v>
      </c>
      <c r="J59" s="403" t="s">
        <v>692</v>
      </c>
      <c r="K59" s="321"/>
      <c r="L59" s="86"/>
      <c r="M59" s="1014"/>
      <c r="N59" s="1014"/>
      <c r="O59" s="1014"/>
      <c r="P59" s="1047"/>
      <c r="Q59" s="340"/>
      <c r="R59" s="325" t="s">
        <v>38</v>
      </c>
      <c r="S59" s="325" t="s">
        <v>38</v>
      </c>
      <c r="T59" s="498" t="s">
        <v>38</v>
      </c>
      <c r="U59" s="505"/>
      <c r="V59" s="246"/>
      <c r="W59" s="367"/>
      <c r="X59" s="367"/>
      <c r="Y59" s="367"/>
      <c r="Z59" s="505"/>
      <c r="AA59" s="246"/>
      <c r="AB59" s="87"/>
      <c r="AC59" s="87"/>
      <c r="AD59" s="87"/>
      <c r="AE59" s="98"/>
      <c r="AF59" s="505"/>
      <c r="AG59" s="246"/>
      <c r="AH59" s="87"/>
      <c r="AI59" s="98"/>
      <c r="AJ59" s="98"/>
      <c r="AK59" s="505"/>
      <c r="AL59" s="246"/>
      <c r="AM59" s="87"/>
      <c r="AN59" s="87"/>
      <c r="AO59" s="98"/>
      <c r="AP59" s="505"/>
      <c r="AQ59" s="246"/>
      <c r="AR59" s="14"/>
      <c r="AS59" s="11"/>
      <c r="AT59" s="10"/>
      <c r="AU59" s="358"/>
      <c r="AV59" s="86"/>
    </row>
    <row r="60" spans="2:48" ht="12.75" customHeight="1">
      <c r="B60" s="32">
        <v>4</v>
      </c>
      <c r="C60" s="872"/>
      <c r="D60" s="490">
        <v>2006</v>
      </c>
      <c r="E60" s="490" t="s">
        <v>103</v>
      </c>
      <c r="F60" s="321" t="s">
        <v>95</v>
      </c>
      <c r="G60" s="321"/>
      <c r="H60" s="321" t="s">
        <v>95</v>
      </c>
      <c r="I60" s="321" t="s">
        <v>103</v>
      </c>
      <c r="J60" s="403" t="s">
        <v>286</v>
      </c>
      <c r="K60" s="321"/>
      <c r="L60" s="86"/>
      <c r="M60" s="1014"/>
      <c r="N60" s="1014"/>
      <c r="O60" s="1014"/>
      <c r="P60" s="1047"/>
      <c r="Q60" s="340"/>
      <c r="R60" s="325" t="s">
        <v>38</v>
      </c>
      <c r="S60" s="325" t="s">
        <v>38</v>
      </c>
      <c r="T60" s="498" t="s">
        <v>38</v>
      </c>
      <c r="U60" s="505"/>
      <c r="V60" s="246"/>
      <c r="W60" s="367"/>
      <c r="X60" s="367"/>
      <c r="Y60" s="367"/>
      <c r="Z60" s="505"/>
      <c r="AA60" s="246"/>
      <c r="AB60" s="87"/>
      <c r="AC60" s="87"/>
      <c r="AD60" s="87"/>
      <c r="AE60" s="98"/>
      <c r="AF60" s="505"/>
      <c r="AG60" s="246"/>
      <c r="AH60" s="87"/>
      <c r="AI60" s="98"/>
      <c r="AJ60" s="98"/>
      <c r="AK60" s="505"/>
      <c r="AL60" s="246"/>
      <c r="AM60" s="87"/>
      <c r="AN60" s="87"/>
      <c r="AO60" s="98"/>
      <c r="AP60" s="505"/>
      <c r="AQ60" s="246"/>
      <c r="AR60" s="14"/>
      <c r="AS60" s="11"/>
      <c r="AT60" s="10"/>
      <c r="AU60" s="358"/>
      <c r="AV60" s="86"/>
    </row>
    <row r="61" spans="2:48" ht="12.75" customHeight="1">
      <c r="B61" s="32">
        <v>5</v>
      </c>
      <c r="C61" s="872"/>
      <c r="D61" s="321">
        <v>2006</v>
      </c>
      <c r="E61" s="321" t="s">
        <v>103</v>
      </c>
      <c r="F61" s="321" t="s">
        <v>95</v>
      </c>
      <c r="G61" s="321"/>
      <c r="H61" s="321" t="s">
        <v>95</v>
      </c>
      <c r="I61" s="321" t="s">
        <v>103</v>
      </c>
      <c r="J61" s="609" t="s">
        <v>456</v>
      </c>
      <c r="K61" s="321"/>
      <c r="L61" s="86"/>
      <c r="M61" s="1014"/>
      <c r="N61" s="1014"/>
      <c r="O61" s="1014"/>
      <c r="P61" s="1047"/>
      <c r="Q61" s="340"/>
      <c r="R61" s="325" t="s">
        <v>38</v>
      </c>
      <c r="S61" s="325" t="s">
        <v>38</v>
      </c>
      <c r="T61" s="498" t="s">
        <v>38</v>
      </c>
      <c r="U61" s="505"/>
      <c r="V61" s="246"/>
      <c r="W61" s="367"/>
      <c r="X61" s="367"/>
      <c r="Y61" s="367"/>
      <c r="Z61" s="505"/>
      <c r="AA61" s="246"/>
      <c r="AB61" s="87"/>
      <c r="AC61" s="87"/>
      <c r="AD61" s="87"/>
      <c r="AE61" s="98"/>
      <c r="AF61" s="505"/>
      <c r="AG61" s="246"/>
      <c r="AH61" s="87"/>
      <c r="AI61" s="98"/>
      <c r="AJ61" s="98"/>
      <c r="AK61" s="505"/>
      <c r="AL61" s="246"/>
      <c r="AM61" s="87"/>
      <c r="AN61" s="87"/>
      <c r="AO61" s="98"/>
      <c r="AP61" s="505"/>
      <c r="AQ61" s="246"/>
      <c r="AR61" s="14"/>
      <c r="AS61" s="11"/>
      <c r="AT61" s="10"/>
      <c r="AU61" s="358"/>
      <c r="AV61" s="86"/>
    </row>
    <row r="62" spans="2:48" ht="12.75" customHeight="1">
      <c r="B62" s="32">
        <v>6</v>
      </c>
      <c r="C62" s="872"/>
      <c r="D62" s="321">
        <v>2006</v>
      </c>
      <c r="E62" s="321" t="s">
        <v>103</v>
      </c>
      <c r="F62" s="321" t="s">
        <v>95</v>
      </c>
      <c r="G62" s="321"/>
      <c r="H62" s="321" t="s">
        <v>95</v>
      </c>
      <c r="I62" s="321" t="s">
        <v>103</v>
      </c>
      <c r="J62" s="609" t="s">
        <v>642</v>
      </c>
      <c r="K62" s="321" t="s">
        <v>481</v>
      </c>
      <c r="L62" s="86"/>
      <c r="M62" s="1014"/>
      <c r="N62" s="1014"/>
      <c r="O62" s="1014"/>
      <c r="P62" s="1047"/>
      <c r="Q62" s="340"/>
      <c r="R62" s="367"/>
      <c r="S62" s="367"/>
      <c r="T62" s="367"/>
      <c r="U62" s="505"/>
      <c r="V62" s="246"/>
      <c r="W62" s="367"/>
      <c r="X62" s="367"/>
      <c r="Y62" s="367"/>
      <c r="Z62" s="505"/>
      <c r="AA62" s="246"/>
      <c r="AB62" s="87"/>
      <c r="AC62" s="87"/>
      <c r="AD62" s="87"/>
      <c r="AE62" s="98"/>
      <c r="AF62" s="505"/>
      <c r="AG62" s="246"/>
      <c r="AH62" s="87"/>
      <c r="AI62" s="98"/>
      <c r="AJ62" s="98"/>
      <c r="AK62" s="505"/>
      <c r="AL62" s="246"/>
      <c r="AM62" s="87"/>
      <c r="AN62" s="87"/>
      <c r="AO62" s="98"/>
      <c r="AP62" s="505"/>
      <c r="AQ62" s="246"/>
      <c r="AR62" s="14"/>
      <c r="AS62" s="11"/>
      <c r="AT62" s="10"/>
      <c r="AU62" s="358"/>
      <c r="AV62" s="86"/>
    </row>
    <row r="63" spans="2:48" ht="12.75" customHeight="1">
      <c r="B63" s="32">
        <v>7</v>
      </c>
      <c r="C63" s="872"/>
      <c r="D63" s="321">
        <v>2007</v>
      </c>
      <c r="E63" s="490" t="s">
        <v>103</v>
      </c>
      <c r="F63" s="321" t="s">
        <v>100</v>
      </c>
      <c r="G63" s="321"/>
      <c r="H63" s="321" t="s">
        <v>95</v>
      </c>
      <c r="I63" s="321" t="s">
        <v>103</v>
      </c>
      <c r="J63" s="403" t="s">
        <v>528</v>
      </c>
      <c r="K63" s="321"/>
      <c r="L63" s="86"/>
      <c r="M63" s="1014"/>
      <c r="N63" s="1014"/>
      <c r="O63" s="1014"/>
      <c r="P63" s="1047"/>
      <c r="Q63" s="340"/>
      <c r="R63" s="367"/>
      <c r="S63" s="367"/>
      <c r="T63" s="98"/>
      <c r="U63" s="505"/>
      <c r="V63" s="246"/>
      <c r="W63" s="367"/>
      <c r="X63" s="87"/>
      <c r="Y63" s="367"/>
      <c r="Z63" s="505"/>
      <c r="AA63" s="246"/>
      <c r="AB63" s="87"/>
      <c r="AC63" s="87"/>
      <c r="AD63" s="87"/>
      <c r="AE63" s="98"/>
      <c r="AF63" s="505"/>
      <c r="AG63" s="246"/>
      <c r="AH63" s="87"/>
      <c r="AI63" s="98"/>
      <c r="AJ63" s="98"/>
      <c r="AK63" s="505"/>
      <c r="AL63" s="246"/>
      <c r="AM63" s="87"/>
      <c r="AN63" s="87"/>
      <c r="AO63" s="98"/>
      <c r="AP63" s="505"/>
      <c r="AQ63" s="246"/>
      <c r="AR63" s="14"/>
      <c r="AS63" s="11"/>
      <c r="AT63" s="10"/>
      <c r="AU63" s="358"/>
      <c r="AV63" s="86"/>
    </row>
    <row r="64" spans="2:48" ht="12.75" customHeight="1">
      <c r="B64" s="32">
        <v>8</v>
      </c>
      <c r="C64" s="872"/>
      <c r="D64" s="372">
        <v>2008</v>
      </c>
      <c r="E64" s="372" t="s">
        <v>103</v>
      </c>
      <c r="F64" s="372" t="s">
        <v>94</v>
      </c>
      <c r="G64" s="372"/>
      <c r="H64" s="321" t="s">
        <v>95</v>
      </c>
      <c r="I64" s="321" t="s">
        <v>103</v>
      </c>
      <c r="J64" s="609" t="s">
        <v>379</v>
      </c>
      <c r="K64" s="321"/>
      <c r="L64" s="86"/>
      <c r="M64" s="1014"/>
      <c r="N64" s="1014"/>
      <c r="O64" s="1014"/>
      <c r="P64" s="1047"/>
      <c r="Q64" s="340"/>
      <c r="R64" s="325" t="s">
        <v>38</v>
      </c>
      <c r="S64" s="325" t="s">
        <v>38</v>
      </c>
      <c r="T64" s="498" t="s">
        <v>38</v>
      </c>
      <c r="U64" s="505"/>
      <c r="V64" s="246"/>
      <c r="W64" s="87"/>
      <c r="X64" s="87"/>
      <c r="Y64" s="87"/>
      <c r="Z64" s="505"/>
      <c r="AA64" s="246"/>
      <c r="AB64" s="87"/>
      <c r="AC64" s="87"/>
      <c r="AD64" s="87"/>
      <c r="AE64" s="98"/>
      <c r="AF64" s="505"/>
      <c r="AG64" s="246"/>
      <c r="AH64" s="87"/>
      <c r="AI64" s="98"/>
      <c r="AJ64" s="98"/>
      <c r="AK64" s="505"/>
      <c r="AL64" s="246"/>
      <c r="AM64" s="87"/>
      <c r="AN64" s="87"/>
      <c r="AO64" s="98"/>
      <c r="AP64" s="505"/>
      <c r="AQ64" s="246"/>
      <c r="AR64" s="14"/>
      <c r="AS64" s="11"/>
      <c r="AT64" s="10"/>
      <c r="AU64" s="358"/>
      <c r="AV64" s="86"/>
    </row>
    <row r="65" spans="2:48" ht="12.75" customHeight="1">
      <c r="B65" s="32">
        <v>9</v>
      </c>
      <c r="C65" s="872"/>
      <c r="D65" s="321">
        <v>2007</v>
      </c>
      <c r="E65" s="321" t="s">
        <v>103</v>
      </c>
      <c r="F65" s="321" t="s">
        <v>95</v>
      </c>
      <c r="G65" s="321"/>
      <c r="H65" s="321" t="s">
        <v>95</v>
      </c>
      <c r="I65" s="321" t="s">
        <v>103</v>
      </c>
      <c r="J65" s="609" t="s">
        <v>543</v>
      </c>
      <c r="K65" s="321"/>
      <c r="L65" s="86"/>
      <c r="M65" s="1014"/>
      <c r="N65" s="1014"/>
      <c r="O65" s="1014"/>
      <c r="P65" s="1047"/>
      <c r="Q65" s="340"/>
      <c r="R65" s="325" t="s">
        <v>38</v>
      </c>
      <c r="S65" s="325" t="s">
        <v>38</v>
      </c>
      <c r="T65" s="498" t="s">
        <v>38</v>
      </c>
      <c r="U65" s="505"/>
      <c r="V65" s="246"/>
      <c r="W65" s="367"/>
      <c r="X65" s="367"/>
      <c r="Y65" s="367"/>
      <c r="Z65" s="505"/>
      <c r="AA65" s="246"/>
      <c r="AB65" s="87"/>
      <c r="AC65" s="87"/>
      <c r="AD65" s="87"/>
      <c r="AE65" s="98"/>
      <c r="AF65" s="505"/>
      <c r="AG65" s="246"/>
      <c r="AH65" s="87"/>
      <c r="AI65" s="98"/>
      <c r="AJ65" s="98"/>
      <c r="AK65" s="505"/>
      <c r="AL65" s="246"/>
      <c r="AM65" s="87"/>
      <c r="AN65" s="87"/>
      <c r="AO65" s="98"/>
      <c r="AP65" s="505"/>
      <c r="AQ65" s="246"/>
      <c r="AR65" s="14"/>
      <c r="AS65" s="11"/>
      <c r="AT65" s="10"/>
      <c r="AU65" s="358"/>
      <c r="AV65" s="86"/>
    </row>
    <row r="66" spans="2:48" ht="12.75" customHeight="1">
      <c r="B66" s="32">
        <v>10</v>
      </c>
      <c r="C66" s="872"/>
      <c r="D66" s="321">
        <v>2008</v>
      </c>
      <c r="E66" s="321" t="s">
        <v>103</v>
      </c>
      <c r="F66" s="321" t="s">
        <v>94</v>
      </c>
      <c r="G66" s="321"/>
      <c r="H66" s="321" t="s">
        <v>95</v>
      </c>
      <c r="I66" s="321" t="s">
        <v>103</v>
      </c>
      <c r="J66" s="609" t="s">
        <v>527</v>
      </c>
      <c r="K66" s="321"/>
      <c r="L66" s="86"/>
      <c r="M66" s="1014"/>
      <c r="N66" s="1014"/>
      <c r="O66" s="1014"/>
      <c r="P66" s="1047"/>
      <c r="Q66" s="340"/>
      <c r="R66" s="367"/>
      <c r="S66" s="367"/>
      <c r="T66" s="98"/>
      <c r="U66" s="505"/>
      <c r="V66" s="246"/>
      <c r="W66" s="367"/>
      <c r="X66" s="367"/>
      <c r="Y66" s="367"/>
      <c r="Z66" s="505"/>
      <c r="AA66" s="246"/>
      <c r="AB66" s="87"/>
      <c r="AC66" s="87"/>
      <c r="AD66" s="87"/>
      <c r="AE66" s="98"/>
      <c r="AF66" s="505"/>
      <c r="AG66" s="246"/>
      <c r="AH66" s="87"/>
      <c r="AI66" s="98"/>
      <c r="AJ66" s="98"/>
      <c r="AK66" s="505"/>
      <c r="AL66" s="246"/>
      <c r="AM66" s="87"/>
      <c r="AN66" s="87"/>
      <c r="AO66" s="98"/>
      <c r="AP66" s="505"/>
      <c r="AQ66" s="246"/>
      <c r="AR66" s="14"/>
      <c r="AS66" s="11"/>
      <c r="AT66" s="10"/>
      <c r="AU66" s="358"/>
      <c r="AV66" s="86"/>
    </row>
    <row r="67" spans="2:48" ht="12.75" customHeight="1">
      <c r="B67" s="32">
        <v>11</v>
      </c>
      <c r="C67" s="872"/>
      <c r="D67" s="321">
        <v>2006</v>
      </c>
      <c r="E67" s="321" t="s">
        <v>103</v>
      </c>
      <c r="F67" s="321" t="s">
        <v>95</v>
      </c>
      <c r="G67" s="321"/>
      <c r="H67" s="321" t="s">
        <v>95</v>
      </c>
      <c r="I67" s="321" t="s">
        <v>103</v>
      </c>
      <c r="J67" s="403" t="s">
        <v>282</v>
      </c>
      <c r="K67" s="321"/>
      <c r="L67" s="86"/>
      <c r="M67" s="1014"/>
      <c r="N67" s="1014"/>
      <c r="O67" s="1014"/>
      <c r="P67" s="1047"/>
      <c r="Q67" s="340"/>
      <c r="R67" s="367"/>
      <c r="S67" s="367"/>
      <c r="T67" s="98"/>
      <c r="U67" s="505"/>
      <c r="V67" s="246"/>
      <c r="W67" s="367"/>
      <c r="X67" s="367"/>
      <c r="Y67" s="367"/>
      <c r="Z67" s="505"/>
      <c r="AA67" s="246"/>
      <c r="AB67" s="87"/>
      <c r="AC67" s="87"/>
      <c r="AD67" s="87"/>
      <c r="AE67" s="98"/>
      <c r="AF67" s="505"/>
      <c r="AG67" s="246"/>
      <c r="AH67" s="87"/>
      <c r="AI67" s="98"/>
      <c r="AJ67" s="98"/>
      <c r="AK67" s="505"/>
      <c r="AL67" s="246"/>
      <c r="AM67" s="87"/>
      <c r="AN67" s="87"/>
      <c r="AO67" s="98"/>
      <c r="AP67" s="505"/>
      <c r="AQ67" s="246"/>
      <c r="AR67" s="14"/>
      <c r="AS67" s="11"/>
      <c r="AT67" s="10"/>
      <c r="AU67" s="358"/>
      <c r="AV67" s="86"/>
    </row>
    <row r="68" spans="2:48" ht="12.75" customHeight="1">
      <c r="B68" s="32">
        <v>12</v>
      </c>
      <c r="C68" s="872"/>
      <c r="D68" s="321">
        <v>2007</v>
      </c>
      <c r="E68" s="321" t="s">
        <v>103</v>
      </c>
      <c r="F68" s="321" t="s">
        <v>95</v>
      </c>
      <c r="G68" s="321"/>
      <c r="H68" s="321" t="s">
        <v>95</v>
      </c>
      <c r="I68" s="321" t="s">
        <v>104</v>
      </c>
      <c r="J68" s="403" t="s">
        <v>387</v>
      </c>
      <c r="K68" s="321"/>
      <c r="L68" s="86"/>
      <c r="M68" s="1014"/>
      <c r="N68" s="1014"/>
      <c r="O68" s="1014"/>
      <c r="P68" s="1047"/>
      <c r="Q68" s="340"/>
      <c r="R68" s="325" t="s">
        <v>38</v>
      </c>
      <c r="S68" s="325" t="s">
        <v>38</v>
      </c>
      <c r="T68" s="498" t="s">
        <v>38</v>
      </c>
      <c r="U68" s="505"/>
      <c r="V68" s="246"/>
      <c r="W68" s="367"/>
      <c r="X68" s="367"/>
      <c r="Y68" s="367"/>
      <c r="Z68" s="505"/>
      <c r="AA68" s="246"/>
      <c r="AB68" s="87"/>
      <c r="AC68" s="87"/>
      <c r="AD68" s="87"/>
      <c r="AE68" s="98"/>
      <c r="AF68" s="505"/>
      <c r="AG68" s="246"/>
      <c r="AH68" s="87"/>
      <c r="AI68" s="98"/>
      <c r="AJ68" s="98"/>
      <c r="AK68" s="505"/>
      <c r="AL68" s="246"/>
      <c r="AM68" s="87"/>
      <c r="AN68" s="87"/>
      <c r="AO68" s="98"/>
      <c r="AP68" s="505"/>
      <c r="AQ68" s="246"/>
      <c r="AR68" s="14"/>
      <c r="AS68" s="11"/>
      <c r="AT68" s="10"/>
      <c r="AU68" s="358"/>
      <c r="AV68" s="86"/>
    </row>
    <row r="69" spans="2:48" ht="12.75" customHeight="1">
      <c r="B69" s="32">
        <v>13</v>
      </c>
      <c r="C69" s="872"/>
      <c r="D69" s="321">
        <v>2007</v>
      </c>
      <c r="E69" s="321" t="s">
        <v>103</v>
      </c>
      <c r="F69" s="321" t="s">
        <v>95</v>
      </c>
      <c r="G69" s="321"/>
      <c r="H69" s="321" t="s">
        <v>95</v>
      </c>
      <c r="I69" s="321" t="s">
        <v>104</v>
      </c>
      <c r="J69" s="609" t="s">
        <v>464</v>
      </c>
      <c r="K69" s="321"/>
      <c r="L69" s="86"/>
      <c r="M69" s="1014"/>
      <c r="N69" s="1014"/>
      <c r="O69" s="1014"/>
      <c r="P69" s="1047"/>
      <c r="Q69" s="340"/>
      <c r="R69" s="325" t="s">
        <v>38</v>
      </c>
      <c r="S69" s="325" t="s">
        <v>38</v>
      </c>
      <c r="T69" s="498" t="s">
        <v>38</v>
      </c>
      <c r="U69" s="505"/>
      <c r="V69" s="246"/>
      <c r="W69" s="87"/>
      <c r="X69" s="87"/>
      <c r="Y69" s="98"/>
      <c r="Z69" s="505"/>
      <c r="AA69" s="246"/>
      <c r="AB69" s="87"/>
      <c r="AC69" s="87"/>
      <c r="AD69" s="87"/>
      <c r="AE69" s="98"/>
      <c r="AF69" s="505"/>
      <c r="AG69" s="246"/>
      <c r="AH69" s="87"/>
      <c r="AI69" s="98"/>
      <c r="AJ69" s="98"/>
      <c r="AK69" s="505"/>
      <c r="AL69" s="246"/>
      <c r="AM69" s="87"/>
      <c r="AN69" s="87"/>
      <c r="AO69" s="98"/>
      <c r="AP69" s="505"/>
      <c r="AQ69" s="246"/>
      <c r="AR69" s="14"/>
      <c r="AS69" s="11"/>
      <c r="AT69" s="10"/>
      <c r="AU69" s="358"/>
      <c r="AV69" s="86"/>
    </row>
    <row r="70" spans="2:48" ht="12.75" customHeight="1">
      <c r="B70" s="32">
        <v>14</v>
      </c>
      <c r="C70" s="872"/>
      <c r="D70" s="321">
        <v>2007</v>
      </c>
      <c r="E70" s="321" t="s">
        <v>103</v>
      </c>
      <c r="F70" s="321" t="s">
        <v>95</v>
      </c>
      <c r="G70" s="321"/>
      <c r="H70" s="321" t="s">
        <v>95</v>
      </c>
      <c r="I70" s="321" t="s">
        <v>103</v>
      </c>
      <c r="J70" s="403" t="s">
        <v>689</v>
      </c>
      <c r="K70" s="321"/>
      <c r="L70" s="86"/>
      <c r="M70" s="1014"/>
      <c r="N70" s="1014"/>
      <c r="O70" s="1014"/>
      <c r="P70" s="1047"/>
      <c r="Q70" s="340"/>
      <c r="R70" s="325" t="s">
        <v>38</v>
      </c>
      <c r="S70" s="325" t="s">
        <v>38</v>
      </c>
      <c r="T70" s="498" t="s">
        <v>38</v>
      </c>
      <c r="U70" s="505"/>
      <c r="V70" s="246"/>
      <c r="W70" s="367"/>
      <c r="X70" s="367"/>
      <c r="Y70" s="98"/>
      <c r="Z70" s="505"/>
      <c r="AA70" s="246"/>
      <c r="AB70" s="87"/>
      <c r="AC70" s="87"/>
      <c r="AD70" s="87"/>
      <c r="AE70" s="98"/>
      <c r="AF70" s="505"/>
      <c r="AG70" s="246"/>
      <c r="AH70" s="87"/>
      <c r="AI70" s="98"/>
      <c r="AJ70" s="98"/>
      <c r="AK70" s="505"/>
      <c r="AL70" s="246"/>
      <c r="AM70" s="87"/>
      <c r="AN70" s="87"/>
      <c r="AO70" s="98"/>
      <c r="AP70" s="505"/>
      <c r="AQ70" s="246"/>
      <c r="AR70" s="14"/>
      <c r="AS70" s="11"/>
      <c r="AT70" s="10"/>
      <c r="AU70" s="358"/>
      <c r="AV70" s="86"/>
    </row>
    <row r="71" spans="2:48" ht="12.75" customHeight="1">
      <c r="B71" s="32">
        <v>15</v>
      </c>
      <c r="C71" s="872"/>
      <c r="D71" s="321">
        <v>2006</v>
      </c>
      <c r="E71" s="321" t="s">
        <v>103</v>
      </c>
      <c r="F71" s="321" t="s">
        <v>95</v>
      </c>
      <c r="G71" s="321"/>
      <c r="H71" s="321" t="s">
        <v>95</v>
      </c>
      <c r="I71" s="321" t="s">
        <v>103</v>
      </c>
      <c r="J71" s="609" t="s">
        <v>360</v>
      </c>
      <c r="K71" s="321"/>
      <c r="L71" s="86"/>
      <c r="M71" s="1014"/>
      <c r="N71" s="1014"/>
      <c r="O71" s="1014"/>
      <c r="P71" s="1047"/>
      <c r="Q71" s="340"/>
      <c r="R71" s="453"/>
      <c r="S71" s="325" t="s">
        <v>38</v>
      </c>
      <c r="T71" s="498" t="s">
        <v>38</v>
      </c>
      <c r="U71" s="505"/>
      <c r="V71" s="246"/>
      <c r="W71" s="367"/>
      <c r="X71" s="367"/>
      <c r="Y71" s="367"/>
      <c r="Z71" s="505"/>
      <c r="AA71" s="246"/>
      <c r="AB71" s="87"/>
      <c r="AC71" s="87"/>
      <c r="AD71" s="87"/>
      <c r="AE71" s="98"/>
      <c r="AF71" s="505"/>
      <c r="AG71" s="246"/>
      <c r="AH71" s="87"/>
      <c r="AI71" s="98"/>
      <c r="AJ71" s="98"/>
      <c r="AK71" s="505"/>
      <c r="AL71" s="246"/>
      <c r="AM71" s="87"/>
      <c r="AN71" s="87"/>
      <c r="AO71" s="98"/>
      <c r="AP71" s="505"/>
      <c r="AQ71" s="246"/>
      <c r="AR71" s="14"/>
      <c r="AS71" s="11"/>
      <c r="AT71" s="10"/>
      <c r="AU71" s="358"/>
      <c r="AV71" s="86"/>
    </row>
    <row r="72" spans="2:48" ht="12.75" customHeight="1">
      <c r="B72" s="32">
        <v>16</v>
      </c>
      <c r="C72" s="872"/>
      <c r="D72" s="321">
        <v>2006</v>
      </c>
      <c r="E72" s="321" t="s">
        <v>103</v>
      </c>
      <c r="F72" s="321" t="s">
        <v>95</v>
      </c>
      <c r="G72" s="321"/>
      <c r="H72" s="321" t="s">
        <v>95</v>
      </c>
      <c r="I72" s="321" t="s">
        <v>104</v>
      </c>
      <c r="J72" s="403" t="s">
        <v>585</v>
      </c>
      <c r="K72" s="321"/>
      <c r="L72" s="86"/>
      <c r="M72" s="1014"/>
      <c r="N72" s="1014"/>
      <c r="O72" s="1014"/>
      <c r="P72" s="1047"/>
      <c r="Q72" s="340"/>
      <c r="R72" s="325" t="s">
        <v>38</v>
      </c>
      <c r="S72" s="325" t="s">
        <v>38</v>
      </c>
      <c r="T72" s="498" t="s">
        <v>38</v>
      </c>
      <c r="U72" s="505"/>
      <c r="V72" s="246"/>
      <c r="W72" s="367"/>
      <c r="X72" s="367"/>
      <c r="Y72" s="98"/>
      <c r="Z72" s="505"/>
      <c r="AA72" s="246"/>
      <c r="AB72" s="87"/>
      <c r="AC72" s="87"/>
      <c r="AD72" s="87"/>
      <c r="AE72" s="98"/>
      <c r="AF72" s="505"/>
      <c r="AG72" s="246"/>
      <c r="AH72" s="87"/>
      <c r="AI72" s="98"/>
      <c r="AJ72" s="98"/>
      <c r="AK72" s="505"/>
      <c r="AL72" s="246"/>
      <c r="AM72" s="87"/>
      <c r="AN72" s="87"/>
      <c r="AO72" s="98"/>
      <c r="AP72" s="505"/>
      <c r="AQ72" s="246"/>
      <c r="AR72" s="14"/>
      <c r="AS72" s="11"/>
      <c r="AT72" s="10"/>
      <c r="AU72" s="358"/>
      <c r="AV72" s="86"/>
    </row>
    <row r="73" spans="2:48" ht="12.75" customHeight="1">
      <c r="B73" s="32">
        <v>17</v>
      </c>
      <c r="C73" s="872"/>
      <c r="D73" s="321">
        <v>2008</v>
      </c>
      <c r="E73" s="321" t="s">
        <v>103</v>
      </c>
      <c r="F73" s="321" t="s">
        <v>94</v>
      </c>
      <c r="G73" s="321"/>
      <c r="H73" s="321" t="s">
        <v>95</v>
      </c>
      <c r="I73" s="321" t="s">
        <v>103</v>
      </c>
      <c r="J73" s="609" t="s">
        <v>289</v>
      </c>
      <c r="K73" s="321"/>
      <c r="L73" s="86"/>
      <c r="M73" s="1014"/>
      <c r="N73" s="1014"/>
      <c r="O73" s="1014"/>
      <c r="P73" s="1047"/>
      <c r="Q73" s="340"/>
      <c r="R73" s="325" t="s">
        <v>38</v>
      </c>
      <c r="S73" s="325" t="s">
        <v>38</v>
      </c>
      <c r="T73" s="498" t="s">
        <v>38</v>
      </c>
      <c r="U73" s="505"/>
      <c r="V73" s="246"/>
      <c r="W73" s="367"/>
      <c r="X73" s="367"/>
      <c r="Y73" s="367"/>
      <c r="Z73" s="505"/>
      <c r="AA73" s="246"/>
      <c r="AB73" s="87"/>
      <c r="AC73" s="87"/>
      <c r="AD73" s="87"/>
      <c r="AE73" s="98"/>
      <c r="AF73" s="505"/>
      <c r="AG73" s="246"/>
      <c r="AH73" s="87"/>
      <c r="AI73" s="98"/>
      <c r="AJ73" s="98"/>
      <c r="AK73" s="505"/>
      <c r="AL73" s="246"/>
      <c r="AM73" s="87"/>
      <c r="AN73" s="87"/>
      <c r="AO73" s="98"/>
      <c r="AP73" s="505"/>
      <c r="AQ73" s="246"/>
      <c r="AR73" s="14"/>
      <c r="AS73" s="11"/>
      <c r="AT73" s="10"/>
      <c r="AU73" s="358"/>
      <c r="AV73" s="86"/>
    </row>
    <row r="74" spans="2:48" ht="12.75" customHeight="1">
      <c r="B74" s="32">
        <v>18</v>
      </c>
      <c r="C74" s="872"/>
      <c r="D74" s="321">
        <v>2008</v>
      </c>
      <c r="E74" s="321" t="s">
        <v>103</v>
      </c>
      <c r="F74" s="321" t="s">
        <v>94</v>
      </c>
      <c r="G74" s="321"/>
      <c r="H74" s="321" t="s">
        <v>95</v>
      </c>
      <c r="I74" s="321" t="s">
        <v>103</v>
      </c>
      <c r="J74" s="609" t="s">
        <v>290</v>
      </c>
      <c r="K74" s="321"/>
      <c r="L74" s="86"/>
      <c r="M74" s="1014"/>
      <c r="N74" s="1014"/>
      <c r="O74" s="1014"/>
      <c r="P74" s="1047"/>
      <c r="Q74" s="340"/>
      <c r="R74" s="325" t="s">
        <v>38</v>
      </c>
      <c r="S74" s="325" t="s">
        <v>38</v>
      </c>
      <c r="T74" s="498" t="s">
        <v>38</v>
      </c>
      <c r="U74" s="505"/>
      <c r="V74" s="246"/>
      <c r="W74" s="367"/>
      <c r="X74" s="367"/>
      <c r="Y74" s="367"/>
      <c r="Z74" s="505"/>
      <c r="AA74" s="246"/>
      <c r="AB74" s="87"/>
      <c r="AC74" s="87"/>
      <c r="AD74" s="87"/>
      <c r="AE74" s="98"/>
      <c r="AF74" s="505"/>
      <c r="AG74" s="246"/>
      <c r="AH74" s="87"/>
      <c r="AI74" s="98"/>
      <c r="AJ74" s="98"/>
      <c r="AK74" s="505"/>
      <c r="AL74" s="246"/>
      <c r="AM74" s="87"/>
      <c r="AN74" s="87"/>
      <c r="AO74" s="98"/>
      <c r="AP74" s="505"/>
      <c r="AQ74" s="246"/>
      <c r="AR74" s="14"/>
      <c r="AS74" s="11"/>
      <c r="AT74" s="10"/>
      <c r="AU74" s="358"/>
      <c r="AV74" s="86"/>
    </row>
    <row r="75" spans="2:48" ht="12.75" customHeight="1">
      <c r="B75" s="32">
        <v>19</v>
      </c>
      <c r="C75" s="872"/>
      <c r="D75" s="321">
        <v>2006</v>
      </c>
      <c r="E75" s="321" t="s">
        <v>103</v>
      </c>
      <c r="F75" s="321" t="s">
        <v>95</v>
      </c>
      <c r="G75" s="321"/>
      <c r="H75" s="321" t="s">
        <v>95</v>
      </c>
      <c r="I75" s="321" t="s">
        <v>103</v>
      </c>
      <c r="J75" s="609" t="s">
        <v>353</v>
      </c>
      <c r="K75" s="321"/>
      <c r="L75" s="86"/>
      <c r="M75" s="1014"/>
      <c r="N75" s="1014"/>
      <c r="O75" s="1014"/>
      <c r="P75" s="1047"/>
      <c r="Q75" s="340"/>
      <c r="R75" s="367"/>
      <c r="S75" s="367"/>
      <c r="T75" s="98"/>
      <c r="U75" s="505"/>
      <c r="V75" s="246"/>
      <c r="W75" s="367"/>
      <c r="X75" s="367"/>
      <c r="Y75" s="367"/>
      <c r="Z75" s="505"/>
      <c r="AA75" s="246"/>
      <c r="AB75" s="87"/>
      <c r="AC75" s="87"/>
      <c r="AD75" s="87"/>
      <c r="AE75" s="98"/>
      <c r="AF75" s="505"/>
      <c r="AG75" s="246"/>
      <c r="AH75" s="87"/>
      <c r="AI75" s="98"/>
      <c r="AJ75" s="98"/>
      <c r="AK75" s="505"/>
      <c r="AL75" s="246"/>
      <c r="AM75" s="87"/>
      <c r="AN75" s="87"/>
      <c r="AO75" s="98"/>
      <c r="AP75" s="505"/>
      <c r="AQ75" s="246"/>
      <c r="AR75" s="14"/>
      <c r="AS75" s="11"/>
      <c r="AT75" s="10"/>
      <c r="AU75" s="358"/>
      <c r="AV75" s="86"/>
    </row>
    <row r="76" spans="2:48" ht="12.75" customHeight="1">
      <c r="B76" s="32">
        <v>20</v>
      </c>
      <c r="C76" s="872"/>
      <c r="D76" s="372">
        <v>2008</v>
      </c>
      <c r="E76" s="893" t="s">
        <v>104</v>
      </c>
      <c r="F76" s="372" t="s">
        <v>94</v>
      </c>
      <c r="G76" s="372"/>
      <c r="H76" s="321" t="s">
        <v>95</v>
      </c>
      <c r="I76" s="321" t="s">
        <v>103</v>
      </c>
      <c r="J76" s="608" t="s">
        <v>389</v>
      </c>
      <c r="K76" s="321"/>
      <c r="L76" s="86"/>
      <c r="M76" s="1014"/>
      <c r="N76" s="1014"/>
      <c r="O76" s="1014"/>
      <c r="P76" s="1047"/>
      <c r="Q76" s="340"/>
      <c r="R76" s="325" t="s">
        <v>38</v>
      </c>
      <c r="S76" s="325" t="s">
        <v>38</v>
      </c>
      <c r="T76" s="498" t="s">
        <v>38</v>
      </c>
      <c r="U76" s="505"/>
      <c r="V76" s="246"/>
      <c r="W76" s="367"/>
      <c r="X76" s="367"/>
      <c r="Y76" s="367"/>
      <c r="Z76" s="505"/>
      <c r="AA76" s="246"/>
      <c r="AB76" s="87"/>
      <c r="AC76" s="87"/>
      <c r="AD76" s="87"/>
      <c r="AE76" s="98"/>
      <c r="AF76" s="505"/>
      <c r="AG76" s="246"/>
      <c r="AH76" s="87"/>
      <c r="AI76" s="98"/>
      <c r="AJ76" s="98"/>
      <c r="AK76" s="505"/>
      <c r="AL76" s="246"/>
      <c r="AM76" s="87"/>
      <c r="AN76" s="87"/>
      <c r="AO76" s="98"/>
      <c r="AP76" s="505"/>
      <c r="AQ76" s="246"/>
      <c r="AR76" s="14"/>
      <c r="AS76" s="11"/>
      <c r="AT76" s="10"/>
      <c r="AU76" s="358"/>
      <c r="AV76" s="86"/>
    </row>
    <row r="77" spans="2:48" ht="12.75" customHeight="1">
      <c r="B77" s="32">
        <v>21</v>
      </c>
      <c r="C77" s="872"/>
      <c r="D77" s="321">
        <v>2008</v>
      </c>
      <c r="E77" s="321" t="s">
        <v>103</v>
      </c>
      <c r="F77" s="321" t="s">
        <v>94</v>
      </c>
      <c r="G77" s="321"/>
      <c r="H77" s="321" t="s">
        <v>95</v>
      </c>
      <c r="I77" s="321" t="s">
        <v>103</v>
      </c>
      <c r="J77" s="609" t="s">
        <v>170</v>
      </c>
      <c r="K77" s="321"/>
      <c r="L77" s="86"/>
      <c r="M77" s="1014"/>
      <c r="N77" s="1014"/>
      <c r="O77" s="1014"/>
      <c r="P77" s="1047"/>
      <c r="Q77" s="340"/>
      <c r="R77" s="325" t="s">
        <v>38</v>
      </c>
      <c r="S77" s="453"/>
      <c r="T77" s="417" t="s">
        <v>38</v>
      </c>
      <c r="U77" s="505"/>
      <c r="V77" s="246"/>
      <c r="W77" s="367"/>
      <c r="X77" s="367"/>
      <c r="Y77" s="367"/>
      <c r="Z77" s="505"/>
      <c r="AA77" s="246"/>
      <c r="AB77" s="87"/>
      <c r="AC77" s="87"/>
      <c r="AD77" s="87"/>
      <c r="AE77" s="98"/>
      <c r="AF77" s="505"/>
      <c r="AG77" s="246"/>
      <c r="AH77" s="87"/>
      <c r="AI77" s="98"/>
      <c r="AJ77" s="98"/>
      <c r="AK77" s="505"/>
      <c r="AL77" s="246"/>
      <c r="AM77" s="87"/>
      <c r="AN77" s="87"/>
      <c r="AO77" s="98"/>
      <c r="AP77" s="505"/>
      <c r="AQ77" s="246"/>
      <c r="AR77" s="14"/>
      <c r="AS77" s="11"/>
      <c r="AT77" s="10"/>
      <c r="AU77" s="358"/>
      <c r="AV77" s="86"/>
    </row>
    <row r="78" spans="2:48" ht="12.75" customHeight="1">
      <c r="B78" s="32">
        <v>22</v>
      </c>
      <c r="C78" s="872"/>
      <c r="D78" s="321">
        <v>2008</v>
      </c>
      <c r="E78" s="321" t="s">
        <v>103</v>
      </c>
      <c r="F78" s="321" t="s">
        <v>94</v>
      </c>
      <c r="G78" s="321"/>
      <c r="H78" s="321" t="s">
        <v>95</v>
      </c>
      <c r="I78" s="321" t="s">
        <v>104</v>
      </c>
      <c r="J78" s="609" t="s">
        <v>294</v>
      </c>
      <c r="K78" s="321"/>
      <c r="L78" s="86"/>
      <c r="M78" s="1014"/>
      <c r="N78" s="1014"/>
      <c r="O78" s="1014"/>
      <c r="P78" s="1047"/>
      <c r="Q78" s="340"/>
      <c r="R78" s="325" t="s">
        <v>38</v>
      </c>
      <c r="S78" s="325" t="s">
        <v>38</v>
      </c>
      <c r="T78" s="498" t="s">
        <v>38</v>
      </c>
      <c r="U78" s="505"/>
      <c r="V78" s="246"/>
      <c r="W78" s="367"/>
      <c r="X78" s="367"/>
      <c r="Y78" s="367"/>
      <c r="Z78" s="505"/>
      <c r="AA78" s="246"/>
      <c r="AB78" s="87"/>
      <c r="AC78" s="87"/>
      <c r="AD78" s="87"/>
      <c r="AE78" s="98"/>
      <c r="AF78" s="505"/>
      <c r="AG78" s="246"/>
      <c r="AH78" s="87"/>
      <c r="AI78" s="98"/>
      <c r="AJ78" s="98"/>
      <c r="AK78" s="505"/>
      <c r="AL78" s="246"/>
      <c r="AM78" s="87"/>
      <c r="AN78" s="87"/>
      <c r="AO78" s="98"/>
      <c r="AP78" s="505"/>
      <c r="AQ78" s="246"/>
      <c r="AR78" s="14"/>
      <c r="AS78" s="11"/>
      <c r="AT78" s="10"/>
      <c r="AU78" s="358"/>
      <c r="AV78" s="86"/>
    </row>
    <row r="79" spans="2:48" ht="12.75" customHeight="1">
      <c r="B79" s="32">
        <v>23</v>
      </c>
      <c r="C79" s="872"/>
      <c r="D79" s="321">
        <v>2008</v>
      </c>
      <c r="E79" s="321" t="s">
        <v>103</v>
      </c>
      <c r="F79" s="321" t="s">
        <v>100</v>
      </c>
      <c r="G79" s="321"/>
      <c r="H79" s="321" t="s">
        <v>95</v>
      </c>
      <c r="I79" s="321" t="s">
        <v>103</v>
      </c>
      <c r="J79" s="609" t="s">
        <v>288</v>
      </c>
      <c r="K79" s="321"/>
      <c r="L79" s="86"/>
      <c r="M79" s="1014"/>
      <c r="N79" s="1014"/>
      <c r="O79" s="1014"/>
      <c r="P79" s="1047"/>
      <c r="Q79" s="340"/>
      <c r="R79" s="367"/>
      <c r="S79" s="367"/>
      <c r="T79" s="98"/>
      <c r="U79" s="505"/>
      <c r="V79" s="246"/>
      <c r="W79" s="367"/>
      <c r="X79" s="367"/>
      <c r="Y79" s="367"/>
      <c r="Z79" s="505"/>
      <c r="AA79" s="246"/>
      <c r="AB79" s="87"/>
      <c r="AC79" s="87"/>
      <c r="AD79" s="87"/>
      <c r="AE79" s="98"/>
      <c r="AF79" s="505"/>
      <c r="AG79" s="246"/>
      <c r="AH79" s="87"/>
      <c r="AI79" s="98"/>
      <c r="AJ79" s="98"/>
      <c r="AK79" s="505"/>
      <c r="AL79" s="246"/>
      <c r="AM79" s="87"/>
      <c r="AN79" s="87"/>
      <c r="AO79" s="98"/>
      <c r="AP79" s="505"/>
      <c r="AQ79" s="246"/>
      <c r="AR79" s="14"/>
      <c r="AS79" s="11"/>
      <c r="AT79" s="10"/>
      <c r="AU79" s="358"/>
      <c r="AV79" s="86"/>
    </row>
    <row r="80" spans="2:48" ht="12.75" customHeight="1">
      <c r="B80" s="32">
        <v>24</v>
      </c>
      <c r="C80" s="872"/>
      <c r="D80" s="372"/>
      <c r="E80" s="372"/>
      <c r="F80" s="372"/>
      <c r="G80" s="372"/>
      <c r="H80" s="321"/>
      <c r="I80" s="321"/>
      <c r="J80" s="608"/>
      <c r="K80" s="321"/>
      <c r="L80" s="86"/>
      <c r="M80" s="1014"/>
      <c r="N80" s="1014"/>
      <c r="O80" s="1014"/>
      <c r="P80" s="1047"/>
      <c r="Q80" s="340"/>
      <c r="R80" s="367"/>
      <c r="S80" s="367"/>
      <c r="T80" s="98"/>
      <c r="U80" s="505"/>
      <c r="V80" s="246"/>
      <c r="W80" s="87"/>
      <c r="X80" s="87"/>
      <c r="Y80" s="98"/>
      <c r="Z80" s="505"/>
      <c r="AA80" s="246"/>
      <c r="AB80" s="87"/>
      <c r="AC80" s="87"/>
      <c r="AD80" s="87"/>
      <c r="AE80" s="98"/>
      <c r="AF80" s="505"/>
      <c r="AG80" s="246"/>
      <c r="AH80" s="87"/>
      <c r="AI80" s="98"/>
      <c r="AJ80" s="98"/>
      <c r="AK80" s="505"/>
      <c r="AL80" s="246"/>
      <c r="AM80" s="87"/>
      <c r="AN80" s="367"/>
      <c r="AO80" s="98"/>
      <c r="AP80" s="505"/>
      <c r="AQ80" s="246"/>
      <c r="AR80" s="14"/>
      <c r="AS80" s="11"/>
      <c r="AT80" s="10"/>
      <c r="AU80" s="358"/>
      <c r="AV80" s="86"/>
    </row>
    <row r="81" spans="2:48" ht="12.75" customHeight="1">
      <c r="B81" s="32">
        <v>25</v>
      </c>
      <c r="C81" s="872"/>
      <c r="D81" s="372"/>
      <c r="E81" s="372"/>
      <c r="F81" s="372"/>
      <c r="G81" s="372"/>
      <c r="H81" s="321"/>
      <c r="I81" s="321"/>
      <c r="J81" s="608"/>
      <c r="K81" s="321"/>
      <c r="L81" s="86"/>
      <c r="M81" s="1014"/>
      <c r="N81" s="1014"/>
      <c r="O81" s="1014"/>
      <c r="P81" s="1047"/>
      <c r="Q81" s="340"/>
      <c r="R81" s="367"/>
      <c r="S81" s="367"/>
      <c r="T81" s="98"/>
      <c r="U81" s="505"/>
      <c r="V81" s="246"/>
      <c r="W81" s="367"/>
      <c r="X81" s="367"/>
      <c r="Y81" s="98"/>
      <c r="Z81" s="505"/>
      <c r="AA81" s="246"/>
      <c r="AB81" s="87"/>
      <c r="AC81" s="87"/>
      <c r="AD81" s="87"/>
      <c r="AE81" s="98"/>
      <c r="AF81" s="505"/>
      <c r="AG81" s="246"/>
      <c r="AH81" s="87"/>
      <c r="AI81" s="98"/>
      <c r="AJ81" s="98"/>
      <c r="AK81" s="505"/>
      <c r="AL81" s="246"/>
      <c r="AM81" s="87"/>
      <c r="AN81" s="87"/>
      <c r="AO81" s="98"/>
      <c r="AP81" s="505"/>
      <c r="AQ81" s="246"/>
      <c r="AR81" s="14"/>
      <c r="AS81" s="11"/>
      <c r="AT81" s="10"/>
      <c r="AU81" s="358"/>
      <c r="AV81" s="86"/>
    </row>
    <row r="82" spans="2:48" ht="12.75" customHeight="1">
      <c r="D82" s="10"/>
      <c r="E82" s="10"/>
      <c r="F82" s="10"/>
      <c r="G82" s="10"/>
      <c r="H82" s="10"/>
      <c r="I82" s="10"/>
      <c r="J82" s="10"/>
      <c r="K82" s="10"/>
      <c r="L82" s="86"/>
      <c r="M82" s="153"/>
      <c r="N82" s="251"/>
      <c r="O82" s="123"/>
      <c r="P82" s="219"/>
      <c r="Q82" s="503"/>
      <c r="R82" s="153"/>
      <c r="S82" s="153"/>
      <c r="T82" s="795"/>
      <c r="U82" s="796"/>
      <c r="V82" s="504"/>
      <c r="W82" s="153"/>
      <c r="X82" s="123"/>
      <c r="Y82" s="123"/>
      <c r="Z82" s="219"/>
      <c r="AA82" s="504"/>
      <c r="AB82" s="153"/>
      <c r="AC82" s="123"/>
      <c r="AD82" s="123"/>
      <c r="AE82" s="123"/>
      <c r="AF82" s="219"/>
      <c r="AG82" s="504"/>
      <c r="AH82" s="795"/>
      <c r="AI82" s="795"/>
      <c r="AJ82" s="795"/>
      <c r="AK82" s="796"/>
      <c r="AL82" s="504"/>
      <c r="AM82" s="153"/>
      <c r="AN82" s="795"/>
      <c r="AO82" s="795"/>
      <c r="AP82" s="796"/>
      <c r="AQ82" s="504"/>
      <c r="AR82" s="14"/>
      <c r="AS82" s="11"/>
      <c r="AT82" s="10"/>
      <c r="AU82" s="358"/>
      <c r="AV82" s="86"/>
    </row>
    <row r="83" spans="2:48" ht="12.75" customHeight="1">
      <c r="B83" s="32">
        <v>1</v>
      </c>
      <c r="C83" s="907" t="s">
        <v>43</v>
      </c>
      <c r="D83" s="321">
        <v>2007</v>
      </c>
      <c r="E83" s="321" t="s">
        <v>103</v>
      </c>
      <c r="F83" s="321" t="s">
        <v>100</v>
      </c>
      <c r="G83" s="321"/>
      <c r="H83" s="321" t="s">
        <v>95</v>
      </c>
      <c r="I83" s="321" t="s">
        <v>104</v>
      </c>
      <c r="J83" s="403" t="s">
        <v>594</v>
      </c>
      <c r="K83" s="480"/>
      <c r="L83" s="86"/>
      <c r="M83" s="787">
        <v>4</v>
      </c>
      <c r="N83" s="1014"/>
      <c r="O83" s="1014"/>
      <c r="P83" s="1048"/>
      <c r="Q83" s="793"/>
      <c r="R83" s="453">
        <v>2</v>
      </c>
      <c r="S83" s="453"/>
      <c r="T83" s="794"/>
      <c r="U83" s="884"/>
      <c r="V83" s="464"/>
      <c r="W83" s="453">
        <v>6</v>
      </c>
      <c r="X83" s="364"/>
      <c r="Y83" s="364"/>
      <c r="Z83" s="609"/>
      <c r="AA83" s="464"/>
      <c r="AB83" s="325">
        <v>3</v>
      </c>
      <c r="AC83" s="417" t="s">
        <v>38</v>
      </c>
      <c r="AD83" s="364"/>
      <c r="AE83" s="364"/>
      <c r="AF83" s="609"/>
      <c r="AG83" s="464"/>
      <c r="AH83" s="453">
        <v>1</v>
      </c>
      <c r="AI83" s="794"/>
      <c r="AJ83" s="794"/>
      <c r="AK83" s="884"/>
      <c r="AL83" s="464"/>
      <c r="AM83" s="453">
        <v>5</v>
      </c>
      <c r="AN83" s="794"/>
      <c r="AO83" s="794"/>
      <c r="AP83" s="884"/>
      <c r="AQ83" s="464"/>
      <c r="AR83" s="14"/>
      <c r="AS83" s="11"/>
      <c r="AT83" s="10"/>
      <c r="AU83" s="358"/>
      <c r="AV83" s="86"/>
    </row>
    <row r="84" spans="2:48" ht="12.75" customHeight="1">
      <c r="B84" s="32">
        <v>2</v>
      </c>
      <c r="C84" s="236"/>
      <c r="D84" s="490">
        <v>2007</v>
      </c>
      <c r="E84" s="490" t="s">
        <v>103</v>
      </c>
      <c r="F84" s="321" t="s">
        <v>100</v>
      </c>
      <c r="G84" s="321"/>
      <c r="H84" s="321" t="s">
        <v>93</v>
      </c>
      <c r="I84" s="321" t="s">
        <v>104</v>
      </c>
      <c r="J84" s="610" t="s">
        <v>617</v>
      </c>
      <c r="K84" s="403"/>
      <c r="L84" s="86"/>
      <c r="M84" s="1014"/>
      <c r="N84" s="1014"/>
      <c r="O84" s="1014"/>
      <c r="P84" s="1048"/>
      <c r="Q84" s="819"/>
      <c r="R84" s="367"/>
      <c r="S84" s="367"/>
      <c r="T84" s="364"/>
      <c r="U84" s="609"/>
      <c r="V84" s="255"/>
      <c r="W84" s="367"/>
      <c r="X84" s="364"/>
      <c r="Y84" s="364"/>
      <c r="Z84" s="609"/>
      <c r="AA84" s="255"/>
      <c r="AB84" s="325" t="s">
        <v>38</v>
      </c>
      <c r="AC84" s="325" t="s">
        <v>38</v>
      </c>
      <c r="AD84" s="325" t="s">
        <v>38</v>
      </c>
      <c r="AE84" s="325" t="s">
        <v>38</v>
      </c>
      <c r="AF84" s="498" t="s">
        <v>38</v>
      </c>
      <c r="AG84" s="255"/>
      <c r="AH84" s="325" t="s">
        <v>38</v>
      </c>
      <c r="AI84" s="417" t="s">
        <v>38</v>
      </c>
      <c r="AJ84" s="364"/>
      <c r="AK84" s="609"/>
      <c r="AL84" s="255"/>
      <c r="AM84" s="367"/>
      <c r="AN84" s="364"/>
      <c r="AO84" s="364"/>
      <c r="AP84" s="609"/>
      <c r="AQ84" s="255"/>
      <c r="AR84" s="14"/>
      <c r="AS84" s="11"/>
      <c r="AT84" s="10"/>
      <c r="AU84" s="358"/>
      <c r="AV84" s="86"/>
    </row>
    <row r="85" spans="2:48" ht="12.75" customHeight="1">
      <c r="B85" s="32">
        <v>3</v>
      </c>
      <c r="C85" s="236"/>
      <c r="D85" s="321">
        <v>2008</v>
      </c>
      <c r="E85" s="490" t="s">
        <v>103</v>
      </c>
      <c r="F85" s="321" t="s">
        <v>96</v>
      </c>
      <c r="G85" s="321"/>
      <c r="H85" s="321" t="s">
        <v>95</v>
      </c>
      <c r="I85" s="321" t="s">
        <v>104</v>
      </c>
      <c r="J85" s="778" t="s">
        <v>350</v>
      </c>
      <c r="K85" s="480"/>
      <c r="L85" s="86"/>
      <c r="M85" s="1014"/>
      <c r="N85" s="1014"/>
      <c r="O85" s="1014"/>
      <c r="P85" s="1048"/>
      <c r="Q85" s="819"/>
      <c r="R85" s="367"/>
      <c r="S85" s="367"/>
      <c r="T85" s="364"/>
      <c r="U85" s="609"/>
      <c r="V85" s="255"/>
      <c r="W85" s="367"/>
      <c r="X85" s="364"/>
      <c r="Y85" s="364"/>
      <c r="Z85" s="609"/>
      <c r="AA85" s="255"/>
      <c r="AB85" s="367"/>
      <c r="AC85" s="364"/>
      <c r="AD85" s="364"/>
      <c r="AE85" s="364"/>
      <c r="AF85" s="609"/>
      <c r="AG85" s="255"/>
      <c r="AH85" s="364"/>
      <c r="AI85" s="364"/>
      <c r="AJ85" s="364"/>
      <c r="AK85" s="609"/>
      <c r="AL85" s="255"/>
      <c r="AM85" s="367"/>
      <c r="AN85" s="364"/>
      <c r="AO85" s="364"/>
      <c r="AP85" s="609"/>
      <c r="AQ85" s="255"/>
      <c r="AR85" s="14"/>
      <c r="AS85" s="11"/>
      <c r="AT85" s="10"/>
      <c r="AU85" s="358"/>
      <c r="AV85" s="86"/>
    </row>
    <row r="86" spans="2:48" ht="12.75" customHeight="1">
      <c r="D86" s="397"/>
      <c r="E86" s="397"/>
      <c r="F86" s="397"/>
      <c r="G86" s="397"/>
      <c r="H86" s="397"/>
      <c r="I86" s="397"/>
      <c r="J86" s="143"/>
      <c r="K86" s="143"/>
      <c r="L86" s="86"/>
      <c r="M86" s="153"/>
      <c r="N86" s="251"/>
      <c r="O86" s="123"/>
      <c r="P86" s="219"/>
      <c r="Q86" s="503"/>
      <c r="R86" s="153"/>
      <c r="S86" s="153"/>
      <c r="T86" s="795"/>
      <c r="U86" s="796"/>
      <c r="V86" s="504"/>
      <c r="W86" s="153"/>
      <c r="X86" s="123"/>
      <c r="Y86" s="123"/>
      <c r="Z86" s="219"/>
      <c r="AA86" s="504"/>
      <c r="AB86" s="153"/>
      <c r="AC86" s="123"/>
      <c r="AD86" s="123"/>
      <c r="AE86" s="123"/>
      <c r="AF86" s="219"/>
      <c r="AG86" s="504"/>
      <c r="AH86" s="795"/>
      <c r="AI86" s="795"/>
      <c r="AJ86" s="795"/>
      <c r="AK86" s="796"/>
      <c r="AL86" s="504"/>
      <c r="AM86" s="153"/>
      <c r="AN86" s="795"/>
      <c r="AO86" s="795"/>
      <c r="AP86" s="796"/>
      <c r="AQ86" s="504"/>
      <c r="AR86" s="14"/>
      <c r="AS86" s="11"/>
      <c r="AT86" s="10"/>
    </row>
    <row r="87" spans="2:48" ht="12.75" customHeight="1">
      <c r="B87" s="32">
        <v>1</v>
      </c>
      <c r="C87" s="907" t="s">
        <v>27</v>
      </c>
      <c r="D87" s="321">
        <v>2008</v>
      </c>
      <c r="E87" s="321" t="s">
        <v>103</v>
      </c>
      <c r="F87" s="321" t="s">
        <v>94</v>
      </c>
      <c r="G87" s="321"/>
      <c r="H87" s="321" t="s">
        <v>95</v>
      </c>
      <c r="I87" s="321" t="s">
        <v>103</v>
      </c>
      <c r="J87" s="403" t="s">
        <v>395</v>
      </c>
      <c r="K87" s="321" t="s">
        <v>481</v>
      </c>
      <c r="L87" s="86"/>
      <c r="M87" s="774">
        <v>4</v>
      </c>
      <c r="N87" s="642"/>
      <c r="O87" s="1046"/>
      <c r="P87" s="1047"/>
      <c r="Q87" s="503"/>
      <c r="R87" s="453">
        <v>6</v>
      </c>
      <c r="S87" s="453"/>
      <c r="T87" s="453"/>
      <c r="U87" s="783"/>
      <c r="V87" s="504"/>
      <c r="W87" s="453">
        <v>1</v>
      </c>
      <c r="X87" s="498" t="s">
        <v>38</v>
      </c>
      <c r="Y87" s="505"/>
      <c r="Z87" s="505"/>
      <c r="AA87" s="504"/>
      <c r="AB87" s="453">
        <v>5</v>
      </c>
      <c r="AC87" s="367"/>
      <c r="AD87" s="367"/>
      <c r="AE87" s="367"/>
      <c r="AF87" s="367"/>
      <c r="AG87" s="797"/>
      <c r="AH87" s="453">
        <v>3</v>
      </c>
      <c r="AI87" s="453"/>
      <c r="AJ87" s="453"/>
      <c r="AK87" s="783"/>
      <c r="AL87" s="504"/>
      <c r="AM87" s="453">
        <v>2</v>
      </c>
      <c r="AN87" s="453"/>
      <c r="AO87" s="453"/>
      <c r="AP87" s="783"/>
      <c r="AQ87" s="504"/>
      <c r="AR87" s="14"/>
      <c r="AS87" s="11"/>
      <c r="AT87" s="10"/>
    </row>
    <row r="88" spans="2:48" ht="12.75" customHeight="1">
      <c r="B88" s="32">
        <v>2</v>
      </c>
      <c r="C88" s="236"/>
      <c r="D88" s="321">
        <v>2007</v>
      </c>
      <c r="E88" s="321" t="s">
        <v>103</v>
      </c>
      <c r="F88" s="321" t="s">
        <v>95</v>
      </c>
      <c r="G88" s="321"/>
      <c r="H88" s="321" t="s">
        <v>93</v>
      </c>
      <c r="I88" s="321" t="s">
        <v>103</v>
      </c>
      <c r="J88" s="403" t="s">
        <v>401</v>
      </c>
      <c r="K88" s="610"/>
      <c r="L88" s="86"/>
      <c r="M88" s="774"/>
      <c r="N88" s="642"/>
      <c r="O88" s="1046"/>
      <c r="P88" s="1047"/>
      <c r="Q88" s="503"/>
      <c r="R88" s="453"/>
      <c r="S88" s="453"/>
      <c r="T88" s="453"/>
      <c r="U88" s="783"/>
      <c r="V88" s="504"/>
      <c r="W88" s="325" t="s">
        <v>38</v>
      </c>
      <c r="X88" s="325" t="s">
        <v>38</v>
      </c>
      <c r="Y88" s="498" t="s">
        <v>38</v>
      </c>
      <c r="Z88" s="505"/>
      <c r="AA88" s="504"/>
      <c r="AB88" s="367"/>
      <c r="AC88" s="367"/>
      <c r="AD88" s="367"/>
      <c r="AE88" s="367"/>
      <c r="AF88" s="367"/>
      <c r="AG88" s="797"/>
      <c r="AH88" s="453"/>
      <c r="AI88" s="453"/>
      <c r="AJ88" s="453"/>
      <c r="AK88" s="783"/>
      <c r="AL88" s="504"/>
      <c r="AM88" s="453"/>
      <c r="AN88" s="453"/>
      <c r="AO88" s="453"/>
      <c r="AP88" s="783"/>
      <c r="AQ88" s="504"/>
      <c r="AR88" s="14"/>
      <c r="AS88" s="11"/>
      <c r="AT88" s="10"/>
    </row>
    <row r="89" spans="2:48" ht="12.75" customHeight="1">
      <c r="B89" s="32">
        <v>3</v>
      </c>
      <c r="C89" s="236"/>
      <c r="D89" s="321">
        <v>2008</v>
      </c>
      <c r="E89" s="321" t="s">
        <v>103</v>
      </c>
      <c r="F89" s="321" t="s">
        <v>94</v>
      </c>
      <c r="G89" s="321"/>
      <c r="H89" s="321" t="s">
        <v>93</v>
      </c>
      <c r="I89" s="321" t="s">
        <v>104</v>
      </c>
      <c r="J89" s="403" t="s">
        <v>517</v>
      </c>
      <c r="K89" s="321" t="s">
        <v>481</v>
      </c>
      <c r="L89" s="86"/>
      <c r="M89" s="642"/>
      <c r="N89" s="642"/>
      <c r="O89" s="1046"/>
      <c r="P89" s="1047"/>
      <c r="Q89" s="340"/>
      <c r="R89" s="367"/>
      <c r="S89" s="367"/>
      <c r="T89" s="367"/>
      <c r="U89" s="505"/>
      <c r="V89" s="246"/>
      <c r="W89" s="325" t="s">
        <v>38</v>
      </c>
      <c r="X89" s="498" t="s">
        <v>38</v>
      </c>
      <c r="Y89" s="367"/>
      <c r="Z89" s="505"/>
      <c r="AA89" s="504"/>
      <c r="AB89" s="367"/>
      <c r="AC89" s="367"/>
      <c r="AD89" s="367"/>
      <c r="AE89" s="367"/>
      <c r="AF89" s="367"/>
      <c r="AG89" s="797"/>
      <c r="AH89" s="453"/>
      <c r="AI89" s="453"/>
      <c r="AJ89" s="453"/>
      <c r="AK89" s="783"/>
      <c r="AL89" s="504"/>
      <c r="AM89" s="453"/>
      <c r="AN89" s="453"/>
      <c r="AO89" s="453"/>
      <c r="AP89" s="783"/>
      <c r="AQ89" s="504"/>
      <c r="AR89" s="14"/>
      <c r="AS89" s="11"/>
      <c r="AT89" s="10"/>
    </row>
    <row r="90" spans="2:48" ht="12.75" customHeight="1">
      <c r="B90" s="32">
        <v>4</v>
      </c>
      <c r="C90" s="236"/>
      <c r="D90" s="321">
        <v>2008</v>
      </c>
      <c r="E90" s="321" t="s">
        <v>103</v>
      </c>
      <c r="F90" s="321" t="s">
        <v>94</v>
      </c>
      <c r="G90" s="321"/>
      <c r="H90" s="321" t="s">
        <v>93</v>
      </c>
      <c r="I90" s="321" t="s">
        <v>103</v>
      </c>
      <c r="J90" s="403" t="s">
        <v>156</v>
      </c>
      <c r="K90" s="321" t="s">
        <v>481</v>
      </c>
      <c r="L90" s="86"/>
      <c r="M90" s="642"/>
      <c r="N90" s="642"/>
      <c r="O90" s="1046"/>
      <c r="P90" s="1047"/>
      <c r="Q90" s="340"/>
      <c r="R90" s="367"/>
      <c r="S90" s="367"/>
      <c r="T90" s="367"/>
      <c r="U90" s="505"/>
      <c r="V90" s="246"/>
      <c r="W90" s="453"/>
      <c r="X90" s="325" t="s">
        <v>38</v>
      </c>
      <c r="Y90" s="498" t="s">
        <v>38</v>
      </c>
      <c r="Z90" s="505"/>
      <c r="AA90" s="504"/>
      <c r="AB90" s="367"/>
      <c r="AC90" s="367"/>
      <c r="AD90" s="367"/>
      <c r="AE90" s="367"/>
      <c r="AF90" s="367"/>
      <c r="AG90" s="797"/>
      <c r="AH90" s="453"/>
      <c r="AI90" s="453"/>
      <c r="AJ90" s="453"/>
      <c r="AK90" s="783"/>
      <c r="AL90" s="504"/>
      <c r="AM90" s="453"/>
      <c r="AN90" s="453"/>
      <c r="AO90" s="453"/>
      <c r="AP90" s="783"/>
      <c r="AQ90" s="504"/>
      <c r="AR90" s="14"/>
      <c r="AS90" s="11"/>
      <c r="AT90" s="10"/>
    </row>
    <row r="91" spans="2:48" ht="12.75" customHeight="1">
      <c r="B91" s="32">
        <v>5</v>
      </c>
      <c r="C91" s="236"/>
      <c r="D91" s="321">
        <v>2008</v>
      </c>
      <c r="E91" s="321" t="s">
        <v>103</v>
      </c>
      <c r="F91" s="321" t="s">
        <v>94</v>
      </c>
      <c r="G91" s="321"/>
      <c r="H91" s="321" t="s">
        <v>93</v>
      </c>
      <c r="I91" s="321" t="s">
        <v>104</v>
      </c>
      <c r="J91" s="403" t="s">
        <v>366</v>
      </c>
      <c r="K91" s="480"/>
      <c r="L91" s="86"/>
      <c r="M91" s="774"/>
      <c r="N91" s="642"/>
      <c r="O91" s="1046"/>
      <c r="P91" s="1047"/>
      <c r="Q91" s="503"/>
      <c r="R91" s="453"/>
      <c r="S91" s="453"/>
      <c r="T91" s="453"/>
      <c r="U91" s="783"/>
      <c r="V91" s="504"/>
      <c r="W91" s="498" t="s">
        <v>38</v>
      </c>
      <c r="X91" s="367"/>
      <c r="Y91" s="505"/>
      <c r="Z91" s="505"/>
      <c r="AA91" s="504"/>
      <c r="AB91" s="367"/>
      <c r="AC91" s="367"/>
      <c r="AD91" s="367"/>
      <c r="AE91" s="367"/>
      <c r="AF91" s="367"/>
      <c r="AG91" s="797"/>
      <c r="AH91" s="453"/>
      <c r="AI91" s="453"/>
      <c r="AJ91" s="453"/>
      <c r="AK91" s="783"/>
      <c r="AL91" s="504"/>
      <c r="AM91" s="453"/>
      <c r="AN91" s="453"/>
      <c r="AO91" s="453"/>
      <c r="AP91" s="783"/>
      <c r="AQ91" s="504"/>
      <c r="AR91" s="14"/>
      <c r="AS91" s="11"/>
      <c r="AT91" s="10"/>
    </row>
    <row r="92" spans="2:48" ht="12.75" customHeight="1">
      <c r="B92" s="32">
        <v>6</v>
      </c>
      <c r="C92" s="236"/>
      <c r="D92" s="372">
        <v>2006</v>
      </c>
      <c r="E92" s="372" t="s">
        <v>103</v>
      </c>
      <c r="F92" s="372" t="s">
        <v>95</v>
      </c>
      <c r="G92" s="372"/>
      <c r="H92" s="321" t="s">
        <v>93</v>
      </c>
      <c r="I92" s="321" t="s">
        <v>104</v>
      </c>
      <c r="J92" s="478" t="s">
        <v>620</v>
      </c>
      <c r="K92" s="480"/>
      <c r="L92" s="86"/>
      <c r="M92" s="774"/>
      <c r="N92" s="642"/>
      <c r="O92" s="1046"/>
      <c r="P92" s="1047"/>
      <c r="Q92" s="503"/>
      <c r="R92" s="453"/>
      <c r="S92" s="453"/>
      <c r="T92" s="453"/>
      <c r="U92" s="783"/>
      <c r="V92" s="504"/>
      <c r="W92" s="325" t="s">
        <v>38</v>
      </c>
      <c r="X92" s="325" t="s">
        <v>38</v>
      </c>
      <c r="Y92" s="498" t="s">
        <v>38</v>
      </c>
      <c r="Z92" s="505"/>
      <c r="AA92" s="504"/>
      <c r="AB92" s="367"/>
      <c r="AC92" s="367"/>
      <c r="AD92" s="367"/>
      <c r="AE92" s="367"/>
      <c r="AF92" s="367"/>
      <c r="AG92" s="797"/>
      <c r="AH92" s="453"/>
      <c r="AI92" s="453"/>
      <c r="AJ92" s="453"/>
      <c r="AK92" s="783"/>
      <c r="AL92" s="504"/>
      <c r="AM92" s="453"/>
      <c r="AN92" s="453"/>
      <c r="AO92" s="453"/>
      <c r="AP92" s="783"/>
      <c r="AQ92" s="504"/>
      <c r="AR92" s="14"/>
      <c r="AS92" s="11"/>
      <c r="AT92" s="10"/>
    </row>
    <row r="93" spans="2:48" ht="12.75" customHeight="1">
      <c r="B93" s="32">
        <v>7</v>
      </c>
      <c r="C93" s="236"/>
      <c r="D93" s="372">
        <v>2009</v>
      </c>
      <c r="E93" s="893" t="s">
        <v>104</v>
      </c>
      <c r="F93" s="372" t="s">
        <v>94</v>
      </c>
      <c r="G93" s="372"/>
      <c r="H93" s="372" t="s">
        <v>95</v>
      </c>
      <c r="I93" s="372" t="s">
        <v>104</v>
      </c>
      <c r="J93" s="478" t="s">
        <v>460</v>
      </c>
      <c r="K93" s="480"/>
      <c r="L93" s="86"/>
      <c r="M93" s="774"/>
      <c r="N93" s="642"/>
      <c r="O93" s="1046"/>
      <c r="P93" s="1047"/>
      <c r="Q93" s="503"/>
      <c r="R93" s="453"/>
      <c r="S93" s="453"/>
      <c r="T93" s="453"/>
      <c r="U93" s="783"/>
      <c r="V93" s="504"/>
      <c r="W93" s="325" t="s">
        <v>38</v>
      </c>
      <c r="X93" s="325" t="s">
        <v>38</v>
      </c>
      <c r="Y93" s="498" t="s">
        <v>38</v>
      </c>
      <c r="Z93" s="505"/>
      <c r="AA93" s="504"/>
      <c r="AB93" s="367"/>
      <c r="AC93" s="367"/>
      <c r="AD93" s="367"/>
      <c r="AE93" s="367"/>
      <c r="AF93" s="367"/>
      <c r="AG93" s="797"/>
      <c r="AH93" s="453"/>
      <c r="AI93" s="453"/>
      <c r="AJ93" s="453"/>
      <c r="AK93" s="783"/>
      <c r="AL93" s="504"/>
      <c r="AM93" s="453"/>
      <c r="AN93" s="453"/>
      <c r="AO93" s="453"/>
      <c r="AP93" s="783"/>
      <c r="AQ93" s="504"/>
      <c r="AR93" s="14"/>
      <c r="AS93" s="11"/>
      <c r="AT93" s="10"/>
    </row>
    <row r="94" spans="2:48" ht="12.75" customHeight="1">
      <c r="B94" s="32">
        <v>8</v>
      </c>
      <c r="C94" s="236"/>
      <c r="D94" s="321">
        <v>2007</v>
      </c>
      <c r="E94" s="321" t="s">
        <v>103</v>
      </c>
      <c r="F94" s="321" t="s">
        <v>95</v>
      </c>
      <c r="G94" s="403"/>
      <c r="H94" s="321" t="s">
        <v>95</v>
      </c>
      <c r="I94" s="321" t="s">
        <v>103</v>
      </c>
      <c r="J94" s="478" t="s">
        <v>556</v>
      </c>
      <c r="K94" s="480"/>
      <c r="L94" s="86"/>
      <c r="M94" s="774"/>
      <c r="N94" s="642"/>
      <c r="O94" s="1046"/>
      <c r="P94" s="1047"/>
      <c r="Q94" s="503"/>
      <c r="R94" s="453"/>
      <c r="S94" s="453"/>
      <c r="T94" s="453"/>
      <c r="U94" s="783"/>
      <c r="V94" s="504"/>
      <c r="W94" s="325" t="s">
        <v>38</v>
      </c>
      <c r="X94" s="325" t="s">
        <v>38</v>
      </c>
      <c r="Y94" s="498" t="s">
        <v>38</v>
      </c>
      <c r="Z94" s="505"/>
      <c r="AA94" s="246"/>
      <c r="AB94" s="367"/>
      <c r="AC94" s="367"/>
      <c r="AD94" s="367"/>
      <c r="AE94" s="367"/>
      <c r="AF94" s="367"/>
      <c r="AG94" s="280"/>
      <c r="AH94" s="367"/>
      <c r="AI94" s="367"/>
      <c r="AJ94" s="367"/>
      <c r="AK94" s="505"/>
      <c r="AL94" s="246"/>
      <c r="AM94" s="367"/>
      <c r="AN94" s="367"/>
      <c r="AO94" s="367"/>
      <c r="AP94" s="505"/>
      <c r="AQ94" s="504"/>
      <c r="AR94" s="14"/>
      <c r="AS94" s="11"/>
      <c r="AT94" s="10"/>
    </row>
    <row r="95" spans="2:48" ht="12.75" customHeight="1">
      <c r="B95" s="32">
        <v>9</v>
      </c>
      <c r="C95" s="236"/>
      <c r="D95" s="321">
        <v>2007</v>
      </c>
      <c r="E95" s="321" t="s">
        <v>103</v>
      </c>
      <c r="F95" s="321" t="s">
        <v>95</v>
      </c>
      <c r="G95" s="321" t="s">
        <v>69</v>
      </c>
      <c r="H95" s="321" t="s">
        <v>93</v>
      </c>
      <c r="I95" s="321" t="s">
        <v>104</v>
      </c>
      <c r="J95" s="403" t="s">
        <v>334</v>
      </c>
      <c r="K95" s="372" t="s">
        <v>481</v>
      </c>
      <c r="L95" s="86"/>
      <c r="M95" s="774"/>
      <c r="N95" s="642"/>
      <c r="O95" s="1046"/>
      <c r="P95" s="1047"/>
      <c r="Q95" s="503"/>
      <c r="R95" s="453"/>
      <c r="S95" s="453"/>
      <c r="T95" s="453"/>
      <c r="U95" s="783"/>
      <c r="V95" s="504"/>
      <c r="W95" s="325" t="s">
        <v>38</v>
      </c>
      <c r="X95" s="325" t="s">
        <v>38</v>
      </c>
      <c r="Y95" s="498" t="s">
        <v>38</v>
      </c>
      <c r="Z95" s="505"/>
      <c r="AA95" s="504"/>
      <c r="AB95" s="367"/>
      <c r="AC95" s="367"/>
      <c r="AD95" s="367"/>
      <c r="AE95" s="367"/>
      <c r="AF95" s="367"/>
      <c r="AG95" s="797"/>
      <c r="AH95" s="453"/>
      <c r="AI95" s="453"/>
      <c r="AJ95" s="453"/>
      <c r="AK95" s="783"/>
      <c r="AL95" s="504"/>
      <c r="AM95" s="453"/>
      <c r="AN95" s="453"/>
      <c r="AO95" s="453"/>
      <c r="AP95" s="783"/>
      <c r="AQ95" s="504"/>
      <c r="AR95" s="14"/>
      <c r="AS95" s="11"/>
      <c r="AT95" s="10"/>
    </row>
    <row r="96" spans="2:48">
      <c r="B96" s="32">
        <v>10</v>
      </c>
      <c r="C96" s="236"/>
      <c r="D96" s="321">
        <v>2008</v>
      </c>
      <c r="E96" s="321" t="s">
        <v>103</v>
      </c>
      <c r="F96" s="321" t="s">
        <v>94</v>
      </c>
      <c r="G96" s="321"/>
      <c r="H96" s="321" t="s">
        <v>95</v>
      </c>
      <c r="I96" s="321" t="s">
        <v>104</v>
      </c>
      <c r="J96" s="403" t="s">
        <v>394</v>
      </c>
      <c r="K96" s="372" t="s">
        <v>481</v>
      </c>
      <c r="L96" s="86"/>
      <c r="M96" s="642"/>
      <c r="N96" s="642"/>
      <c r="O96" s="1046"/>
      <c r="P96" s="1047"/>
      <c r="Q96" s="340"/>
      <c r="R96" s="367"/>
      <c r="S96" s="367"/>
      <c r="T96" s="367"/>
      <c r="U96" s="505"/>
      <c r="V96" s="246"/>
      <c r="W96" s="498" t="s">
        <v>38</v>
      </c>
      <c r="X96" s="367"/>
      <c r="Y96" s="505"/>
      <c r="Z96" s="505"/>
      <c r="AA96" s="504"/>
      <c r="AB96" s="367"/>
      <c r="AC96" s="367"/>
      <c r="AD96" s="367"/>
      <c r="AE96" s="367"/>
      <c r="AF96" s="367"/>
      <c r="AG96" s="797"/>
      <c r="AH96" s="453"/>
      <c r="AI96" s="453"/>
      <c r="AJ96" s="453"/>
      <c r="AK96" s="783"/>
      <c r="AL96" s="504"/>
      <c r="AM96" s="453"/>
      <c r="AN96" s="325" t="s">
        <v>38</v>
      </c>
      <c r="AO96" s="501"/>
      <c r="AP96" s="783"/>
      <c r="AQ96" s="246"/>
      <c r="AR96" s="14"/>
      <c r="AS96" s="11"/>
    </row>
    <row r="97" spans="2:46">
      <c r="B97" s="32">
        <v>11</v>
      </c>
      <c r="C97" s="236"/>
      <c r="D97" s="321">
        <v>2007</v>
      </c>
      <c r="E97" s="321" t="s">
        <v>103</v>
      </c>
      <c r="F97" s="321" t="s">
        <v>100</v>
      </c>
      <c r="G97" s="321" t="s">
        <v>29</v>
      </c>
      <c r="H97" s="321" t="s">
        <v>95</v>
      </c>
      <c r="I97" s="321" t="s">
        <v>104</v>
      </c>
      <c r="J97" s="403" t="s">
        <v>392</v>
      </c>
      <c r="K97" s="480"/>
      <c r="L97" s="86"/>
      <c r="M97" s="774"/>
      <c r="N97" s="642"/>
      <c r="O97" s="1046"/>
      <c r="P97" s="1047"/>
      <c r="Q97" s="503"/>
      <c r="R97" s="453"/>
      <c r="S97" s="453"/>
      <c r="T97" s="453"/>
      <c r="U97" s="783"/>
      <c r="V97" s="504"/>
      <c r="W97" s="325" t="s">
        <v>38</v>
      </c>
      <c r="X97" s="417" t="s">
        <v>38</v>
      </c>
      <c r="Y97" s="367"/>
      <c r="Z97" s="505"/>
      <c r="AA97" s="246"/>
      <c r="AB97" s="367"/>
      <c r="AC97" s="367"/>
      <c r="AD97" s="367"/>
      <c r="AE97" s="367"/>
      <c r="AF97" s="367"/>
      <c r="AG97" s="280"/>
      <c r="AH97" s="367"/>
      <c r="AI97" s="367"/>
      <c r="AJ97" s="367"/>
      <c r="AK97" s="505"/>
      <c r="AL97" s="246"/>
      <c r="AM97" s="325" t="s">
        <v>38</v>
      </c>
      <c r="AN97" s="417" t="s">
        <v>38</v>
      </c>
      <c r="AO97" s="367"/>
      <c r="AP97" s="505"/>
      <c r="AQ97" s="246"/>
      <c r="AR97" s="14"/>
      <c r="AS97" s="11"/>
      <c r="AT97" s="10"/>
    </row>
    <row r="98" spans="2:46">
      <c r="B98" s="32">
        <v>12</v>
      </c>
      <c r="C98" s="236"/>
      <c r="D98" s="321"/>
      <c r="E98" s="321"/>
      <c r="F98" s="321"/>
      <c r="G98" s="403"/>
      <c r="H98" s="321"/>
      <c r="I98" s="321"/>
      <c r="J98" s="478"/>
      <c r="K98" s="480"/>
      <c r="L98" s="86"/>
      <c r="M98" s="774"/>
      <c r="N98" s="642"/>
      <c r="O98" s="1046"/>
      <c r="P98" s="1047"/>
      <c r="Q98" s="503"/>
      <c r="R98" s="453"/>
      <c r="S98" s="453"/>
      <c r="T98" s="453"/>
      <c r="U98" s="783"/>
      <c r="V98" s="504"/>
      <c r="W98" s="453"/>
      <c r="X98" s="367"/>
      <c r="Y98" s="367"/>
      <c r="Z98" s="505"/>
      <c r="AA98" s="246"/>
      <c r="AB98" s="367"/>
      <c r="AC98" s="367"/>
      <c r="AD98" s="367"/>
      <c r="AE98" s="367"/>
      <c r="AF98" s="367"/>
      <c r="AG98" s="280"/>
      <c r="AH98" s="367"/>
      <c r="AI98" s="367"/>
      <c r="AJ98" s="367"/>
      <c r="AK98" s="505"/>
      <c r="AL98" s="246"/>
      <c r="AM98" s="367"/>
      <c r="AN98" s="367"/>
      <c r="AO98" s="367"/>
      <c r="AP98" s="505"/>
      <c r="AQ98" s="246"/>
      <c r="AR98" s="14"/>
      <c r="AS98" s="11"/>
      <c r="AT98" s="10"/>
    </row>
    <row r="99" spans="2:46">
      <c r="B99" s="32">
        <v>13</v>
      </c>
      <c r="C99" s="236"/>
      <c r="D99" s="321"/>
      <c r="E99" s="321"/>
      <c r="F99" s="321"/>
      <c r="G99" s="321"/>
      <c r="H99" s="321"/>
      <c r="I99" s="321"/>
      <c r="J99" s="403"/>
      <c r="K99" s="403"/>
      <c r="L99" s="86"/>
      <c r="M99" s="642"/>
      <c r="N99" s="642"/>
      <c r="O99" s="1046"/>
      <c r="P99" s="1047"/>
      <c r="Q99" s="340"/>
      <c r="R99" s="367"/>
      <c r="S99" s="367"/>
      <c r="T99" s="367"/>
      <c r="U99" s="505"/>
      <c r="V99" s="246"/>
      <c r="W99" s="367"/>
      <c r="X99" s="367"/>
      <c r="Y99" s="367"/>
      <c r="Z99" s="505"/>
      <c r="AA99" s="246"/>
      <c r="AB99" s="367"/>
      <c r="AC99" s="367"/>
      <c r="AD99" s="367"/>
      <c r="AE99" s="367"/>
      <c r="AF99" s="367"/>
      <c r="AG99" s="280"/>
      <c r="AH99" s="367"/>
      <c r="AI99" s="367"/>
      <c r="AJ99" s="367"/>
      <c r="AK99" s="505"/>
      <c r="AL99" s="246"/>
      <c r="AM99" s="367"/>
      <c r="AN99" s="367"/>
      <c r="AO99" s="367"/>
      <c r="AP99" s="505"/>
      <c r="AQ99" s="246"/>
      <c r="AR99" s="14"/>
      <c r="AS99" s="11"/>
      <c r="AT99" s="10"/>
    </row>
    <row r="100" spans="2:46" ht="13.5" hidden="1" customHeight="1">
      <c r="B100" s="32">
        <v>11</v>
      </c>
      <c r="C100" s="85"/>
      <c r="D100" s="372"/>
      <c r="E100" s="372"/>
      <c r="F100" s="372"/>
      <c r="G100" s="372"/>
      <c r="H100" s="372"/>
      <c r="I100" s="372"/>
      <c r="J100" s="373"/>
      <c r="K100" s="617"/>
      <c r="L100" s="104"/>
      <c r="M100" s="114"/>
      <c r="N100" s="360"/>
      <c r="O100" s="98"/>
      <c r="P100" s="460"/>
      <c r="Q100" s="503"/>
      <c r="R100" s="766"/>
      <c r="S100" s="787"/>
      <c r="T100" s="788"/>
      <c r="U100" s="776"/>
      <c r="V100" s="504"/>
      <c r="W100" s="426"/>
      <c r="X100" s="367"/>
      <c r="Y100" s="98"/>
      <c r="Z100" s="460"/>
      <c r="AA100" s="504"/>
      <c r="AB100" s="366"/>
      <c r="AC100" s="367"/>
      <c r="AD100" s="367"/>
      <c r="AE100" s="367"/>
      <c r="AF100" s="493"/>
      <c r="AG100" s="797"/>
      <c r="AH100" s="501"/>
      <c r="AI100" s="789"/>
      <c r="AJ100" s="789"/>
      <c r="AK100" s="502"/>
      <c r="AL100" s="504"/>
      <c r="AM100" s="114"/>
      <c r="AN100" s="501"/>
      <c r="AO100" s="789"/>
      <c r="AP100" s="502"/>
      <c r="AQ100" s="504"/>
      <c r="AR100" s="14"/>
      <c r="AS100" s="11"/>
      <c r="AT100" s="10"/>
    </row>
    <row r="101" spans="2:46" ht="13.5" hidden="1" customHeight="1">
      <c r="B101" s="32">
        <v>12</v>
      </c>
      <c r="C101" s="85"/>
      <c r="D101" s="372"/>
      <c r="E101" s="372"/>
      <c r="F101" s="372"/>
      <c r="G101" s="372"/>
      <c r="H101" s="372"/>
      <c r="I101" s="372"/>
      <c r="J101" s="373"/>
      <c r="K101" s="617"/>
      <c r="L101" s="104"/>
      <c r="M101" s="114"/>
      <c r="N101" s="360"/>
      <c r="O101" s="98"/>
      <c r="P101" s="460"/>
      <c r="Q101" s="503"/>
      <c r="R101" s="766"/>
      <c r="S101" s="787"/>
      <c r="T101" s="788"/>
      <c r="U101" s="776"/>
      <c r="V101" s="504"/>
      <c r="W101" s="426"/>
      <c r="X101" s="367"/>
      <c r="Y101" s="367"/>
      <c r="Z101" s="460"/>
      <c r="AA101" s="504"/>
      <c r="AB101" s="366"/>
      <c r="AC101" s="367"/>
      <c r="AD101" s="367"/>
      <c r="AE101" s="367"/>
      <c r="AF101" s="493"/>
      <c r="AG101" s="797"/>
      <c r="AH101" s="453"/>
      <c r="AI101" s="785"/>
      <c r="AJ101" s="785"/>
      <c r="AK101" s="502"/>
      <c r="AL101" s="504"/>
      <c r="AM101" s="114"/>
      <c r="AN101" s="453"/>
      <c r="AO101" s="785"/>
      <c r="AP101" s="502"/>
      <c r="AQ101" s="504"/>
      <c r="AR101" s="14"/>
      <c r="AS101" s="11"/>
      <c r="AT101" s="10"/>
    </row>
    <row r="102" spans="2:46" ht="13.5" hidden="1" customHeight="1">
      <c r="B102" s="32">
        <v>13</v>
      </c>
      <c r="C102" s="85"/>
      <c r="D102" s="372"/>
      <c r="E102" s="372"/>
      <c r="F102" s="372"/>
      <c r="G102" s="372"/>
      <c r="H102" s="372"/>
      <c r="I102" s="372"/>
      <c r="J102" s="373"/>
      <c r="K102" s="617"/>
      <c r="L102" s="104"/>
      <c r="M102" s="114"/>
      <c r="N102" s="360"/>
      <c r="O102" s="98"/>
      <c r="P102" s="460"/>
      <c r="Q102" s="503"/>
      <c r="R102" s="766"/>
      <c r="S102" s="787"/>
      <c r="T102" s="788"/>
      <c r="U102" s="776"/>
      <c r="V102" s="504"/>
      <c r="W102" s="426"/>
      <c r="X102" s="367"/>
      <c r="Y102" s="367"/>
      <c r="Z102" s="460"/>
      <c r="AA102" s="504"/>
      <c r="AB102" s="366"/>
      <c r="AC102" s="367"/>
      <c r="AD102" s="367"/>
      <c r="AE102" s="367"/>
      <c r="AF102" s="493"/>
      <c r="AG102" s="797"/>
      <c r="AH102" s="453"/>
      <c r="AI102" s="785"/>
      <c r="AJ102" s="785"/>
      <c r="AK102" s="502"/>
      <c r="AL102" s="504"/>
      <c r="AM102" s="114"/>
      <c r="AN102" s="453"/>
      <c r="AO102" s="785"/>
      <c r="AP102" s="502"/>
      <c r="AQ102" s="504"/>
      <c r="AR102" s="14"/>
      <c r="AS102" s="11"/>
      <c r="AT102" s="10"/>
    </row>
    <row r="103" spans="2:46" ht="13.5" hidden="1" customHeight="1">
      <c r="B103" s="32">
        <v>14</v>
      </c>
      <c r="C103" s="85"/>
      <c r="D103" s="372"/>
      <c r="E103" s="372"/>
      <c r="F103" s="372"/>
      <c r="G103" s="372"/>
      <c r="H103" s="372"/>
      <c r="I103" s="372"/>
      <c r="J103" s="373"/>
      <c r="K103" s="617"/>
      <c r="L103" s="104"/>
      <c r="M103" s="114"/>
      <c r="N103" s="360"/>
      <c r="O103" s="98"/>
      <c r="P103" s="460"/>
      <c r="Q103" s="503"/>
      <c r="R103" s="766"/>
      <c r="S103" s="787"/>
      <c r="T103" s="788"/>
      <c r="U103" s="776"/>
      <c r="V103" s="504"/>
      <c r="W103" s="426"/>
      <c r="X103" s="367"/>
      <c r="Y103" s="98"/>
      <c r="Z103" s="460"/>
      <c r="AA103" s="504"/>
      <c r="AB103" s="366"/>
      <c r="AC103" s="367"/>
      <c r="AD103" s="367"/>
      <c r="AE103" s="367"/>
      <c r="AF103" s="493"/>
      <c r="AG103" s="797"/>
      <c r="AH103" s="501"/>
      <c r="AI103" s="789"/>
      <c r="AJ103" s="789"/>
      <c r="AK103" s="502"/>
      <c r="AL103" s="504"/>
      <c r="AM103" s="114"/>
      <c r="AN103" s="501"/>
      <c r="AO103" s="789"/>
      <c r="AP103" s="502"/>
      <c r="AQ103" s="504"/>
      <c r="AR103" s="14"/>
      <c r="AS103" s="11"/>
      <c r="AT103" s="10"/>
    </row>
    <row r="104" spans="2:46" ht="13.5" hidden="1" customHeight="1">
      <c r="B104" s="32">
        <v>15</v>
      </c>
      <c r="C104" s="85"/>
      <c r="D104" s="372"/>
      <c r="E104" s="479"/>
      <c r="F104" s="372"/>
      <c r="G104" s="372"/>
      <c r="H104" s="372"/>
      <c r="I104" s="372"/>
      <c r="J104" s="373"/>
      <c r="K104" s="617"/>
      <c r="L104" s="104"/>
      <c r="M104" s="114"/>
      <c r="N104" s="360"/>
      <c r="O104" s="98"/>
      <c r="P104" s="460"/>
      <c r="Q104" s="503"/>
      <c r="R104" s="766"/>
      <c r="S104" s="787"/>
      <c r="T104" s="788"/>
      <c r="U104" s="776"/>
      <c r="V104" s="504"/>
      <c r="W104" s="426"/>
      <c r="X104" s="367"/>
      <c r="Y104" s="367"/>
      <c r="Z104" s="460"/>
      <c r="AA104" s="504"/>
      <c r="AB104" s="366"/>
      <c r="AC104" s="367"/>
      <c r="AD104" s="367"/>
      <c r="AE104" s="367"/>
      <c r="AF104" s="493"/>
      <c r="AG104" s="797"/>
      <c r="AH104" s="453"/>
      <c r="AI104" s="785"/>
      <c r="AJ104" s="785"/>
      <c r="AK104" s="502"/>
      <c r="AL104" s="504"/>
      <c r="AM104" s="114"/>
      <c r="AN104" s="453"/>
      <c r="AO104" s="785"/>
      <c r="AP104" s="502"/>
      <c r="AQ104" s="504"/>
      <c r="AR104" s="14"/>
      <c r="AS104" s="11"/>
      <c r="AT104" s="10"/>
    </row>
    <row r="105" spans="2:46" ht="13.5" hidden="1" customHeight="1">
      <c r="B105" s="32">
        <v>16</v>
      </c>
      <c r="C105" s="85"/>
      <c r="D105" s="372"/>
      <c r="E105" s="372"/>
      <c r="F105" s="372"/>
      <c r="G105" s="372"/>
      <c r="H105" s="372"/>
      <c r="I105" s="372"/>
      <c r="J105" s="373"/>
      <c r="K105" s="617"/>
      <c r="L105" s="104"/>
      <c r="M105" s="114"/>
      <c r="N105" s="360"/>
      <c r="O105" s="98"/>
      <c r="P105" s="460"/>
      <c r="Q105" s="503"/>
      <c r="R105" s="766"/>
      <c r="S105" s="787"/>
      <c r="T105" s="788"/>
      <c r="U105" s="776"/>
      <c r="V105" s="504"/>
      <c r="W105" s="426"/>
      <c r="X105" s="367"/>
      <c r="Y105" s="367"/>
      <c r="Z105" s="460"/>
      <c r="AA105" s="504"/>
      <c r="AB105" s="366"/>
      <c r="AC105" s="367"/>
      <c r="AD105" s="367"/>
      <c r="AE105" s="367"/>
      <c r="AF105" s="493"/>
      <c r="AG105" s="797"/>
      <c r="AH105" s="453"/>
      <c r="AI105" s="785"/>
      <c r="AJ105" s="785"/>
      <c r="AK105" s="502"/>
      <c r="AL105" s="504"/>
      <c r="AM105" s="366"/>
      <c r="AN105" s="453"/>
      <c r="AO105" s="785"/>
      <c r="AP105" s="502"/>
      <c r="AQ105" s="504"/>
      <c r="AR105" s="14"/>
      <c r="AS105" s="11"/>
      <c r="AT105" s="10"/>
    </row>
    <row r="106" spans="2:46" ht="13.5" hidden="1" customHeight="1">
      <c r="B106" s="32">
        <v>17</v>
      </c>
      <c r="C106" s="85"/>
      <c r="D106" s="372"/>
      <c r="E106" s="372"/>
      <c r="F106" s="372"/>
      <c r="G106" s="372"/>
      <c r="H106" s="372"/>
      <c r="I106" s="372"/>
      <c r="J106" s="373"/>
      <c r="K106" s="617"/>
      <c r="L106" s="104"/>
      <c r="M106" s="114"/>
      <c r="N106" s="360"/>
      <c r="O106" s="98"/>
      <c r="P106" s="460"/>
      <c r="Q106" s="503"/>
      <c r="R106" s="766"/>
      <c r="S106" s="787"/>
      <c r="T106" s="788"/>
      <c r="U106" s="776"/>
      <c r="V106" s="504"/>
      <c r="W106" s="426"/>
      <c r="X106" s="367"/>
      <c r="Y106" s="367"/>
      <c r="Z106" s="460"/>
      <c r="AA106" s="504"/>
      <c r="AB106" s="366"/>
      <c r="AC106" s="367"/>
      <c r="AD106" s="367"/>
      <c r="AE106" s="367"/>
      <c r="AF106" s="493"/>
      <c r="AG106" s="797"/>
      <c r="AH106" s="501"/>
      <c r="AI106" s="785"/>
      <c r="AJ106" s="785"/>
      <c r="AK106" s="502"/>
      <c r="AL106" s="504"/>
      <c r="AM106" s="114"/>
      <c r="AN106" s="501"/>
      <c r="AO106" s="785"/>
      <c r="AP106" s="502"/>
      <c r="AQ106" s="504"/>
      <c r="AR106" s="14"/>
      <c r="AS106" s="11"/>
      <c r="AT106" s="10"/>
    </row>
    <row r="107" spans="2:46" ht="13.5" hidden="1" customHeight="1">
      <c r="B107" s="32">
        <v>18</v>
      </c>
      <c r="C107" s="85"/>
      <c r="D107" s="372"/>
      <c r="E107" s="372"/>
      <c r="F107" s="372"/>
      <c r="G107" s="372"/>
      <c r="H107" s="372"/>
      <c r="I107" s="372"/>
      <c r="J107" s="373"/>
      <c r="K107" s="617"/>
      <c r="L107" s="104"/>
      <c r="M107" s="114"/>
      <c r="N107" s="360"/>
      <c r="O107" s="98"/>
      <c r="P107" s="460"/>
      <c r="Q107" s="503"/>
      <c r="R107" s="766"/>
      <c r="S107" s="787"/>
      <c r="T107" s="788"/>
      <c r="U107" s="776"/>
      <c r="V107" s="504"/>
      <c r="W107" s="426"/>
      <c r="X107" s="367"/>
      <c r="Y107" s="367"/>
      <c r="Z107" s="460"/>
      <c r="AA107" s="504"/>
      <c r="AB107" s="366"/>
      <c r="AC107" s="367"/>
      <c r="AD107" s="367"/>
      <c r="AE107" s="367"/>
      <c r="AF107" s="493"/>
      <c r="AG107" s="797"/>
      <c r="AH107" s="453"/>
      <c r="AI107" s="785"/>
      <c r="AJ107" s="785"/>
      <c r="AK107" s="502"/>
      <c r="AL107" s="504"/>
      <c r="AM107" s="366"/>
      <c r="AN107" s="453"/>
      <c r="AO107" s="785"/>
      <c r="AP107" s="502"/>
      <c r="AQ107" s="504"/>
      <c r="AR107" s="14"/>
      <c r="AS107" s="11"/>
      <c r="AT107" s="10"/>
    </row>
    <row r="108" spans="2:46" ht="13.5" hidden="1" customHeight="1">
      <c r="B108" s="32">
        <v>19</v>
      </c>
      <c r="C108" s="85"/>
      <c r="D108" s="372"/>
      <c r="E108" s="372"/>
      <c r="F108" s="372"/>
      <c r="G108" s="372"/>
      <c r="H108" s="372"/>
      <c r="I108" s="372"/>
      <c r="J108" s="373"/>
      <c r="K108" s="617"/>
      <c r="L108" s="104"/>
      <c r="M108" s="114"/>
      <c r="N108" s="360"/>
      <c r="O108" s="98"/>
      <c r="P108" s="460"/>
      <c r="Q108" s="503"/>
      <c r="R108" s="766"/>
      <c r="S108" s="787"/>
      <c r="T108" s="788"/>
      <c r="U108" s="776"/>
      <c r="V108" s="504"/>
      <c r="W108" s="426"/>
      <c r="X108" s="367"/>
      <c r="Y108" s="367"/>
      <c r="Z108" s="460"/>
      <c r="AA108" s="504"/>
      <c r="AB108" s="366"/>
      <c r="AC108" s="367"/>
      <c r="AD108" s="367"/>
      <c r="AE108" s="367"/>
      <c r="AF108" s="493"/>
      <c r="AG108" s="797"/>
      <c r="AH108" s="453"/>
      <c r="AI108" s="785"/>
      <c r="AJ108" s="785"/>
      <c r="AK108" s="502"/>
      <c r="AL108" s="504"/>
      <c r="AM108" s="114"/>
      <c r="AN108" s="453"/>
      <c r="AO108" s="785"/>
      <c r="AP108" s="502"/>
      <c r="AQ108" s="504"/>
      <c r="AR108" s="14"/>
      <c r="AS108" s="11"/>
      <c r="AT108" s="10"/>
    </row>
    <row r="109" spans="2:46" ht="13.5" hidden="1" customHeight="1">
      <c r="B109" s="32">
        <v>20</v>
      </c>
      <c r="C109" s="69"/>
      <c r="D109" s="372"/>
      <c r="E109" s="372"/>
      <c r="F109" s="372"/>
      <c r="G109" s="372"/>
      <c r="H109" s="372"/>
      <c r="I109" s="372"/>
      <c r="J109" s="373"/>
      <c r="K109" s="617"/>
      <c r="L109" s="104"/>
      <c r="M109" s="114"/>
      <c r="N109" s="87"/>
      <c r="O109" s="98"/>
      <c r="P109" s="460"/>
      <c r="Q109" s="503"/>
      <c r="R109" s="766"/>
      <c r="S109" s="787"/>
      <c r="T109" s="788"/>
      <c r="U109" s="776"/>
      <c r="V109" s="504"/>
      <c r="W109" s="426"/>
      <c r="X109" s="367"/>
      <c r="Y109" s="367"/>
      <c r="Z109" s="460"/>
      <c r="AA109" s="504"/>
      <c r="AB109" s="366"/>
      <c r="AC109" s="367"/>
      <c r="AD109" s="367"/>
      <c r="AE109" s="367"/>
      <c r="AF109" s="493"/>
      <c r="AG109" s="797"/>
      <c r="AH109" s="453"/>
      <c r="AI109" s="785"/>
      <c r="AJ109" s="785"/>
      <c r="AK109" s="502"/>
      <c r="AL109" s="504"/>
      <c r="AM109" s="366"/>
      <c r="AN109" s="453"/>
      <c r="AO109" s="785"/>
      <c r="AP109" s="502"/>
      <c r="AQ109" s="504"/>
      <c r="AR109" s="14"/>
      <c r="AS109" s="11"/>
      <c r="AT109" s="10"/>
    </row>
    <row r="110" spans="2:46" ht="13.5" hidden="1" customHeight="1">
      <c r="B110" s="32">
        <v>21</v>
      </c>
      <c r="C110" s="69"/>
      <c r="D110" s="372"/>
      <c r="E110" s="372"/>
      <c r="F110" s="372"/>
      <c r="G110" s="372"/>
      <c r="H110" s="372"/>
      <c r="I110" s="372"/>
      <c r="J110" s="373"/>
      <c r="K110" s="617"/>
      <c r="L110" s="104"/>
      <c r="M110" s="114"/>
      <c r="N110" s="360"/>
      <c r="O110" s="98"/>
      <c r="P110" s="460"/>
      <c r="Q110" s="503"/>
      <c r="R110" s="766"/>
      <c r="S110" s="787"/>
      <c r="T110" s="788"/>
      <c r="U110" s="776"/>
      <c r="V110" s="504"/>
      <c r="W110" s="426"/>
      <c r="X110" s="367"/>
      <c r="Y110" s="367"/>
      <c r="Z110" s="460"/>
      <c r="AA110" s="504"/>
      <c r="AB110" s="366"/>
      <c r="AC110" s="367"/>
      <c r="AD110" s="367"/>
      <c r="AE110" s="367"/>
      <c r="AF110" s="493"/>
      <c r="AG110" s="797"/>
      <c r="AH110" s="453"/>
      <c r="AI110" s="785"/>
      <c r="AJ110" s="785"/>
      <c r="AK110" s="502"/>
      <c r="AL110" s="504"/>
      <c r="AM110" s="366"/>
      <c r="AN110" s="453"/>
      <c r="AO110" s="785"/>
      <c r="AP110" s="502"/>
      <c r="AQ110" s="504"/>
      <c r="AR110" s="14"/>
      <c r="AS110" s="11"/>
      <c r="AT110" s="10"/>
    </row>
    <row r="111" spans="2:46" ht="13.5" hidden="1" customHeight="1">
      <c r="B111" s="32">
        <v>22</v>
      </c>
      <c r="C111" s="69"/>
      <c r="D111" s="372"/>
      <c r="E111" s="372"/>
      <c r="F111" s="372"/>
      <c r="G111" s="372"/>
      <c r="H111" s="372"/>
      <c r="I111" s="372"/>
      <c r="J111" s="373"/>
      <c r="K111" s="617"/>
      <c r="L111" s="104"/>
      <c r="M111" s="114"/>
      <c r="N111" s="360"/>
      <c r="O111" s="98"/>
      <c r="P111" s="460"/>
      <c r="Q111" s="503"/>
      <c r="R111" s="766"/>
      <c r="S111" s="787"/>
      <c r="T111" s="788"/>
      <c r="U111" s="776"/>
      <c r="V111" s="504"/>
      <c r="W111" s="426"/>
      <c r="X111" s="367"/>
      <c r="Y111" s="367"/>
      <c r="Z111" s="460"/>
      <c r="AA111" s="504"/>
      <c r="AB111" s="366"/>
      <c r="AC111" s="367"/>
      <c r="AD111" s="367"/>
      <c r="AE111" s="367"/>
      <c r="AF111" s="493"/>
      <c r="AG111" s="797"/>
      <c r="AH111" s="453"/>
      <c r="AI111" s="785"/>
      <c r="AJ111" s="785"/>
      <c r="AK111" s="502"/>
      <c r="AL111" s="504"/>
      <c r="AM111" s="366"/>
      <c r="AN111" s="453"/>
      <c r="AO111" s="785"/>
      <c r="AP111" s="502"/>
      <c r="AQ111" s="504"/>
      <c r="AR111" s="14"/>
      <c r="AS111" s="11"/>
      <c r="AT111" s="10"/>
    </row>
    <row r="112" spans="2:46" ht="13.5" hidden="1" customHeight="1">
      <c r="B112" s="32">
        <v>23</v>
      </c>
      <c r="C112" s="69"/>
      <c r="D112" s="372"/>
      <c r="E112" s="372"/>
      <c r="F112" s="372"/>
      <c r="G112" s="372"/>
      <c r="H112" s="372"/>
      <c r="I112" s="372"/>
      <c r="J112" s="373"/>
      <c r="K112" s="617"/>
      <c r="L112" s="104"/>
      <c r="M112" s="114"/>
      <c r="N112" s="360"/>
      <c r="O112" s="98"/>
      <c r="P112" s="460"/>
      <c r="Q112" s="503"/>
      <c r="R112" s="766"/>
      <c r="S112" s="787"/>
      <c r="T112" s="788"/>
      <c r="U112" s="776"/>
      <c r="V112" s="504"/>
      <c r="W112" s="426"/>
      <c r="X112" s="367"/>
      <c r="Y112" s="367"/>
      <c r="Z112" s="460"/>
      <c r="AA112" s="504"/>
      <c r="AB112" s="366"/>
      <c r="AC112" s="367"/>
      <c r="AD112" s="367"/>
      <c r="AE112" s="367"/>
      <c r="AF112" s="493"/>
      <c r="AG112" s="797"/>
      <c r="AH112" s="453"/>
      <c r="AI112" s="785"/>
      <c r="AJ112" s="785"/>
      <c r="AK112" s="502"/>
      <c r="AL112" s="504"/>
      <c r="AM112" s="366"/>
      <c r="AN112" s="453"/>
      <c r="AO112" s="785"/>
      <c r="AP112" s="502"/>
      <c r="AQ112" s="504"/>
      <c r="AR112" s="14"/>
      <c r="AS112" s="11"/>
      <c r="AT112" s="10"/>
    </row>
    <row r="113" spans="2:46" ht="13.5" hidden="1" customHeight="1">
      <c r="B113" s="32">
        <v>24</v>
      </c>
      <c r="C113" s="69"/>
      <c r="D113" s="479"/>
      <c r="E113" s="516"/>
      <c r="F113" s="372"/>
      <c r="G113" s="372"/>
      <c r="H113" s="372"/>
      <c r="I113" s="372"/>
      <c r="J113" s="373"/>
      <c r="K113" s="617"/>
      <c r="L113" s="104"/>
      <c r="M113" s="114"/>
      <c r="N113" s="360"/>
      <c r="O113" s="98"/>
      <c r="P113" s="460"/>
      <c r="Q113" s="503"/>
      <c r="R113" s="766"/>
      <c r="S113" s="787"/>
      <c r="T113" s="788"/>
      <c r="U113" s="776"/>
      <c r="V113" s="504"/>
      <c r="W113" s="426"/>
      <c r="X113" s="367"/>
      <c r="Y113" s="367"/>
      <c r="Z113" s="460"/>
      <c r="AA113" s="504"/>
      <c r="AB113" s="366"/>
      <c r="AC113" s="367"/>
      <c r="AD113" s="367"/>
      <c r="AE113" s="367"/>
      <c r="AF113" s="493"/>
      <c r="AG113" s="797"/>
      <c r="AH113" s="453"/>
      <c r="AI113" s="785"/>
      <c r="AJ113" s="785"/>
      <c r="AK113" s="502"/>
      <c r="AL113" s="504"/>
      <c r="AM113" s="114"/>
      <c r="AN113" s="453"/>
      <c r="AO113" s="785"/>
      <c r="AP113" s="502"/>
      <c r="AQ113" s="504"/>
      <c r="AR113" s="14"/>
      <c r="AS113" s="11"/>
      <c r="AT113" s="10"/>
    </row>
    <row r="114" spans="2:46" ht="12.75" hidden="1" customHeight="1">
      <c r="B114" s="32">
        <v>25</v>
      </c>
      <c r="C114" s="69"/>
      <c r="D114" s="372"/>
      <c r="E114" s="372"/>
      <c r="F114" s="372"/>
      <c r="G114" s="478"/>
      <c r="H114" s="372"/>
      <c r="I114" s="372"/>
      <c r="J114" s="373"/>
      <c r="K114" s="617"/>
      <c r="L114" s="104"/>
      <c r="M114" s="114"/>
      <c r="N114" s="360"/>
      <c r="O114" s="98"/>
      <c r="P114" s="460"/>
      <c r="Q114" s="503"/>
      <c r="R114" s="766"/>
      <c r="S114" s="787"/>
      <c r="T114" s="788"/>
      <c r="U114" s="776"/>
      <c r="V114" s="504"/>
      <c r="W114" s="426"/>
      <c r="X114" s="367"/>
      <c r="Y114" s="367"/>
      <c r="Z114" s="460"/>
      <c r="AA114" s="504"/>
      <c r="AB114" s="366"/>
      <c r="AC114" s="367"/>
      <c r="AD114" s="367"/>
      <c r="AE114" s="367"/>
      <c r="AF114" s="493"/>
      <c r="AG114" s="797"/>
      <c r="AH114" s="453"/>
      <c r="AI114" s="785"/>
      <c r="AJ114" s="785"/>
      <c r="AK114" s="502"/>
      <c r="AL114" s="504"/>
      <c r="AM114" s="366"/>
      <c r="AN114" s="453"/>
      <c r="AO114" s="785"/>
      <c r="AP114" s="502"/>
      <c r="AQ114" s="504"/>
      <c r="AR114" s="14"/>
      <c r="AS114" s="11"/>
      <c r="AT114" s="10"/>
    </row>
    <row r="115" spans="2:46" s="86" customFormat="1" ht="12.75" customHeight="1">
      <c r="B115" s="32"/>
      <c r="D115" s="397"/>
      <c r="E115" s="397"/>
      <c r="F115" s="397"/>
      <c r="G115" s="397"/>
      <c r="H115" s="397"/>
      <c r="I115" s="397"/>
      <c r="J115" s="143"/>
      <c r="K115" s="143"/>
      <c r="M115" s="153"/>
      <c r="N115" s="251"/>
      <c r="O115" s="123"/>
      <c r="P115" s="219"/>
      <c r="Q115" s="503"/>
      <c r="R115" s="153"/>
      <c r="S115" s="153"/>
      <c r="T115" s="795"/>
      <c r="U115" s="796"/>
      <c r="V115" s="504"/>
      <c r="W115" s="153"/>
      <c r="X115" s="123"/>
      <c r="Y115" s="123"/>
      <c r="Z115" s="219"/>
      <c r="AA115" s="504"/>
      <c r="AB115" s="153"/>
      <c r="AC115" s="123"/>
      <c r="AD115" s="123"/>
      <c r="AE115" s="123"/>
      <c r="AF115" s="219"/>
      <c r="AG115" s="504"/>
      <c r="AH115" s="795"/>
      <c r="AI115" s="795"/>
      <c r="AJ115" s="795"/>
      <c r="AK115" s="796"/>
      <c r="AL115" s="504"/>
      <c r="AM115" s="153"/>
      <c r="AN115" s="795"/>
      <c r="AO115" s="795"/>
      <c r="AP115" s="796"/>
      <c r="AQ115" s="504"/>
      <c r="AR115" s="119"/>
      <c r="AS115" s="215"/>
    </row>
    <row r="116" spans="2:46" ht="12.75" customHeight="1">
      <c r="B116" s="32">
        <v>1</v>
      </c>
      <c r="C116" s="907" t="s">
        <v>28</v>
      </c>
      <c r="D116" s="321">
        <v>2008</v>
      </c>
      <c r="E116" s="321" t="s">
        <v>103</v>
      </c>
      <c r="F116" s="321" t="s">
        <v>96</v>
      </c>
      <c r="G116" s="321" t="s">
        <v>25</v>
      </c>
      <c r="H116" s="321" t="s">
        <v>621</v>
      </c>
      <c r="I116" s="321" t="s">
        <v>104</v>
      </c>
      <c r="J116" s="403" t="s">
        <v>596</v>
      </c>
      <c r="K116" s="403"/>
      <c r="L116" s="86"/>
      <c r="M116" s="774">
        <v>5</v>
      </c>
      <c r="N116" s="642"/>
      <c r="O116" s="1046"/>
      <c r="P116" s="1047"/>
      <c r="Q116" s="503"/>
      <c r="R116" s="453">
        <v>6</v>
      </c>
      <c r="S116" s="453"/>
      <c r="T116" s="501"/>
      <c r="U116" s="783"/>
      <c r="V116" s="504"/>
      <c r="W116" s="325">
        <v>1</v>
      </c>
      <c r="X116" s="417" t="s">
        <v>38</v>
      </c>
      <c r="Y116" s="98"/>
      <c r="Z116" s="505"/>
      <c r="AA116" s="504"/>
      <c r="AB116" s="453">
        <v>4</v>
      </c>
      <c r="AC116" s="367"/>
      <c r="AD116" s="367"/>
      <c r="AE116" s="367"/>
      <c r="AF116" s="505"/>
      <c r="AG116" s="504"/>
      <c r="AH116" s="453">
        <v>3</v>
      </c>
      <c r="AI116" s="501"/>
      <c r="AJ116" s="501"/>
      <c r="AK116" s="783"/>
      <c r="AL116" s="504"/>
      <c r="AM116" s="325">
        <v>2</v>
      </c>
      <c r="AN116" s="417" t="s">
        <v>38</v>
      </c>
      <c r="AO116" s="501"/>
      <c r="AP116" s="783"/>
      <c r="AQ116" s="504"/>
      <c r="AR116" s="14"/>
      <c r="AS116" s="11"/>
      <c r="AT116" s="10"/>
    </row>
    <row r="117" spans="2:46" ht="12.75" customHeight="1">
      <c r="B117" s="32">
        <v>2</v>
      </c>
      <c r="C117" s="236"/>
      <c r="D117" s="321"/>
      <c r="E117" s="321"/>
      <c r="F117" s="321"/>
      <c r="G117" s="321"/>
      <c r="H117" s="321"/>
      <c r="I117" s="321"/>
      <c r="J117" s="403"/>
      <c r="K117" s="478"/>
      <c r="L117" s="86"/>
      <c r="M117" s="774"/>
      <c r="N117" s="642"/>
      <c r="O117" s="1046"/>
      <c r="P117" s="1047"/>
      <c r="Q117" s="503"/>
      <c r="R117" s="239"/>
      <c r="S117" s="453"/>
      <c r="T117" s="453"/>
      <c r="U117" s="783"/>
      <c r="V117" s="504"/>
      <c r="W117" s="239"/>
      <c r="X117" s="98"/>
      <c r="Y117" s="98"/>
      <c r="Z117" s="505"/>
      <c r="AA117" s="504"/>
      <c r="AB117" s="239"/>
      <c r="AC117" s="98"/>
      <c r="AD117" s="98"/>
      <c r="AE117" s="98"/>
      <c r="AF117" s="505"/>
      <c r="AG117" s="504"/>
      <c r="AH117" s="501"/>
      <c r="AI117" s="501"/>
      <c r="AJ117" s="501"/>
      <c r="AK117" s="783"/>
      <c r="AL117" s="504"/>
      <c r="AM117" s="239"/>
      <c r="AN117" s="501"/>
      <c r="AO117" s="501"/>
      <c r="AP117" s="783"/>
      <c r="AQ117" s="504"/>
      <c r="AR117" s="14"/>
      <c r="AS117" s="11"/>
      <c r="AT117" s="10"/>
    </row>
    <row r="118" spans="2:46" ht="12.75" customHeight="1">
      <c r="B118" s="32">
        <v>3</v>
      </c>
      <c r="C118" s="236"/>
      <c r="D118" s="372"/>
      <c r="E118" s="372"/>
      <c r="F118" s="372"/>
      <c r="G118" s="372"/>
      <c r="H118" s="372"/>
      <c r="I118" s="372"/>
      <c r="J118" s="480"/>
      <c r="K118" s="480"/>
      <c r="L118" s="86"/>
      <c r="M118" s="774"/>
      <c r="N118" s="642"/>
      <c r="O118" s="1046"/>
      <c r="P118" s="1047"/>
      <c r="Q118" s="503"/>
      <c r="R118" s="239"/>
      <c r="S118" s="239"/>
      <c r="T118" s="501"/>
      <c r="U118" s="783"/>
      <c r="V118" s="504"/>
      <c r="W118" s="239"/>
      <c r="X118" s="98"/>
      <c r="Y118" s="98"/>
      <c r="Z118" s="505"/>
      <c r="AA118" s="504"/>
      <c r="AB118" s="239"/>
      <c r="AC118" s="98"/>
      <c r="AD118" s="98"/>
      <c r="AE118" s="98"/>
      <c r="AF118" s="505"/>
      <c r="AG118" s="504"/>
      <c r="AH118" s="501"/>
      <c r="AI118" s="501"/>
      <c r="AJ118" s="501"/>
      <c r="AK118" s="783"/>
      <c r="AL118" s="504"/>
      <c r="AM118" s="239"/>
      <c r="AN118" s="501"/>
      <c r="AO118" s="501"/>
      <c r="AP118" s="783"/>
      <c r="AQ118" s="504"/>
      <c r="AR118" s="14"/>
      <c r="AS118" s="11"/>
      <c r="AT118" s="10"/>
    </row>
    <row r="119" spans="2:46" ht="12.75" customHeight="1">
      <c r="D119" s="397"/>
      <c r="E119" s="397"/>
      <c r="F119" s="397"/>
      <c r="G119" s="397"/>
      <c r="H119" s="397"/>
      <c r="I119" s="397"/>
      <c r="J119" s="143"/>
      <c r="K119" s="143"/>
      <c r="L119" s="86"/>
      <c r="M119" s="153"/>
      <c r="N119" s="251"/>
      <c r="O119" s="123"/>
      <c r="P119" s="219"/>
      <c r="Q119" s="503"/>
      <c r="R119" s="153"/>
      <c r="S119" s="153"/>
      <c r="T119" s="795"/>
      <c r="U119" s="796"/>
      <c r="V119" s="504"/>
      <c r="W119" s="153"/>
      <c r="X119" s="123"/>
      <c r="Y119" s="123"/>
      <c r="Z119" s="219"/>
      <c r="AA119" s="504"/>
      <c r="AB119" s="153"/>
      <c r="AC119" s="123"/>
      <c r="AD119" s="123"/>
      <c r="AE119" s="123"/>
      <c r="AF119" s="219"/>
      <c r="AG119" s="504"/>
      <c r="AH119" s="795"/>
      <c r="AI119" s="795"/>
      <c r="AJ119" s="795"/>
      <c r="AK119" s="796"/>
      <c r="AL119" s="504"/>
      <c r="AM119" s="153"/>
      <c r="AN119" s="795"/>
      <c r="AO119" s="795"/>
      <c r="AP119" s="796"/>
      <c r="AQ119" s="504"/>
      <c r="AR119" s="14"/>
      <c r="AS119" s="11"/>
      <c r="AT119" s="10"/>
    </row>
    <row r="120" spans="2:46" ht="12.75" customHeight="1">
      <c r="B120" s="32">
        <v>1</v>
      </c>
      <c r="C120" s="907" t="s">
        <v>29</v>
      </c>
      <c r="D120" s="321">
        <v>2007</v>
      </c>
      <c r="E120" s="321" t="s">
        <v>103</v>
      </c>
      <c r="F120" s="321" t="s">
        <v>95</v>
      </c>
      <c r="G120" s="321"/>
      <c r="H120" s="321" t="s">
        <v>93</v>
      </c>
      <c r="I120" s="372" t="s">
        <v>104</v>
      </c>
      <c r="J120" s="403" t="s">
        <v>719</v>
      </c>
      <c r="K120" s="372" t="s">
        <v>481</v>
      </c>
      <c r="L120" s="86"/>
      <c r="M120" s="774"/>
      <c r="N120" s="642"/>
      <c r="O120" s="1046"/>
      <c r="P120" s="1047"/>
      <c r="Q120" s="503"/>
      <c r="R120" s="239">
        <v>6</v>
      </c>
      <c r="S120" s="239"/>
      <c r="T120" s="501"/>
      <c r="U120" s="783"/>
      <c r="V120" s="504"/>
      <c r="W120" s="453">
        <v>2</v>
      </c>
      <c r="X120" s="367"/>
      <c r="Y120" s="98"/>
      <c r="Z120" s="505"/>
      <c r="AA120" s="504"/>
      <c r="AB120" s="453">
        <v>5</v>
      </c>
      <c r="AC120" s="367"/>
      <c r="AD120" s="367"/>
      <c r="AE120" s="98"/>
      <c r="AF120" s="505"/>
      <c r="AG120" s="504"/>
      <c r="AH120" s="453">
        <v>3</v>
      </c>
      <c r="AI120" s="453"/>
      <c r="AJ120" s="453"/>
      <c r="AK120" s="783"/>
      <c r="AL120" s="504"/>
      <c r="AM120" s="325">
        <v>1</v>
      </c>
      <c r="AN120" s="325" t="s">
        <v>38</v>
      </c>
      <c r="AO120" s="501"/>
      <c r="AP120" s="783"/>
      <c r="AQ120" s="504"/>
      <c r="AR120" s="14"/>
      <c r="AS120" s="11"/>
      <c r="AT120" s="10"/>
    </row>
    <row r="121" spans="2:46" ht="12.75" customHeight="1">
      <c r="B121" s="32">
        <v>2</v>
      </c>
      <c r="C121" s="236"/>
      <c r="D121" s="321">
        <v>2007</v>
      </c>
      <c r="E121" s="321" t="s">
        <v>103</v>
      </c>
      <c r="F121" s="321" t="s">
        <v>95</v>
      </c>
      <c r="G121" s="321"/>
      <c r="H121" s="321" t="s">
        <v>93</v>
      </c>
      <c r="I121" s="321" t="s">
        <v>104</v>
      </c>
      <c r="J121" s="609" t="s">
        <v>230</v>
      </c>
      <c r="K121" s="372"/>
      <c r="L121" s="86"/>
      <c r="M121" s="774"/>
      <c r="N121" s="642"/>
      <c r="O121" s="1046"/>
      <c r="P121" s="1047"/>
      <c r="Q121" s="503"/>
      <c r="R121" s="239"/>
      <c r="S121" s="239"/>
      <c r="T121" s="501"/>
      <c r="U121" s="783"/>
      <c r="V121" s="504"/>
      <c r="W121" s="453"/>
      <c r="X121" s="367"/>
      <c r="Y121" s="98"/>
      <c r="Z121" s="505"/>
      <c r="AA121" s="504"/>
      <c r="AB121" s="453"/>
      <c r="AC121" s="367"/>
      <c r="AD121" s="367"/>
      <c r="AE121" s="98"/>
      <c r="AF121" s="505"/>
      <c r="AG121" s="504"/>
      <c r="AH121" s="453"/>
      <c r="AI121" s="453"/>
      <c r="AJ121" s="453"/>
      <c r="AK121" s="783"/>
      <c r="AL121" s="504"/>
      <c r="AM121" s="325" t="s">
        <v>38</v>
      </c>
      <c r="AN121" s="325" t="s">
        <v>38</v>
      </c>
      <c r="AO121" s="325" t="s">
        <v>38</v>
      </c>
      <c r="AP121" s="783"/>
      <c r="AQ121" s="504"/>
      <c r="AR121" s="14"/>
      <c r="AS121" s="11"/>
      <c r="AT121" s="10"/>
    </row>
    <row r="122" spans="2:46" ht="12.75" customHeight="1">
      <c r="B122" s="32">
        <v>3</v>
      </c>
      <c r="C122" s="236"/>
      <c r="D122" s="321">
        <v>2008</v>
      </c>
      <c r="E122" s="321" t="s">
        <v>103</v>
      </c>
      <c r="F122" s="321" t="s">
        <v>94</v>
      </c>
      <c r="G122" s="321" t="s">
        <v>35</v>
      </c>
      <c r="H122" s="321" t="s">
        <v>95</v>
      </c>
      <c r="I122" s="321" t="s">
        <v>104</v>
      </c>
      <c r="J122" s="403" t="s">
        <v>533</v>
      </c>
      <c r="K122" s="372"/>
      <c r="L122" s="86"/>
      <c r="M122" s="774">
        <v>4</v>
      </c>
      <c r="N122" s="642"/>
      <c r="O122" s="1046"/>
      <c r="P122" s="1047"/>
      <c r="Q122" s="503"/>
      <c r="R122" s="239"/>
      <c r="S122" s="239"/>
      <c r="T122" s="501"/>
      <c r="U122" s="783"/>
      <c r="V122" s="504"/>
      <c r="W122" s="325" t="s">
        <v>38</v>
      </c>
      <c r="X122" s="325" t="s">
        <v>38</v>
      </c>
      <c r="Y122" s="505"/>
      <c r="Z122" s="505"/>
      <c r="AA122" s="504"/>
      <c r="AB122" s="453"/>
      <c r="AC122" s="367"/>
      <c r="AD122" s="367"/>
      <c r="AE122" s="98"/>
      <c r="AF122" s="505"/>
      <c r="AG122" s="504"/>
      <c r="AH122" s="367"/>
      <c r="AI122" s="367"/>
      <c r="AJ122" s="367"/>
      <c r="AK122" s="783"/>
      <c r="AL122" s="504"/>
      <c r="AM122" s="325" t="s">
        <v>38</v>
      </c>
      <c r="AN122" s="325" t="s">
        <v>38</v>
      </c>
      <c r="AO122" s="1064"/>
      <c r="AP122" s="783"/>
      <c r="AQ122" s="504"/>
      <c r="AR122" s="14"/>
      <c r="AS122" s="11"/>
      <c r="AT122" s="10"/>
    </row>
    <row r="123" spans="2:46" ht="12.75" customHeight="1">
      <c r="B123" s="32">
        <v>4</v>
      </c>
      <c r="C123" s="236"/>
      <c r="D123" s="372">
        <v>2007</v>
      </c>
      <c r="E123" s="372" t="s">
        <v>103</v>
      </c>
      <c r="F123" s="372" t="s">
        <v>95</v>
      </c>
      <c r="G123" s="372" t="s">
        <v>69</v>
      </c>
      <c r="H123" s="321" t="s">
        <v>95</v>
      </c>
      <c r="I123" s="372" t="s">
        <v>104</v>
      </c>
      <c r="J123" s="478" t="s">
        <v>423</v>
      </c>
      <c r="K123" s="372" t="s">
        <v>481</v>
      </c>
      <c r="L123" s="86"/>
      <c r="M123" s="774"/>
      <c r="N123" s="642"/>
      <c r="O123" s="1046"/>
      <c r="P123" s="1047"/>
      <c r="Q123" s="503"/>
      <c r="R123" s="239"/>
      <c r="S123" s="239"/>
      <c r="T123" s="501"/>
      <c r="U123" s="783"/>
      <c r="V123" s="504"/>
      <c r="W123" s="325" t="s">
        <v>38</v>
      </c>
      <c r="X123" s="325" t="s">
        <v>38</v>
      </c>
      <c r="Y123" s="325" t="s">
        <v>38</v>
      </c>
      <c r="Z123" s="505"/>
      <c r="AA123" s="504"/>
      <c r="AB123" s="453"/>
      <c r="AC123" s="367"/>
      <c r="AD123" s="367"/>
      <c r="AE123" s="98"/>
      <c r="AF123" s="505"/>
      <c r="AG123" s="504"/>
      <c r="AH123" s="367"/>
      <c r="AI123" s="367"/>
      <c r="AJ123" s="367"/>
      <c r="AK123" s="783"/>
      <c r="AL123" s="504"/>
      <c r="AM123" s="325" t="s">
        <v>38</v>
      </c>
      <c r="AN123" s="498" t="s">
        <v>38</v>
      </c>
      <c r="AO123" s="501"/>
      <c r="AP123" s="783"/>
      <c r="AQ123" s="504"/>
      <c r="AR123" s="14"/>
      <c r="AS123" s="11"/>
      <c r="AT123" s="10"/>
    </row>
    <row r="124" spans="2:46" ht="12.75" customHeight="1">
      <c r="B124" s="32">
        <v>5</v>
      </c>
      <c r="C124" s="236" t="s">
        <v>0</v>
      </c>
      <c r="D124" s="372">
        <v>2008</v>
      </c>
      <c r="E124" s="372" t="s">
        <v>103</v>
      </c>
      <c r="F124" s="372" t="s">
        <v>94</v>
      </c>
      <c r="G124" s="372" t="s">
        <v>27</v>
      </c>
      <c r="H124" s="321" t="s">
        <v>95</v>
      </c>
      <c r="I124" s="372" t="s">
        <v>104</v>
      </c>
      <c r="J124" s="478" t="s">
        <v>277</v>
      </c>
      <c r="K124" s="372" t="s">
        <v>481</v>
      </c>
      <c r="L124" s="86"/>
      <c r="M124" s="774"/>
      <c r="N124" s="642"/>
      <c r="O124" s="1046"/>
      <c r="P124" s="1047"/>
      <c r="Q124" s="503"/>
      <c r="R124" s="239"/>
      <c r="S124" s="239"/>
      <c r="T124" s="501"/>
      <c r="U124" s="783"/>
      <c r="V124" s="504"/>
      <c r="W124" s="325" t="s">
        <v>38</v>
      </c>
      <c r="X124" s="325" t="s">
        <v>38</v>
      </c>
      <c r="Y124" s="498" t="s">
        <v>38</v>
      </c>
      <c r="Z124" s="505"/>
      <c r="AA124" s="504"/>
      <c r="AB124" s="453"/>
      <c r="AC124" s="367"/>
      <c r="AD124" s="367"/>
      <c r="AE124" s="98"/>
      <c r="AF124" s="505"/>
      <c r="AG124" s="504"/>
      <c r="AH124" s="367"/>
      <c r="AI124" s="501"/>
      <c r="AJ124" s="501"/>
      <c r="AK124" s="783"/>
      <c r="AL124" s="504"/>
      <c r="AM124" s="325" t="s">
        <v>38</v>
      </c>
      <c r="AN124" s="325" t="s">
        <v>38</v>
      </c>
      <c r="AO124" s="325" t="s">
        <v>38</v>
      </c>
      <c r="AP124" s="783"/>
      <c r="AQ124" s="504"/>
      <c r="AR124" s="14"/>
      <c r="AS124" s="11"/>
      <c r="AT124" s="10"/>
    </row>
    <row r="125" spans="2:46" ht="12.75" customHeight="1">
      <c r="B125" s="32">
        <v>6</v>
      </c>
      <c r="C125" s="236"/>
      <c r="D125" s="372">
        <v>2007</v>
      </c>
      <c r="E125" s="372" t="s">
        <v>103</v>
      </c>
      <c r="F125" s="372" t="s">
        <v>95</v>
      </c>
      <c r="G125" s="372"/>
      <c r="H125" s="321" t="s">
        <v>95</v>
      </c>
      <c r="I125" s="372" t="s">
        <v>104</v>
      </c>
      <c r="J125" s="478" t="s">
        <v>251</v>
      </c>
      <c r="K125" s="480"/>
      <c r="L125" s="86"/>
      <c r="M125" s="774"/>
      <c r="N125" s="642"/>
      <c r="O125" s="1046"/>
      <c r="P125" s="1047"/>
      <c r="Q125" s="503"/>
      <c r="R125" s="239"/>
      <c r="S125" s="239"/>
      <c r="T125" s="501"/>
      <c r="U125" s="783"/>
      <c r="V125" s="504"/>
      <c r="W125" s="453"/>
      <c r="X125" s="367"/>
      <c r="Y125" s="98"/>
      <c r="Z125" s="505"/>
      <c r="AA125" s="504"/>
      <c r="AB125" s="453"/>
      <c r="AC125" s="367"/>
      <c r="AD125" s="367"/>
      <c r="AE125" s="98"/>
      <c r="AF125" s="505"/>
      <c r="AG125" s="504"/>
      <c r="AH125" s="367"/>
      <c r="AI125" s="501"/>
      <c r="AJ125" s="501"/>
      <c r="AK125" s="783"/>
      <c r="AL125" s="504"/>
      <c r="AM125" s="239"/>
      <c r="AN125" s="501"/>
      <c r="AO125" s="501"/>
      <c r="AP125" s="783"/>
      <c r="AQ125" s="504"/>
      <c r="AR125" s="14"/>
      <c r="AS125" s="11"/>
      <c r="AT125" s="10"/>
    </row>
    <row r="126" spans="2:46" ht="12.75" customHeight="1">
      <c r="B126" s="32">
        <v>7</v>
      </c>
      <c r="C126" s="236"/>
      <c r="D126" s="384">
        <v>2007</v>
      </c>
      <c r="E126" s="321" t="s">
        <v>103</v>
      </c>
      <c r="F126" s="321" t="s">
        <v>95</v>
      </c>
      <c r="G126" s="321"/>
      <c r="H126" s="321" t="s">
        <v>93</v>
      </c>
      <c r="I126" s="321" t="s">
        <v>104</v>
      </c>
      <c r="J126" s="403" t="s">
        <v>364</v>
      </c>
      <c r="K126" s="321"/>
      <c r="L126" s="86"/>
      <c r="M126" s="774"/>
      <c r="N126" s="642"/>
      <c r="O126" s="1046"/>
      <c r="P126" s="1047"/>
      <c r="Q126" s="503"/>
      <c r="R126" s="239"/>
      <c r="S126" s="239"/>
      <c r="T126" s="501"/>
      <c r="U126" s="783"/>
      <c r="V126" s="504"/>
      <c r="W126" s="453"/>
      <c r="X126" s="367"/>
      <c r="Y126" s="98"/>
      <c r="Z126" s="505"/>
      <c r="AA126" s="504"/>
      <c r="AB126" s="453"/>
      <c r="AC126" s="367"/>
      <c r="AD126" s="367"/>
      <c r="AE126" s="98"/>
      <c r="AF126" s="505"/>
      <c r="AG126" s="504"/>
      <c r="AH126" s="367"/>
      <c r="AI126" s="367"/>
      <c r="AJ126" s="367"/>
      <c r="AK126" s="783"/>
      <c r="AL126" s="504"/>
      <c r="AM126" s="325" t="s">
        <v>38</v>
      </c>
      <c r="AN126" s="325" t="s">
        <v>38</v>
      </c>
      <c r="AO126" s="498" t="s">
        <v>38</v>
      </c>
      <c r="AP126" s="783"/>
      <c r="AQ126" s="504"/>
      <c r="AR126" s="14"/>
      <c r="AS126" s="11"/>
      <c r="AT126" s="234" t="s">
        <v>0</v>
      </c>
    </row>
    <row r="127" spans="2:46" ht="12.75" customHeight="1">
      <c r="C127" s="770"/>
      <c r="D127" s="825"/>
      <c r="E127" s="385"/>
      <c r="F127" s="385"/>
      <c r="G127" s="385"/>
      <c r="H127" s="385"/>
      <c r="I127" s="385"/>
      <c r="J127" s="375"/>
      <c r="K127" s="385"/>
      <c r="L127" s="86"/>
      <c r="M127" s="153"/>
      <c r="N127" s="251"/>
      <c r="O127" s="123"/>
      <c r="P127" s="219"/>
      <c r="Q127" s="503"/>
      <c r="R127" s="153"/>
      <c r="S127" s="153"/>
      <c r="T127" s="795"/>
      <c r="U127" s="796"/>
      <c r="V127" s="504"/>
      <c r="W127" s="817"/>
      <c r="X127" s="434"/>
      <c r="Y127" s="123"/>
      <c r="Z127" s="219"/>
      <c r="AA127" s="504"/>
      <c r="AB127" s="817"/>
      <c r="AC127" s="434"/>
      <c r="AD127" s="434"/>
      <c r="AE127" s="123"/>
      <c r="AF127" s="219"/>
      <c r="AG127" s="504"/>
      <c r="AH127" s="153"/>
      <c r="AI127" s="795"/>
      <c r="AJ127" s="795"/>
      <c r="AK127" s="796"/>
      <c r="AL127" s="504"/>
      <c r="AM127" s="153"/>
      <c r="AN127" s="795"/>
      <c r="AO127" s="795"/>
      <c r="AP127" s="796"/>
      <c r="AQ127" s="504"/>
      <c r="AR127" s="14"/>
      <c r="AS127" s="11"/>
      <c r="AT127" s="10"/>
    </row>
    <row r="128" spans="2:46">
      <c r="B128" s="32">
        <v>1</v>
      </c>
      <c r="C128" s="907" t="s">
        <v>30</v>
      </c>
      <c r="D128" s="372">
        <v>2008</v>
      </c>
      <c r="E128" s="372" t="s">
        <v>103</v>
      </c>
      <c r="F128" s="321" t="s">
        <v>96</v>
      </c>
      <c r="G128" s="372"/>
      <c r="H128" s="372" t="s">
        <v>93</v>
      </c>
      <c r="I128" s="321" t="s">
        <v>104</v>
      </c>
      <c r="J128" s="478" t="s">
        <v>393</v>
      </c>
      <c r="K128" s="321" t="s">
        <v>481</v>
      </c>
      <c r="L128" s="86"/>
      <c r="M128" s="325">
        <v>2</v>
      </c>
      <c r="N128" s="1014"/>
      <c r="O128" s="1046"/>
      <c r="P128" s="1047"/>
      <c r="Q128" s="503"/>
      <c r="R128" s="239">
        <v>4</v>
      </c>
      <c r="S128" s="239"/>
      <c r="T128" s="501"/>
      <c r="U128" s="783"/>
      <c r="V128" s="504"/>
      <c r="W128" s="239">
        <v>6</v>
      </c>
      <c r="X128" s="98"/>
      <c r="Y128" s="98"/>
      <c r="Z128" s="505"/>
      <c r="AA128" s="504"/>
      <c r="AB128" s="325">
        <v>1</v>
      </c>
      <c r="AC128" s="325" t="s">
        <v>38</v>
      </c>
      <c r="AD128" s="325" t="s">
        <v>38</v>
      </c>
      <c r="AE128" s="325" t="s">
        <v>38</v>
      </c>
      <c r="AF128" s="498" t="s">
        <v>38</v>
      </c>
      <c r="AG128" s="504"/>
      <c r="AH128" s="325">
        <v>3</v>
      </c>
      <c r="AI128" s="453"/>
      <c r="AJ128" s="453"/>
      <c r="AK128" s="453"/>
      <c r="AL128" s="797"/>
      <c r="AM128" s="453">
        <v>5</v>
      </c>
      <c r="AN128" s="453"/>
      <c r="AO128" s="453"/>
      <c r="AP128" s="453"/>
      <c r="AQ128" s="797"/>
      <c r="AR128" s="14"/>
      <c r="AS128" s="11"/>
      <c r="AT128" s="10"/>
    </row>
    <row r="129" spans="2:46">
      <c r="B129" s="32">
        <v>2</v>
      </c>
      <c r="C129" s="872"/>
      <c r="D129" s="384">
        <v>2007</v>
      </c>
      <c r="E129" s="321" t="s">
        <v>103</v>
      </c>
      <c r="F129" s="321" t="s">
        <v>95</v>
      </c>
      <c r="G129" s="321" t="s">
        <v>16</v>
      </c>
      <c r="H129" s="321" t="s">
        <v>93</v>
      </c>
      <c r="I129" s="321" t="s">
        <v>104</v>
      </c>
      <c r="J129" s="403" t="s">
        <v>178</v>
      </c>
      <c r="K129" s="321"/>
      <c r="L129" s="86"/>
      <c r="M129" s="787"/>
      <c r="N129" s="642"/>
      <c r="O129" s="1014"/>
      <c r="P129" s="1047"/>
      <c r="Q129" s="503"/>
      <c r="R129" s="239"/>
      <c r="S129" s="239"/>
      <c r="T129" s="501"/>
      <c r="U129" s="783"/>
      <c r="V129" s="504"/>
      <c r="W129" s="239"/>
      <c r="X129" s="98"/>
      <c r="Y129" s="98"/>
      <c r="Z129" s="505"/>
      <c r="AA129" s="504"/>
      <c r="AB129" s="498" t="s">
        <v>38</v>
      </c>
      <c r="AC129" s="98"/>
      <c r="AD129" s="98"/>
      <c r="AE129" s="98"/>
      <c r="AF129" s="505"/>
      <c r="AG129" s="504"/>
      <c r="AH129" s="325" t="s">
        <v>38</v>
      </c>
      <c r="AI129" s="325" t="s">
        <v>38</v>
      </c>
      <c r="AJ129" s="453"/>
      <c r="AK129" s="783"/>
      <c r="AL129" s="504"/>
      <c r="AM129" s="367"/>
      <c r="AN129" s="367"/>
      <c r="AO129" s="453"/>
      <c r="AP129" s="783"/>
      <c r="AQ129" s="504"/>
      <c r="AR129" s="14"/>
      <c r="AS129" s="11"/>
      <c r="AT129" s="10"/>
    </row>
    <row r="130" spans="2:46">
      <c r="B130" s="32">
        <v>3</v>
      </c>
      <c r="C130" s="872"/>
      <c r="D130" s="321">
        <v>2006</v>
      </c>
      <c r="E130" s="321" t="s">
        <v>103</v>
      </c>
      <c r="F130" s="321" t="s">
        <v>95</v>
      </c>
      <c r="G130" s="321"/>
      <c r="H130" s="321" t="s">
        <v>95</v>
      </c>
      <c r="I130" s="321" t="s">
        <v>104</v>
      </c>
      <c r="J130" s="403" t="s">
        <v>773</v>
      </c>
      <c r="K130" s="321" t="s">
        <v>481</v>
      </c>
      <c r="L130" s="86"/>
      <c r="M130" s="787"/>
      <c r="N130" s="642"/>
      <c r="O130" s="1014"/>
      <c r="P130" s="1047"/>
      <c r="Q130" s="503"/>
      <c r="R130" s="239"/>
      <c r="S130" s="239"/>
      <c r="T130" s="501"/>
      <c r="U130" s="783"/>
      <c r="V130" s="504"/>
      <c r="W130" s="239"/>
      <c r="X130" s="98"/>
      <c r="Y130" s="98"/>
      <c r="Z130" s="505"/>
      <c r="AA130" s="504"/>
      <c r="AB130" s="239"/>
      <c r="AC130" s="325" t="s">
        <v>38</v>
      </c>
      <c r="AD130" s="325" t="s">
        <v>38</v>
      </c>
      <c r="AE130" s="325" t="s">
        <v>38</v>
      </c>
      <c r="AF130" s="498" t="s">
        <v>38</v>
      </c>
      <c r="AG130" s="504"/>
      <c r="AH130" s="453"/>
      <c r="AI130" s="453"/>
      <c r="AJ130" s="453"/>
      <c r="AK130" s="783"/>
      <c r="AL130" s="504"/>
      <c r="AM130" s="453"/>
      <c r="AN130" s="367"/>
      <c r="AO130" s="453"/>
      <c r="AP130" s="783"/>
      <c r="AQ130" s="504"/>
      <c r="AR130" s="14"/>
      <c r="AS130" s="11"/>
      <c r="AT130" s="10"/>
    </row>
    <row r="131" spans="2:46">
      <c r="B131" s="32">
        <v>4</v>
      </c>
      <c r="C131" s="872"/>
      <c r="D131" s="384">
        <v>2007</v>
      </c>
      <c r="E131" s="321" t="s">
        <v>103</v>
      </c>
      <c r="F131" s="321" t="s">
        <v>621</v>
      </c>
      <c r="G131" s="321" t="s">
        <v>16</v>
      </c>
      <c r="H131" s="321" t="s">
        <v>95</v>
      </c>
      <c r="I131" s="321" t="s">
        <v>104</v>
      </c>
      <c r="J131" s="403" t="s">
        <v>573</v>
      </c>
      <c r="K131" s="321"/>
      <c r="L131" s="86"/>
      <c r="M131" s="1014"/>
      <c r="N131" s="1014"/>
      <c r="O131" s="1014"/>
      <c r="P131" s="1047"/>
      <c r="Q131" s="503"/>
      <c r="R131" s="239"/>
      <c r="S131" s="239"/>
      <c r="T131" s="501"/>
      <c r="U131" s="783"/>
      <c r="V131" s="504"/>
      <c r="W131" s="239"/>
      <c r="X131" s="98"/>
      <c r="Y131" s="98"/>
      <c r="Z131" s="505"/>
      <c r="AA131" s="504"/>
      <c r="AB131" s="325" t="s">
        <v>38</v>
      </c>
      <c r="AC131" s="325" t="s">
        <v>38</v>
      </c>
      <c r="AD131" s="325" t="s">
        <v>38</v>
      </c>
      <c r="AE131" s="325" t="s">
        <v>38</v>
      </c>
      <c r="AF131" s="498" t="s">
        <v>38</v>
      </c>
      <c r="AG131" s="504"/>
      <c r="AH131" s="325" t="s">
        <v>38</v>
      </c>
      <c r="AI131" s="325" t="s">
        <v>38</v>
      </c>
      <c r="AJ131" s="325" t="s">
        <v>38</v>
      </c>
      <c r="AK131" s="783"/>
      <c r="AL131" s="504"/>
      <c r="AM131" s="367"/>
      <c r="AN131" s="453"/>
      <c r="AO131" s="453"/>
      <c r="AP131" s="783"/>
      <c r="AQ131" s="504"/>
      <c r="AR131" s="14"/>
      <c r="AS131" s="11"/>
      <c r="AT131" s="10"/>
    </row>
    <row r="132" spans="2:46">
      <c r="B132" s="32">
        <v>5</v>
      </c>
      <c r="C132" s="872"/>
      <c r="D132" s="384">
        <v>2008</v>
      </c>
      <c r="E132" s="321" t="s">
        <v>103</v>
      </c>
      <c r="F132" s="372" t="s">
        <v>95</v>
      </c>
      <c r="G132" s="321" t="s">
        <v>16</v>
      </c>
      <c r="H132" s="372" t="s">
        <v>95</v>
      </c>
      <c r="I132" s="321" t="s">
        <v>104</v>
      </c>
      <c r="J132" s="403" t="s">
        <v>581</v>
      </c>
      <c r="K132" s="321"/>
      <c r="L132" s="86"/>
      <c r="M132" s="325" t="s">
        <v>38</v>
      </c>
      <c r="N132" s="642"/>
      <c r="O132" s="1014"/>
      <c r="P132" s="1047"/>
      <c r="Q132" s="503"/>
      <c r="R132" s="239"/>
      <c r="S132" s="239"/>
      <c r="T132" s="501"/>
      <c r="U132" s="783"/>
      <c r="V132" s="504"/>
      <c r="W132" s="239"/>
      <c r="X132" s="98"/>
      <c r="Y132" s="98"/>
      <c r="Z132" s="505"/>
      <c r="AA132" s="504"/>
      <c r="AB132" s="325" t="s">
        <v>38</v>
      </c>
      <c r="AC132" s="325" t="s">
        <v>38</v>
      </c>
      <c r="AD132" s="325" t="s">
        <v>38</v>
      </c>
      <c r="AE132" s="325" t="s">
        <v>38</v>
      </c>
      <c r="AF132" s="498" t="s">
        <v>38</v>
      </c>
      <c r="AG132" s="504"/>
      <c r="AH132" s="453"/>
      <c r="AI132" s="453"/>
      <c r="AJ132" s="453"/>
      <c r="AK132" s="783"/>
      <c r="AL132" s="504"/>
      <c r="AM132" s="453"/>
      <c r="AN132" s="453"/>
      <c r="AO132" s="453"/>
      <c r="AP132" s="783"/>
      <c r="AQ132" s="504"/>
      <c r="AR132" s="14"/>
      <c r="AS132" s="11"/>
      <c r="AT132" s="10"/>
    </row>
    <row r="133" spans="2:46">
      <c r="B133" s="32">
        <v>6</v>
      </c>
      <c r="C133" s="872"/>
      <c r="D133" s="321">
        <v>2008</v>
      </c>
      <c r="E133" s="321" t="s">
        <v>103</v>
      </c>
      <c r="F133" s="321" t="s">
        <v>94</v>
      </c>
      <c r="G133" s="321"/>
      <c r="H133" s="321" t="s">
        <v>95</v>
      </c>
      <c r="I133" s="372" t="s">
        <v>104</v>
      </c>
      <c r="J133" s="403" t="s">
        <v>408</v>
      </c>
      <c r="K133" s="321"/>
      <c r="L133" s="86"/>
      <c r="M133" s="325" t="s">
        <v>38</v>
      </c>
      <c r="N133" s="642"/>
      <c r="O133" s="1014"/>
      <c r="P133" s="1047"/>
      <c r="Q133" s="503"/>
      <c r="R133" s="239"/>
      <c r="S133" s="239"/>
      <c r="T133" s="501"/>
      <c r="U133" s="783"/>
      <c r="V133" s="504"/>
      <c r="W133" s="239"/>
      <c r="X133" s="98"/>
      <c r="Y133" s="98"/>
      <c r="Z133" s="505"/>
      <c r="AA133" s="504"/>
      <c r="AB133" s="325" t="s">
        <v>38</v>
      </c>
      <c r="AC133" s="325" t="s">
        <v>38</v>
      </c>
      <c r="AD133" s="325" t="s">
        <v>38</v>
      </c>
      <c r="AE133" s="325" t="s">
        <v>38</v>
      </c>
      <c r="AF133" s="498" t="s">
        <v>38</v>
      </c>
      <c r="AG133" s="504"/>
      <c r="AH133" s="325" t="s">
        <v>38</v>
      </c>
      <c r="AI133" s="325" t="s">
        <v>38</v>
      </c>
      <c r="AJ133" s="325" t="s">
        <v>38</v>
      </c>
      <c r="AK133" s="783"/>
      <c r="AL133" s="504"/>
      <c r="AM133" s="367"/>
      <c r="AN133" s="367"/>
      <c r="AO133" s="453"/>
      <c r="AP133" s="783"/>
      <c r="AQ133" s="504"/>
      <c r="AR133" s="14"/>
      <c r="AS133" s="11"/>
      <c r="AT133" s="10"/>
    </row>
    <row r="134" spans="2:46">
      <c r="B134" s="32">
        <v>7</v>
      </c>
      <c r="C134" s="872"/>
      <c r="D134" s="384">
        <v>2007</v>
      </c>
      <c r="E134" s="321" t="s">
        <v>103</v>
      </c>
      <c r="F134" s="321" t="s">
        <v>95</v>
      </c>
      <c r="G134" s="321" t="s">
        <v>16</v>
      </c>
      <c r="H134" s="321" t="s">
        <v>93</v>
      </c>
      <c r="I134" s="321" t="s">
        <v>104</v>
      </c>
      <c r="J134" s="403" t="s">
        <v>229</v>
      </c>
      <c r="K134" s="321"/>
      <c r="L134" s="86"/>
      <c r="M134" s="787"/>
      <c r="N134" s="1014"/>
      <c r="O134" s="1014"/>
      <c r="P134" s="1047"/>
      <c r="Q134" s="503"/>
      <c r="R134" s="239"/>
      <c r="S134" s="239"/>
      <c r="T134" s="501"/>
      <c r="U134" s="783"/>
      <c r="V134" s="504"/>
      <c r="W134" s="239"/>
      <c r="X134" s="98"/>
      <c r="Y134" s="98"/>
      <c r="Z134" s="505"/>
      <c r="AA134" s="504"/>
      <c r="AB134" s="325" t="s">
        <v>38</v>
      </c>
      <c r="AC134" s="325" t="s">
        <v>38</v>
      </c>
      <c r="AD134" s="325" t="s">
        <v>38</v>
      </c>
      <c r="AE134" s="325" t="s">
        <v>38</v>
      </c>
      <c r="AF134" s="498" t="s">
        <v>38</v>
      </c>
      <c r="AG134" s="504"/>
      <c r="AH134" s="453"/>
      <c r="AI134" s="453"/>
      <c r="AJ134" s="453"/>
      <c r="AK134" s="783"/>
      <c r="AL134" s="504"/>
      <c r="AM134" s="367"/>
      <c r="AN134" s="453"/>
      <c r="AO134" s="453"/>
      <c r="AP134" s="783"/>
      <c r="AQ134" s="504"/>
      <c r="AR134" s="14"/>
      <c r="AS134" s="11"/>
      <c r="AT134" s="10"/>
    </row>
    <row r="135" spans="2:46">
      <c r="B135" s="32">
        <v>8</v>
      </c>
      <c r="C135" s="872"/>
      <c r="D135" s="372">
        <v>2007</v>
      </c>
      <c r="E135" s="372" t="s">
        <v>103</v>
      </c>
      <c r="F135" s="321" t="s">
        <v>96</v>
      </c>
      <c r="G135" s="372"/>
      <c r="H135" s="321" t="s">
        <v>95</v>
      </c>
      <c r="I135" s="321" t="s">
        <v>103</v>
      </c>
      <c r="J135" s="480" t="s">
        <v>778</v>
      </c>
      <c r="K135" s="321" t="s">
        <v>481</v>
      </c>
      <c r="L135" s="86"/>
      <c r="M135" s="787"/>
      <c r="N135" s="1014"/>
      <c r="O135" s="1014"/>
      <c r="P135" s="1047"/>
      <c r="Q135" s="503"/>
      <c r="R135" s="239"/>
      <c r="S135" s="239"/>
      <c r="T135" s="501"/>
      <c r="U135" s="783"/>
      <c r="V135" s="504"/>
      <c r="W135" s="239"/>
      <c r="X135" s="98"/>
      <c r="Y135" s="98"/>
      <c r="Z135" s="505"/>
      <c r="AA135" s="504"/>
      <c r="AB135" s="325" t="s">
        <v>38</v>
      </c>
      <c r="AC135" s="325" t="s">
        <v>38</v>
      </c>
      <c r="AD135" s="325" t="s">
        <v>38</v>
      </c>
      <c r="AE135" s="325" t="s">
        <v>38</v>
      </c>
      <c r="AF135" s="417" t="s">
        <v>38</v>
      </c>
      <c r="AG135" s="504"/>
      <c r="AH135" s="453"/>
      <c r="AI135" s="453"/>
      <c r="AJ135" s="453"/>
      <c r="AK135" s="783"/>
      <c r="AL135" s="504"/>
      <c r="AM135" s="367"/>
      <c r="AN135" s="453"/>
      <c r="AO135" s="453"/>
      <c r="AP135" s="783"/>
      <c r="AQ135" s="504"/>
      <c r="AR135" s="14"/>
      <c r="AS135" s="11"/>
      <c r="AT135" s="10"/>
    </row>
    <row r="136" spans="2:46">
      <c r="B136" s="32">
        <v>9</v>
      </c>
      <c r="C136" s="872"/>
      <c r="D136" s="321">
        <v>2008</v>
      </c>
      <c r="E136" s="490" t="s">
        <v>103</v>
      </c>
      <c r="F136" s="321" t="s">
        <v>96</v>
      </c>
      <c r="G136" s="321"/>
      <c r="H136" s="372" t="s">
        <v>95</v>
      </c>
      <c r="I136" s="321" t="s">
        <v>103</v>
      </c>
      <c r="J136" s="403" t="s">
        <v>228</v>
      </c>
      <c r="K136" s="610"/>
      <c r="L136" s="86"/>
      <c r="M136" s="787"/>
      <c r="N136" s="1014"/>
      <c r="O136" s="1014"/>
      <c r="P136" s="1047"/>
      <c r="Q136" s="503"/>
      <c r="R136" s="239"/>
      <c r="S136" s="239"/>
      <c r="T136" s="501"/>
      <c r="U136" s="783"/>
      <c r="V136" s="504"/>
      <c r="W136" s="239"/>
      <c r="X136" s="98"/>
      <c r="Y136" s="98"/>
      <c r="Z136" s="505"/>
      <c r="AA136" s="504"/>
      <c r="AB136" s="325" t="s">
        <v>38</v>
      </c>
      <c r="AC136" s="325" t="s">
        <v>38</v>
      </c>
      <c r="AD136" s="325" t="s">
        <v>38</v>
      </c>
      <c r="AE136" s="325" t="s">
        <v>38</v>
      </c>
      <c r="AF136" s="498" t="s">
        <v>38</v>
      </c>
      <c r="AG136" s="504"/>
      <c r="AH136" s="453"/>
      <c r="AI136" s="453"/>
      <c r="AJ136" s="453"/>
      <c r="AK136" s="783"/>
      <c r="AL136" s="504"/>
      <c r="AM136" s="367"/>
      <c r="AN136" s="453"/>
      <c r="AO136" s="453"/>
      <c r="AP136" s="783"/>
      <c r="AQ136" s="504"/>
      <c r="AR136" s="14"/>
      <c r="AS136" s="11"/>
      <c r="AT136" s="10"/>
    </row>
    <row r="137" spans="2:46">
      <c r="B137" s="32">
        <v>10</v>
      </c>
      <c r="C137" s="872"/>
      <c r="D137" s="321">
        <v>2007</v>
      </c>
      <c r="E137" s="321" t="s">
        <v>103</v>
      </c>
      <c r="F137" s="321" t="s">
        <v>95</v>
      </c>
      <c r="G137" s="321"/>
      <c r="H137" s="321" t="s">
        <v>93</v>
      </c>
      <c r="I137" s="321" t="s">
        <v>104</v>
      </c>
      <c r="J137" s="610" t="s">
        <v>182</v>
      </c>
      <c r="K137" s="610"/>
      <c r="L137" s="86"/>
      <c r="M137" s="787"/>
      <c r="N137" s="1014"/>
      <c r="O137" s="1014"/>
      <c r="P137" s="1047"/>
      <c r="Q137" s="503"/>
      <c r="R137" s="239"/>
      <c r="S137" s="239"/>
      <c r="T137" s="501"/>
      <c r="U137" s="783"/>
      <c r="V137" s="504"/>
      <c r="W137" s="239"/>
      <c r="X137" s="98"/>
      <c r="Y137" s="98"/>
      <c r="Z137" s="505"/>
      <c r="AA137" s="504"/>
      <c r="AB137" s="325" t="s">
        <v>38</v>
      </c>
      <c r="AC137" s="325" t="s">
        <v>38</v>
      </c>
      <c r="AD137" s="325" t="s">
        <v>38</v>
      </c>
      <c r="AE137" s="325" t="s">
        <v>38</v>
      </c>
      <c r="AF137" s="498" t="s">
        <v>38</v>
      </c>
      <c r="AG137" s="504"/>
      <c r="AH137" s="453"/>
      <c r="AI137" s="453"/>
      <c r="AJ137" s="453"/>
      <c r="AK137" s="783"/>
      <c r="AL137" s="504"/>
      <c r="AM137" s="367"/>
      <c r="AN137" s="453"/>
      <c r="AO137" s="453"/>
      <c r="AP137" s="783"/>
      <c r="AQ137" s="504"/>
      <c r="AR137" s="14"/>
      <c r="AS137" s="11"/>
      <c r="AT137" s="10"/>
    </row>
    <row r="138" spans="2:46">
      <c r="B138" s="32">
        <v>11</v>
      </c>
      <c r="C138" s="872"/>
      <c r="D138" s="321">
        <v>2007</v>
      </c>
      <c r="E138" s="321" t="s">
        <v>103</v>
      </c>
      <c r="F138" s="321" t="s">
        <v>95</v>
      </c>
      <c r="G138" s="321"/>
      <c r="H138" s="321" t="s">
        <v>93</v>
      </c>
      <c r="I138" s="321" t="s">
        <v>104</v>
      </c>
      <c r="J138" s="403" t="s">
        <v>455</v>
      </c>
      <c r="K138" s="321"/>
      <c r="L138" s="86"/>
      <c r="M138" s="787"/>
      <c r="N138" s="1014"/>
      <c r="O138" s="1014"/>
      <c r="P138" s="1047"/>
      <c r="Q138" s="503"/>
      <c r="R138" s="239"/>
      <c r="S138" s="239"/>
      <c r="T138" s="501"/>
      <c r="U138" s="783"/>
      <c r="V138" s="504"/>
      <c r="W138" s="239"/>
      <c r="X138" s="98"/>
      <c r="Y138" s="98"/>
      <c r="Z138" s="505"/>
      <c r="AA138" s="504"/>
      <c r="AB138" s="325" t="s">
        <v>38</v>
      </c>
      <c r="AC138" s="325" t="s">
        <v>38</v>
      </c>
      <c r="AD138" s="325" t="s">
        <v>38</v>
      </c>
      <c r="AE138" s="498" t="s">
        <v>38</v>
      </c>
      <c r="AF138" s="505"/>
      <c r="AG138" s="504"/>
      <c r="AH138" s="453"/>
      <c r="AI138" s="453"/>
      <c r="AJ138" s="453"/>
      <c r="AK138" s="783"/>
      <c r="AL138" s="504"/>
      <c r="AM138" s="367"/>
      <c r="AN138" s="453"/>
      <c r="AO138" s="453"/>
      <c r="AP138" s="783"/>
      <c r="AQ138" s="504"/>
      <c r="AR138" s="14"/>
      <c r="AS138" s="11"/>
      <c r="AT138" s="10"/>
    </row>
    <row r="139" spans="2:46">
      <c r="B139" s="32">
        <v>12</v>
      </c>
      <c r="C139" s="872"/>
      <c r="D139" s="321">
        <v>2008</v>
      </c>
      <c r="E139" s="497" t="s">
        <v>104</v>
      </c>
      <c r="F139" s="321" t="s">
        <v>96</v>
      </c>
      <c r="G139" s="321"/>
      <c r="H139" s="321" t="s">
        <v>95</v>
      </c>
      <c r="I139" s="321" t="s">
        <v>103</v>
      </c>
      <c r="J139" s="403" t="s">
        <v>545</v>
      </c>
      <c r="K139" s="610"/>
      <c r="L139" s="86"/>
      <c r="M139" s="787"/>
      <c r="N139" s="1014"/>
      <c r="O139" s="1014"/>
      <c r="P139" s="1047"/>
      <c r="Q139" s="503"/>
      <c r="R139" s="239"/>
      <c r="S139" s="239"/>
      <c r="T139" s="501"/>
      <c r="U139" s="783"/>
      <c r="V139" s="504"/>
      <c r="W139" s="239"/>
      <c r="X139" s="98"/>
      <c r="Y139" s="98"/>
      <c r="Z139" s="505"/>
      <c r="AA139" s="504"/>
      <c r="AB139" s="325" t="s">
        <v>38</v>
      </c>
      <c r="AC139" s="325" t="s">
        <v>38</v>
      </c>
      <c r="AD139" s="325" t="s">
        <v>38</v>
      </c>
      <c r="AE139" s="325" t="s">
        <v>38</v>
      </c>
      <c r="AF139" s="498" t="s">
        <v>38</v>
      </c>
      <c r="AG139" s="504"/>
      <c r="AH139" s="453"/>
      <c r="AI139" s="453"/>
      <c r="AJ139" s="453"/>
      <c r="AK139" s="783"/>
      <c r="AL139" s="504"/>
      <c r="AM139" s="367"/>
      <c r="AN139" s="453"/>
      <c r="AO139" s="453"/>
      <c r="AP139" s="783"/>
      <c r="AQ139" s="504"/>
      <c r="AR139" s="14"/>
      <c r="AS139" s="11"/>
      <c r="AT139" s="10"/>
    </row>
    <row r="140" spans="2:46">
      <c r="B140" s="32">
        <v>13</v>
      </c>
      <c r="C140" s="872"/>
      <c r="D140" s="321">
        <v>2008</v>
      </c>
      <c r="E140" s="321" t="s">
        <v>103</v>
      </c>
      <c r="F140" s="321" t="s">
        <v>96</v>
      </c>
      <c r="G140" s="505"/>
      <c r="H140" s="321" t="s">
        <v>95</v>
      </c>
      <c r="I140" s="321" t="s">
        <v>104</v>
      </c>
      <c r="J140" s="505" t="s">
        <v>185</v>
      </c>
      <c r="K140" s="321" t="s">
        <v>481</v>
      </c>
      <c r="L140" s="86"/>
      <c r="M140" s="1014"/>
      <c r="N140" s="1014"/>
      <c r="O140" s="1014"/>
      <c r="P140" s="1047"/>
      <c r="Q140" s="503"/>
      <c r="R140" s="239"/>
      <c r="S140" s="239"/>
      <c r="T140" s="501"/>
      <c r="U140" s="783"/>
      <c r="V140" s="504"/>
      <c r="W140" s="239"/>
      <c r="X140" s="98"/>
      <c r="Y140" s="98"/>
      <c r="Z140" s="505"/>
      <c r="AA140" s="504"/>
      <c r="AB140" s="325" t="s">
        <v>38</v>
      </c>
      <c r="AC140" s="325" t="s">
        <v>38</v>
      </c>
      <c r="AD140" s="98"/>
      <c r="AE140" s="98"/>
      <c r="AF140" s="498" t="s">
        <v>38</v>
      </c>
      <c r="AG140" s="504"/>
      <c r="AH140" s="453"/>
      <c r="AI140" s="453"/>
      <c r="AJ140" s="453"/>
      <c r="AK140" s="783"/>
      <c r="AL140" s="504"/>
      <c r="AM140" s="367"/>
      <c r="AN140" s="367"/>
      <c r="AO140" s="453"/>
      <c r="AP140" s="783"/>
      <c r="AQ140" s="504"/>
      <c r="AR140" s="14"/>
      <c r="AS140" s="11"/>
      <c r="AT140" s="10"/>
    </row>
    <row r="141" spans="2:46">
      <c r="B141" s="32">
        <v>14</v>
      </c>
      <c r="C141" s="872"/>
      <c r="D141" s="321">
        <v>2007</v>
      </c>
      <c r="E141" s="321" t="s">
        <v>103</v>
      </c>
      <c r="F141" s="321" t="s">
        <v>95</v>
      </c>
      <c r="G141" s="321"/>
      <c r="H141" s="321" t="s">
        <v>95</v>
      </c>
      <c r="I141" s="321" t="s">
        <v>104</v>
      </c>
      <c r="J141" s="403" t="s">
        <v>625</v>
      </c>
      <c r="K141" s="321"/>
      <c r="L141" s="86"/>
      <c r="M141" s="1014"/>
      <c r="N141" s="642"/>
      <c r="O141" s="1014"/>
      <c r="P141" s="1047"/>
      <c r="Q141" s="503"/>
      <c r="R141" s="239"/>
      <c r="S141" s="239"/>
      <c r="T141" s="501"/>
      <c r="U141" s="783"/>
      <c r="V141" s="504"/>
      <c r="W141" s="239"/>
      <c r="X141" s="98"/>
      <c r="Y141" s="98"/>
      <c r="Z141" s="505"/>
      <c r="AA141" s="504"/>
      <c r="AB141" s="239"/>
      <c r="AC141" s="98"/>
      <c r="AD141" s="98"/>
      <c r="AE141" s="98"/>
      <c r="AF141" s="505"/>
      <c r="AG141" s="504"/>
      <c r="AH141" s="453"/>
      <c r="AI141" s="453"/>
      <c r="AJ141" s="453"/>
      <c r="AK141" s="783"/>
      <c r="AL141" s="504"/>
      <c r="AM141" s="367"/>
      <c r="AN141" s="367"/>
      <c r="AO141" s="453"/>
      <c r="AP141" s="783"/>
      <c r="AQ141" s="504"/>
      <c r="AR141" s="14"/>
      <c r="AS141" s="11"/>
      <c r="AT141" s="10"/>
    </row>
    <row r="142" spans="2:46">
      <c r="B142" s="32">
        <v>15</v>
      </c>
      <c r="C142" s="872"/>
      <c r="D142" s="384"/>
      <c r="E142" s="321"/>
      <c r="F142" s="321"/>
      <c r="G142" s="321"/>
      <c r="H142" s="321"/>
      <c r="I142" s="321"/>
      <c r="J142" s="403"/>
      <c r="K142" s="321"/>
      <c r="L142" s="86"/>
      <c r="M142" s="787"/>
      <c r="N142" s="1014"/>
      <c r="O142" s="1014"/>
      <c r="P142" s="1047"/>
      <c r="Q142" s="503"/>
      <c r="R142" s="239"/>
      <c r="S142" s="239"/>
      <c r="T142" s="501"/>
      <c r="U142" s="783"/>
      <c r="V142" s="504"/>
      <c r="W142" s="239"/>
      <c r="X142" s="98"/>
      <c r="Y142" s="98"/>
      <c r="Z142" s="505"/>
      <c r="AA142" s="504"/>
      <c r="AB142" s="239"/>
      <c r="AC142" s="98"/>
      <c r="AD142" s="98"/>
      <c r="AE142" s="98"/>
      <c r="AF142" s="505"/>
      <c r="AG142" s="504"/>
      <c r="AH142" s="453"/>
      <c r="AI142" s="453"/>
      <c r="AJ142" s="453"/>
      <c r="AK142" s="783"/>
      <c r="AL142" s="504"/>
      <c r="AM142" s="453"/>
      <c r="AN142" s="453"/>
      <c r="AO142" s="453"/>
      <c r="AP142" s="783"/>
      <c r="AQ142" s="504"/>
      <c r="AR142" s="14"/>
      <c r="AS142" s="11"/>
      <c r="AT142" s="10"/>
    </row>
    <row r="143" spans="2:46" ht="12.6" customHeight="1">
      <c r="C143" s="260"/>
      <c r="D143" s="385"/>
      <c r="E143" s="385"/>
      <c r="F143" s="385"/>
      <c r="G143" s="385"/>
      <c r="H143" s="385"/>
      <c r="I143" s="385"/>
      <c r="J143" s="375"/>
      <c r="K143" s="385"/>
      <c r="L143" s="86"/>
      <c r="M143" s="817"/>
      <c r="N143" s="251"/>
      <c r="O143" s="434"/>
      <c r="P143" s="219"/>
      <c r="Q143" s="503"/>
      <c r="R143" s="153"/>
      <c r="S143" s="153"/>
      <c r="T143" s="795"/>
      <c r="U143" s="796"/>
      <c r="V143" s="504"/>
      <c r="W143" s="153"/>
      <c r="X143" s="123"/>
      <c r="Y143" s="123"/>
      <c r="Z143" s="219"/>
      <c r="AA143" s="504"/>
      <c r="AB143" s="153"/>
      <c r="AC143" s="123"/>
      <c r="AD143" s="123"/>
      <c r="AE143" s="123"/>
      <c r="AF143" s="219"/>
      <c r="AG143" s="504"/>
      <c r="AH143" s="817"/>
      <c r="AI143" s="817"/>
      <c r="AJ143" s="817"/>
      <c r="AK143" s="796"/>
      <c r="AL143" s="504"/>
      <c r="AM143" s="817"/>
      <c r="AN143" s="434"/>
      <c r="AO143" s="817"/>
      <c r="AP143" s="796"/>
      <c r="AQ143" s="504"/>
      <c r="AR143" s="14"/>
      <c r="AS143" s="11"/>
      <c r="AT143" s="10"/>
    </row>
    <row r="144" spans="2:46" ht="12.6" customHeight="1">
      <c r="B144" s="32">
        <v>1</v>
      </c>
      <c r="C144" s="907" t="s">
        <v>36</v>
      </c>
      <c r="D144" s="321">
        <v>2009</v>
      </c>
      <c r="E144" s="321" t="s">
        <v>103</v>
      </c>
      <c r="F144" s="321" t="s">
        <v>91</v>
      </c>
      <c r="G144" s="321" t="s">
        <v>29</v>
      </c>
      <c r="H144" s="321" t="s">
        <v>95</v>
      </c>
      <c r="I144" s="321" t="s">
        <v>104</v>
      </c>
      <c r="J144" s="403" t="s">
        <v>597</v>
      </c>
      <c r="K144" s="321"/>
      <c r="L144" s="86"/>
      <c r="M144" s="787">
        <v>4</v>
      </c>
      <c r="N144" s="642"/>
      <c r="O144" s="1014"/>
      <c r="P144" s="1047"/>
      <c r="Q144" s="503"/>
      <c r="R144" s="239">
        <v>6</v>
      </c>
      <c r="S144" s="239"/>
      <c r="T144" s="501"/>
      <c r="U144" s="783"/>
      <c r="V144" s="504"/>
      <c r="W144" s="239">
        <v>5</v>
      </c>
      <c r="X144" s="98"/>
      <c r="Y144" s="98"/>
      <c r="Z144" s="505"/>
      <c r="AA144" s="504"/>
      <c r="AB144" s="239">
        <v>2</v>
      </c>
      <c r="AC144" s="98"/>
      <c r="AD144" s="98"/>
      <c r="AE144" s="98"/>
      <c r="AF144" s="505"/>
      <c r="AG144" s="504"/>
      <c r="AH144" s="325">
        <v>1</v>
      </c>
      <c r="AI144" s="325" t="s">
        <v>38</v>
      </c>
      <c r="AJ144" s="498" t="s">
        <v>38</v>
      </c>
      <c r="AK144" s="783"/>
      <c r="AL144" s="504"/>
      <c r="AM144" s="453">
        <v>3</v>
      </c>
      <c r="AN144" s="367"/>
      <c r="AO144" s="453"/>
      <c r="AP144" s="783"/>
      <c r="AQ144" s="504"/>
      <c r="AR144" s="14"/>
      <c r="AS144" s="11"/>
      <c r="AT144" s="10"/>
    </row>
    <row r="145" spans="2:46">
      <c r="B145" s="32">
        <v>2</v>
      </c>
      <c r="C145" s="872"/>
      <c r="D145" s="321"/>
      <c r="E145" s="321"/>
      <c r="F145" s="321"/>
      <c r="G145" s="321"/>
      <c r="H145" s="321"/>
      <c r="I145" s="321"/>
      <c r="J145" s="403"/>
      <c r="K145" s="321"/>
      <c r="L145" s="86"/>
      <c r="M145" s="787"/>
      <c r="N145" s="642"/>
      <c r="O145" s="1014"/>
      <c r="P145" s="1047"/>
      <c r="Q145" s="503"/>
      <c r="R145" s="239"/>
      <c r="S145" s="239"/>
      <c r="T145" s="501"/>
      <c r="U145" s="783"/>
      <c r="V145" s="504"/>
      <c r="W145" s="239"/>
      <c r="X145" s="98"/>
      <c r="Y145" s="98"/>
      <c r="Z145" s="505"/>
      <c r="AA145" s="504"/>
      <c r="AB145" s="239"/>
      <c r="AC145" s="98"/>
      <c r="AD145" s="98"/>
      <c r="AE145" s="98"/>
      <c r="AF145" s="505"/>
      <c r="AG145" s="504"/>
      <c r="AH145" s="453"/>
      <c r="AI145" s="453"/>
      <c r="AJ145" s="453"/>
      <c r="AK145" s="783"/>
      <c r="AL145" s="504"/>
      <c r="AM145" s="453"/>
      <c r="AN145" s="453"/>
      <c r="AO145" s="453"/>
      <c r="AP145" s="783"/>
      <c r="AQ145" s="504"/>
      <c r="AR145" s="14"/>
      <c r="AS145" s="11"/>
      <c r="AT145" s="10"/>
    </row>
    <row r="146" spans="2:46" ht="13.5" hidden="1" customHeight="1">
      <c r="B146" s="32">
        <v>9</v>
      </c>
      <c r="C146" s="607"/>
      <c r="D146" s="321"/>
      <c r="E146" s="321"/>
      <c r="F146" s="321"/>
      <c r="G146" s="321"/>
      <c r="H146" s="321"/>
      <c r="I146" s="321"/>
      <c r="J146" s="403"/>
      <c r="K146" s="617"/>
      <c r="L146" s="104"/>
      <c r="M146" s="430"/>
      <c r="N146" s="361"/>
      <c r="O146" s="512"/>
      <c r="P146" s="818"/>
      <c r="Q146" s="503"/>
      <c r="R146" s="799"/>
      <c r="S146" s="800"/>
      <c r="T146" s="801"/>
      <c r="U146" s="791"/>
      <c r="V146" s="504"/>
      <c r="W146" s="115"/>
      <c r="X146" s="92"/>
      <c r="Y146" s="92"/>
      <c r="Z146" s="818"/>
      <c r="AA146" s="504"/>
      <c r="AB146" s="115"/>
      <c r="AC146" s="92"/>
      <c r="AD146" s="92"/>
      <c r="AE146" s="92"/>
      <c r="AF146" s="818"/>
      <c r="AG146" s="504"/>
      <c r="AH146" s="802"/>
      <c r="AI146" s="802"/>
      <c r="AJ146" s="1000"/>
      <c r="AK146" s="803"/>
      <c r="AL146" s="797"/>
      <c r="AM146" s="430"/>
      <c r="AN146" s="802"/>
      <c r="AO146" s="802"/>
      <c r="AP146" s="803"/>
      <c r="AQ146" s="797"/>
      <c r="AR146" s="14"/>
      <c r="AS146" s="11"/>
      <c r="AT146" s="10"/>
    </row>
    <row r="147" spans="2:46" ht="13.5" hidden="1" customHeight="1">
      <c r="B147" s="32">
        <v>10</v>
      </c>
      <c r="C147" s="69"/>
      <c r="D147" s="605"/>
      <c r="E147" s="605"/>
      <c r="F147" s="605"/>
      <c r="G147" s="605"/>
      <c r="H147" s="605"/>
      <c r="I147" s="605"/>
      <c r="J147" s="552"/>
      <c r="K147" s="617"/>
      <c r="L147" s="104"/>
      <c r="M147" s="366"/>
      <c r="N147" s="360"/>
      <c r="O147" s="367"/>
      <c r="P147" s="460"/>
      <c r="Q147" s="503"/>
      <c r="R147" s="765"/>
      <c r="S147" s="784"/>
      <c r="T147" s="775"/>
      <c r="U147" s="776"/>
      <c r="V147" s="504"/>
      <c r="W147" s="114"/>
      <c r="X147" s="98"/>
      <c r="Y147" s="98"/>
      <c r="Z147" s="460"/>
      <c r="AA147" s="504"/>
      <c r="AB147" s="114"/>
      <c r="AC147" s="98"/>
      <c r="AD147" s="98"/>
      <c r="AE147" s="98"/>
      <c r="AF147" s="460"/>
      <c r="AG147" s="504"/>
      <c r="AH147" s="483"/>
      <c r="AI147" s="483"/>
      <c r="AJ147" s="817"/>
      <c r="AK147" s="782"/>
      <c r="AL147" s="797"/>
      <c r="AM147" s="366"/>
      <c r="AN147" s="483"/>
      <c r="AO147" s="483"/>
      <c r="AP147" s="782"/>
      <c r="AQ147" s="797"/>
      <c r="AR147" s="14"/>
      <c r="AS147" s="11"/>
      <c r="AT147" s="10"/>
    </row>
    <row r="148" spans="2:46" ht="13.5" hidden="1" customHeight="1">
      <c r="B148" s="32">
        <v>11</v>
      </c>
      <c r="C148" s="69"/>
      <c r="D148" s="372"/>
      <c r="E148" s="372"/>
      <c r="F148" s="372"/>
      <c r="G148" s="372"/>
      <c r="H148" s="372"/>
      <c r="I148" s="372"/>
      <c r="J148" s="373"/>
      <c r="K148" s="617"/>
      <c r="L148" s="104"/>
      <c r="M148" s="366"/>
      <c r="N148" s="360"/>
      <c r="O148" s="367"/>
      <c r="P148" s="460"/>
      <c r="Q148" s="503"/>
      <c r="R148" s="765"/>
      <c r="S148" s="784"/>
      <c r="T148" s="775"/>
      <c r="U148" s="776"/>
      <c r="V148" s="504"/>
      <c r="W148" s="114"/>
      <c r="X148" s="98"/>
      <c r="Y148" s="98"/>
      <c r="Z148" s="460"/>
      <c r="AA148" s="504"/>
      <c r="AB148" s="114"/>
      <c r="AC148" s="98"/>
      <c r="AD148" s="98"/>
      <c r="AE148" s="98"/>
      <c r="AF148" s="460"/>
      <c r="AG148" s="504"/>
      <c r="AH148" s="483"/>
      <c r="AI148" s="483"/>
      <c r="AJ148" s="817"/>
      <c r="AK148" s="782"/>
      <c r="AL148" s="797"/>
      <c r="AM148" s="366"/>
      <c r="AN148" s="483"/>
      <c r="AO148" s="483"/>
      <c r="AP148" s="782"/>
      <c r="AQ148" s="797"/>
      <c r="AR148" s="14"/>
      <c r="AS148" s="11"/>
      <c r="AT148" s="10"/>
    </row>
    <row r="149" spans="2:46" ht="13.5" hidden="1" customHeight="1">
      <c r="B149" s="32">
        <v>12</v>
      </c>
      <c r="C149" s="69"/>
      <c r="D149" s="372"/>
      <c r="E149" s="372"/>
      <c r="F149" s="372"/>
      <c r="G149" s="372"/>
      <c r="H149" s="372"/>
      <c r="I149" s="372"/>
      <c r="J149" s="373"/>
      <c r="K149" s="617"/>
      <c r="L149" s="104"/>
      <c r="M149" s="114"/>
      <c r="N149" s="360"/>
      <c r="O149" s="98"/>
      <c r="P149" s="460"/>
      <c r="Q149" s="503"/>
      <c r="R149" s="765"/>
      <c r="S149" s="784"/>
      <c r="T149" s="775"/>
      <c r="U149" s="776"/>
      <c r="V149" s="504"/>
      <c r="W149" s="114"/>
      <c r="X149" s="98"/>
      <c r="Y149" s="98"/>
      <c r="Z149" s="460"/>
      <c r="AA149" s="504"/>
      <c r="AB149" s="114"/>
      <c r="AC149" s="98"/>
      <c r="AD149" s="98"/>
      <c r="AE149" s="98"/>
      <c r="AF149" s="460"/>
      <c r="AG149" s="504"/>
      <c r="AH149" s="483"/>
      <c r="AI149" s="453"/>
      <c r="AJ149" s="785"/>
      <c r="AK149" s="502"/>
      <c r="AL149" s="504"/>
      <c r="AM149" s="366"/>
      <c r="AN149" s="483"/>
      <c r="AO149" s="453"/>
      <c r="AP149" s="502"/>
      <c r="AQ149" s="504"/>
      <c r="AR149" s="14"/>
      <c r="AS149" s="11"/>
      <c r="AT149" s="10"/>
    </row>
    <row r="150" spans="2:46" ht="13.5" hidden="1" customHeight="1">
      <c r="B150" s="32">
        <v>13</v>
      </c>
      <c r="C150" s="69"/>
      <c r="D150" s="372"/>
      <c r="E150" s="221"/>
      <c r="F150" s="372"/>
      <c r="G150" s="372"/>
      <c r="H150" s="372"/>
      <c r="I150" s="372"/>
      <c r="J150" s="373"/>
      <c r="K150" s="617"/>
      <c r="L150" s="104"/>
      <c r="M150" s="366"/>
      <c r="N150" s="360"/>
      <c r="O150" s="367"/>
      <c r="P150" s="460"/>
      <c r="Q150" s="503"/>
      <c r="R150" s="765"/>
      <c r="S150" s="784"/>
      <c r="T150" s="775"/>
      <c r="U150" s="776"/>
      <c r="V150" s="504"/>
      <c r="W150" s="114"/>
      <c r="X150" s="98"/>
      <c r="Y150" s="98"/>
      <c r="Z150" s="460"/>
      <c r="AA150" s="504"/>
      <c r="AB150" s="114"/>
      <c r="AC150" s="98"/>
      <c r="AD150" s="98"/>
      <c r="AE150" s="98"/>
      <c r="AF150" s="460"/>
      <c r="AG150" s="504"/>
      <c r="AH150" s="453"/>
      <c r="AI150" s="453"/>
      <c r="AJ150" s="453"/>
      <c r="AK150" s="453"/>
      <c r="AL150" s="797"/>
      <c r="AM150" s="366"/>
      <c r="AN150" s="453"/>
      <c r="AO150" s="453"/>
      <c r="AP150" s="453"/>
      <c r="AQ150" s="797"/>
      <c r="AR150" s="14"/>
      <c r="AS150" s="11"/>
      <c r="AT150" s="10"/>
    </row>
    <row r="151" spans="2:46" ht="13.5" hidden="1" customHeight="1">
      <c r="B151" s="32">
        <v>14</v>
      </c>
      <c r="C151" s="69"/>
      <c r="D151" s="372"/>
      <c r="E151" s="372"/>
      <c r="F151" s="372"/>
      <c r="G151" s="372"/>
      <c r="H151" s="372"/>
      <c r="I151" s="372"/>
      <c r="J151" s="373"/>
      <c r="K151" s="622"/>
      <c r="L151" s="104"/>
      <c r="M151" s="366"/>
      <c r="N151" s="360"/>
      <c r="O151" s="367"/>
      <c r="P151" s="460"/>
      <c r="Q151" s="503"/>
      <c r="R151" s="765"/>
      <c r="S151" s="784"/>
      <c r="T151" s="775"/>
      <c r="U151" s="776"/>
      <c r="V151" s="504"/>
      <c r="W151" s="114"/>
      <c r="X151" s="98"/>
      <c r="Y151" s="98"/>
      <c r="Z151" s="460"/>
      <c r="AA151" s="504"/>
      <c r="AB151" s="114"/>
      <c r="AC151" s="98"/>
      <c r="AD151" s="98"/>
      <c r="AE151" s="98"/>
      <c r="AF151" s="460"/>
      <c r="AG151" s="504"/>
      <c r="AH151" s="453"/>
      <c r="AI151" s="483"/>
      <c r="AJ151" s="817"/>
      <c r="AK151" s="502"/>
      <c r="AL151" s="504"/>
      <c r="AM151" s="366"/>
      <c r="AN151" s="453"/>
      <c r="AO151" s="483"/>
      <c r="AP151" s="502"/>
      <c r="AQ151" s="504"/>
      <c r="AR151" s="14"/>
      <c r="AS151" s="11"/>
      <c r="AT151" s="10"/>
    </row>
    <row r="152" spans="2:46" ht="13.5" hidden="1" customHeight="1">
      <c r="B152" s="32">
        <v>15</v>
      </c>
      <c r="C152" s="69"/>
      <c r="D152" s="372"/>
      <c r="E152" s="372"/>
      <c r="F152" s="372"/>
      <c r="G152" s="372"/>
      <c r="H152" s="372"/>
      <c r="I152" s="372"/>
      <c r="J152" s="462"/>
      <c r="K152" s="617"/>
      <c r="L152" s="104"/>
      <c r="M152" s="366"/>
      <c r="N152" s="360"/>
      <c r="O152" s="367"/>
      <c r="P152" s="460"/>
      <c r="Q152" s="503"/>
      <c r="R152" s="765"/>
      <c r="S152" s="784"/>
      <c r="T152" s="775"/>
      <c r="U152" s="776"/>
      <c r="V152" s="504"/>
      <c r="W152" s="114"/>
      <c r="X152" s="98"/>
      <c r="Y152" s="98"/>
      <c r="Z152" s="460"/>
      <c r="AA152" s="504"/>
      <c r="AB152" s="114"/>
      <c r="AC152" s="98"/>
      <c r="AD152" s="98"/>
      <c r="AE152" s="98"/>
      <c r="AF152" s="460"/>
      <c r="AG152" s="504"/>
      <c r="AH152" s="483"/>
      <c r="AI152" s="483"/>
      <c r="AJ152" s="817"/>
      <c r="AK152" s="782"/>
      <c r="AL152" s="797"/>
      <c r="AM152" s="366"/>
      <c r="AN152" s="483"/>
      <c r="AO152" s="483"/>
      <c r="AP152" s="782"/>
      <c r="AQ152" s="797"/>
      <c r="AR152" s="14"/>
      <c r="AS152" s="11"/>
      <c r="AT152" s="10"/>
    </row>
    <row r="153" spans="2:46" ht="13.5" hidden="1" customHeight="1">
      <c r="B153" s="32">
        <v>16</v>
      </c>
      <c r="C153" s="69"/>
      <c r="D153" s="372"/>
      <c r="E153" s="405"/>
      <c r="F153" s="372"/>
      <c r="G153" s="372"/>
      <c r="H153" s="372"/>
      <c r="I153" s="372"/>
      <c r="J153" s="373"/>
      <c r="K153" s="617"/>
      <c r="L153" s="104"/>
      <c r="M153" s="366"/>
      <c r="N153" s="360"/>
      <c r="O153" s="367"/>
      <c r="P153" s="460"/>
      <c r="Q153" s="503"/>
      <c r="R153" s="765"/>
      <c r="S153" s="784"/>
      <c r="T153" s="775"/>
      <c r="U153" s="776"/>
      <c r="V153" s="504"/>
      <c r="W153" s="114"/>
      <c r="X153" s="98"/>
      <c r="Y153" s="98"/>
      <c r="Z153" s="460"/>
      <c r="AA153" s="504"/>
      <c r="AB153" s="114"/>
      <c r="AC153" s="98"/>
      <c r="AD153" s="98"/>
      <c r="AE153" s="98"/>
      <c r="AF153" s="460"/>
      <c r="AG153" s="504"/>
      <c r="AH153" s="453"/>
      <c r="AI153" s="483"/>
      <c r="AJ153" s="483"/>
      <c r="AK153" s="453"/>
      <c r="AL153" s="797"/>
      <c r="AM153" s="426"/>
      <c r="AN153" s="453"/>
      <c r="AO153" s="483"/>
      <c r="AP153" s="453"/>
      <c r="AQ153" s="797"/>
      <c r="AR153" s="14"/>
      <c r="AS153" s="11"/>
      <c r="AT153" s="10"/>
    </row>
    <row r="154" spans="2:46" ht="13.5" hidden="1" customHeight="1">
      <c r="B154" s="32">
        <v>17</v>
      </c>
      <c r="C154" s="69"/>
      <c r="D154" s="372"/>
      <c r="E154" s="372"/>
      <c r="F154" s="372"/>
      <c r="G154" s="372"/>
      <c r="H154" s="372"/>
      <c r="I154" s="372"/>
      <c r="J154" s="373"/>
      <c r="K154" s="617"/>
      <c r="L154" s="104"/>
      <c r="M154" s="366"/>
      <c r="N154" s="360"/>
      <c r="O154" s="367"/>
      <c r="P154" s="460"/>
      <c r="Q154" s="503"/>
      <c r="R154" s="765"/>
      <c r="S154" s="784"/>
      <c r="T154" s="775"/>
      <c r="U154" s="776"/>
      <c r="V154" s="504"/>
      <c r="W154" s="114"/>
      <c r="X154" s="98"/>
      <c r="Y154" s="98"/>
      <c r="Z154" s="460"/>
      <c r="AA154" s="504"/>
      <c r="AB154" s="114"/>
      <c r="AC154" s="98"/>
      <c r="AD154" s="98"/>
      <c r="AE154" s="98"/>
      <c r="AF154" s="460"/>
      <c r="AG154" s="504"/>
      <c r="AH154" s="453"/>
      <c r="AI154" s="785"/>
      <c r="AJ154" s="785"/>
      <c r="AK154" s="783"/>
      <c r="AL154" s="504"/>
      <c r="AM154" s="426"/>
      <c r="AN154" s="453"/>
      <c r="AO154" s="785"/>
      <c r="AP154" s="783"/>
      <c r="AQ154" s="504"/>
      <c r="AR154" s="14"/>
      <c r="AS154" s="11"/>
      <c r="AT154" s="10"/>
    </row>
    <row r="155" spans="2:46" ht="13.5" hidden="1" customHeight="1">
      <c r="B155" s="32">
        <v>18</v>
      </c>
      <c r="C155" s="69"/>
      <c r="D155" s="372"/>
      <c r="E155" s="405"/>
      <c r="F155" s="372"/>
      <c r="G155" s="372"/>
      <c r="H155" s="372"/>
      <c r="I155" s="372"/>
      <c r="J155" s="373"/>
      <c r="K155" s="617"/>
      <c r="L155" s="104"/>
      <c r="M155" s="366"/>
      <c r="N155" s="360"/>
      <c r="O155" s="367"/>
      <c r="P155" s="460"/>
      <c r="Q155" s="503"/>
      <c r="R155" s="765"/>
      <c r="S155" s="784"/>
      <c r="T155" s="775"/>
      <c r="U155" s="776"/>
      <c r="V155" s="504"/>
      <c r="W155" s="114"/>
      <c r="X155" s="98"/>
      <c r="Y155" s="98"/>
      <c r="Z155" s="460"/>
      <c r="AA155" s="504"/>
      <c r="AB155" s="114"/>
      <c r="AC155" s="98"/>
      <c r="AD155" s="98"/>
      <c r="AE155" s="98"/>
      <c r="AF155" s="460"/>
      <c r="AG155" s="504"/>
      <c r="AH155" s="483"/>
      <c r="AI155" s="483"/>
      <c r="AJ155" s="483"/>
      <c r="AK155" s="783"/>
      <c r="AL155" s="504"/>
      <c r="AM155" s="366"/>
      <c r="AN155" s="483"/>
      <c r="AO155" s="483"/>
      <c r="AP155" s="783"/>
      <c r="AQ155" s="504"/>
      <c r="AR155" s="14"/>
      <c r="AS155" s="11"/>
      <c r="AT155" s="10"/>
    </row>
    <row r="156" spans="2:46" ht="13.5" hidden="1" customHeight="1">
      <c r="B156" s="32">
        <v>19</v>
      </c>
      <c r="C156" s="69"/>
      <c r="D156" s="372"/>
      <c r="E156" s="372"/>
      <c r="F156" s="372"/>
      <c r="G156" s="372"/>
      <c r="H156" s="372"/>
      <c r="I156" s="372"/>
      <c r="J156" s="373"/>
      <c r="K156" s="617"/>
      <c r="L156" s="104"/>
      <c r="M156" s="114"/>
      <c r="N156" s="360"/>
      <c r="O156" s="98"/>
      <c r="P156" s="460"/>
      <c r="Q156" s="503"/>
      <c r="R156" s="765"/>
      <c r="S156" s="784"/>
      <c r="T156" s="775"/>
      <c r="U156" s="776"/>
      <c r="V156" s="504"/>
      <c r="W156" s="114"/>
      <c r="X156" s="98"/>
      <c r="Y156" s="98"/>
      <c r="Z156" s="460"/>
      <c r="AA156" s="504"/>
      <c r="AB156" s="114"/>
      <c r="AC156" s="98"/>
      <c r="AD156" s="98"/>
      <c r="AE156" s="98"/>
      <c r="AF156" s="460"/>
      <c r="AG156" s="504"/>
      <c r="AH156" s="453"/>
      <c r="AI156" s="785"/>
      <c r="AJ156" s="785"/>
      <c r="AK156" s="502"/>
      <c r="AL156" s="504"/>
      <c r="AM156" s="366"/>
      <c r="AN156" s="453"/>
      <c r="AO156" s="785"/>
      <c r="AP156" s="502"/>
      <c r="AQ156" s="504"/>
      <c r="AR156" s="14"/>
      <c r="AS156" s="11"/>
      <c r="AT156" s="10"/>
    </row>
    <row r="157" spans="2:46" ht="13.5" hidden="1" customHeight="1">
      <c r="B157" s="32">
        <v>20</v>
      </c>
      <c r="C157" s="69"/>
      <c r="D157" s="372"/>
      <c r="E157" s="405"/>
      <c r="F157" s="372"/>
      <c r="G157" s="372"/>
      <c r="H157" s="372"/>
      <c r="I157" s="372"/>
      <c r="J157" s="373"/>
      <c r="K157" s="617"/>
      <c r="L157" s="104"/>
      <c r="M157" s="114"/>
      <c r="N157" s="360"/>
      <c r="O157" s="98"/>
      <c r="P157" s="460"/>
      <c r="Q157" s="503"/>
      <c r="R157" s="765"/>
      <c r="S157" s="784"/>
      <c r="T157" s="775"/>
      <c r="U157" s="776"/>
      <c r="V157" s="504"/>
      <c r="W157" s="114"/>
      <c r="X157" s="98"/>
      <c r="Y157" s="98"/>
      <c r="Z157" s="460"/>
      <c r="AA157" s="504"/>
      <c r="AB157" s="114"/>
      <c r="AC157" s="98"/>
      <c r="AD157" s="98"/>
      <c r="AE157" s="98"/>
      <c r="AF157" s="460"/>
      <c r="AG157" s="504"/>
      <c r="AH157" s="453"/>
      <c r="AI157" s="453"/>
      <c r="AJ157" s="785"/>
      <c r="AK157" s="782"/>
      <c r="AL157" s="797"/>
      <c r="AM157" s="366"/>
      <c r="AN157" s="453"/>
      <c r="AO157" s="453"/>
      <c r="AP157" s="782"/>
      <c r="AQ157" s="797"/>
      <c r="AR157" s="14"/>
      <c r="AS157" s="11"/>
      <c r="AT157" s="10"/>
    </row>
    <row r="158" spans="2:46" ht="13.5" hidden="1" customHeight="1">
      <c r="B158" s="32">
        <v>21</v>
      </c>
      <c r="C158" s="69"/>
      <c r="D158" s="372"/>
      <c r="E158" s="372"/>
      <c r="F158" s="372"/>
      <c r="G158" s="372"/>
      <c r="H158" s="372"/>
      <c r="I158" s="372"/>
      <c r="J158" s="373"/>
      <c r="K158" s="617"/>
      <c r="L158" s="104"/>
      <c r="M158" s="114"/>
      <c r="N158" s="360"/>
      <c r="O158" s="98"/>
      <c r="P158" s="460"/>
      <c r="Q158" s="503"/>
      <c r="R158" s="765"/>
      <c r="S158" s="784"/>
      <c r="T158" s="775"/>
      <c r="U158" s="776"/>
      <c r="V158" s="504"/>
      <c r="W158" s="114"/>
      <c r="X158" s="98"/>
      <c r="Y158" s="98"/>
      <c r="Z158" s="460"/>
      <c r="AA158" s="504"/>
      <c r="AB158" s="114"/>
      <c r="AC158" s="98"/>
      <c r="AD158" s="98"/>
      <c r="AE158" s="98"/>
      <c r="AF158" s="460"/>
      <c r="AG158" s="504"/>
      <c r="AH158" s="453"/>
      <c r="AI158" s="453"/>
      <c r="AJ158" s="453"/>
      <c r="AK158" s="453"/>
      <c r="AL158" s="797"/>
      <c r="AM158" s="366"/>
      <c r="AN158" s="453"/>
      <c r="AO158" s="453"/>
      <c r="AP158" s="453"/>
      <c r="AQ158" s="797"/>
      <c r="AR158" s="14"/>
      <c r="AS158" s="11"/>
      <c r="AT158" s="10"/>
    </row>
    <row r="159" spans="2:46" ht="13.5" hidden="1" customHeight="1">
      <c r="B159" s="32">
        <v>22</v>
      </c>
      <c r="C159" s="69"/>
      <c r="D159" s="372"/>
      <c r="E159" s="372"/>
      <c r="F159" s="372"/>
      <c r="G159" s="372"/>
      <c r="H159" s="372"/>
      <c r="I159" s="372"/>
      <c r="J159" s="373"/>
      <c r="K159" s="617"/>
      <c r="L159" s="104"/>
      <c r="M159" s="114"/>
      <c r="N159" s="360"/>
      <c r="O159" s="98"/>
      <c r="P159" s="460"/>
      <c r="Q159" s="503"/>
      <c r="R159" s="765"/>
      <c r="S159" s="784"/>
      <c r="T159" s="775"/>
      <c r="U159" s="776"/>
      <c r="V159" s="504"/>
      <c r="W159" s="114"/>
      <c r="X159" s="98"/>
      <c r="Y159" s="98"/>
      <c r="Z159" s="460"/>
      <c r="AA159" s="504"/>
      <c r="AB159" s="114"/>
      <c r="AC159" s="98"/>
      <c r="AD159" s="98"/>
      <c r="AE159" s="98"/>
      <c r="AF159" s="460"/>
      <c r="AG159" s="504"/>
      <c r="AH159" s="453"/>
      <c r="AI159" s="453"/>
      <c r="AJ159" s="453"/>
      <c r="AK159" s="453"/>
      <c r="AL159" s="797"/>
      <c r="AM159" s="366"/>
      <c r="AN159" s="453"/>
      <c r="AO159" s="453"/>
      <c r="AP159" s="453"/>
      <c r="AQ159" s="797"/>
      <c r="AR159" s="14"/>
      <c r="AS159" s="11"/>
      <c r="AT159" s="10"/>
    </row>
    <row r="160" spans="2:46" ht="12.75" hidden="1" customHeight="1">
      <c r="B160" s="32">
        <v>23</v>
      </c>
      <c r="C160" s="69"/>
      <c r="D160" s="372"/>
      <c r="E160" s="405"/>
      <c r="F160" s="372"/>
      <c r="G160" s="372"/>
      <c r="H160" s="372"/>
      <c r="I160" s="372"/>
      <c r="J160" s="373"/>
      <c r="K160" s="617"/>
      <c r="L160" s="104"/>
      <c r="M160" s="114"/>
      <c r="N160" s="360"/>
      <c r="O160" s="98"/>
      <c r="P160" s="460"/>
      <c r="Q160" s="503"/>
      <c r="R160" s="765"/>
      <c r="S160" s="784"/>
      <c r="T160" s="775"/>
      <c r="U160" s="776"/>
      <c r="V160" s="504"/>
      <c r="W160" s="114"/>
      <c r="X160" s="98"/>
      <c r="Y160" s="98"/>
      <c r="Z160" s="460"/>
      <c r="AA160" s="504"/>
      <c r="AB160" s="114"/>
      <c r="AC160" s="98"/>
      <c r="AD160" s="98"/>
      <c r="AE160" s="98"/>
      <c r="AF160" s="460"/>
      <c r="AG160" s="504"/>
      <c r="AH160" s="453"/>
      <c r="AI160" s="785"/>
      <c r="AJ160" s="785"/>
      <c r="AK160" s="502"/>
      <c r="AL160" s="504"/>
      <c r="AM160" s="366"/>
      <c r="AN160" s="453"/>
      <c r="AO160" s="785"/>
      <c r="AP160" s="502"/>
      <c r="AQ160" s="504"/>
      <c r="AR160" s="14"/>
      <c r="AS160" s="11"/>
      <c r="AT160" s="10"/>
    </row>
    <row r="161" spans="2:46" ht="12.75" hidden="1" customHeight="1">
      <c r="B161" s="32">
        <v>24</v>
      </c>
      <c r="C161" s="69"/>
      <c r="D161" s="372"/>
      <c r="E161" s="372"/>
      <c r="F161" s="372"/>
      <c r="G161" s="372"/>
      <c r="H161" s="372"/>
      <c r="I161" s="372"/>
      <c r="J161" s="373"/>
      <c r="K161" s="617"/>
      <c r="L161" s="104"/>
      <c r="M161" s="114"/>
      <c r="N161" s="360"/>
      <c r="O161" s="98"/>
      <c r="P161" s="460"/>
      <c r="Q161" s="503"/>
      <c r="R161" s="765"/>
      <c r="S161" s="784"/>
      <c r="T161" s="775"/>
      <c r="U161" s="776"/>
      <c r="V161" s="504"/>
      <c r="W161" s="114"/>
      <c r="X161" s="98"/>
      <c r="Y161" s="98"/>
      <c r="Z161" s="460"/>
      <c r="AA161" s="504"/>
      <c r="AB161" s="114"/>
      <c r="AC161" s="98"/>
      <c r="AD161" s="98"/>
      <c r="AE161" s="98"/>
      <c r="AF161" s="460"/>
      <c r="AG161" s="504"/>
      <c r="AH161" s="453"/>
      <c r="AI161" s="453"/>
      <c r="AJ161" s="453"/>
      <c r="AK161" s="453"/>
      <c r="AL161" s="797"/>
      <c r="AM161" s="366"/>
      <c r="AN161" s="453"/>
      <c r="AO161" s="453"/>
      <c r="AP161" s="453"/>
      <c r="AQ161" s="797"/>
      <c r="AR161" s="14"/>
      <c r="AS161" s="11"/>
      <c r="AT161" s="10"/>
    </row>
    <row r="162" spans="2:46" ht="12.75" hidden="1" customHeight="1">
      <c r="B162" s="32">
        <v>25</v>
      </c>
      <c r="C162" s="69"/>
      <c r="D162" s="372"/>
      <c r="E162" s="372"/>
      <c r="F162" s="372"/>
      <c r="G162" s="372"/>
      <c r="H162" s="372"/>
      <c r="I162" s="372"/>
      <c r="J162" s="373"/>
      <c r="K162" s="617"/>
      <c r="L162" s="104"/>
      <c r="M162" s="114"/>
      <c r="N162" s="360"/>
      <c r="O162" s="98"/>
      <c r="P162" s="460"/>
      <c r="Q162" s="503"/>
      <c r="R162" s="765"/>
      <c r="S162" s="784"/>
      <c r="T162" s="775"/>
      <c r="U162" s="776"/>
      <c r="V162" s="504"/>
      <c r="W162" s="114"/>
      <c r="X162" s="98"/>
      <c r="Y162" s="98"/>
      <c r="Z162" s="460"/>
      <c r="AA162" s="504"/>
      <c r="AB162" s="114"/>
      <c r="AC162" s="98"/>
      <c r="AD162" s="98"/>
      <c r="AE162" s="98"/>
      <c r="AF162" s="460"/>
      <c r="AG162" s="504"/>
      <c r="AH162" s="453"/>
      <c r="AI162" s="785"/>
      <c r="AJ162" s="785"/>
      <c r="AK162" s="502"/>
      <c r="AL162" s="504"/>
      <c r="AM162" s="366"/>
      <c r="AN162" s="453"/>
      <c r="AO162" s="785"/>
      <c r="AP162" s="502"/>
      <c r="AQ162" s="504"/>
      <c r="AR162" s="14"/>
      <c r="AS162" s="11"/>
      <c r="AT162" s="10"/>
    </row>
    <row r="163" spans="2:46" ht="12.75" hidden="1" customHeight="1">
      <c r="B163" s="32">
        <v>26</v>
      </c>
      <c r="C163" s="69"/>
      <c r="D163" s="372"/>
      <c r="E163" s="372"/>
      <c r="F163" s="372"/>
      <c r="G163" s="372"/>
      <c r="H163" s="372"/>
      <c r="I163" s="372"/>
      <c r="J163" s="373"/>
      <c r="K163" s="617"/>
      <c r="L163" s="104"/>
      <c r="M163" s="114"/>
      <c r="N163" s="87"/>
      <c r="O163" s="98"/>
      <c r="P163" s="460"/>
      <c r="Q163" s="503"/>
      <c r="R163" s="765"/>
      <c r="S163" s="784"/>
      <c r="T163" s="775"/>
      <c r="U163" s="776"/>
      <c r="V163" s="504"/>
      <c r="W163" s="114"/>
      <c r="X163" s="98"/>
      <c r="Y163" s="98"/>
      <c r="Z163" s="460"/>
      <c r="AA163" s="504"/>
      <c r="AB163" s="114"/>
      <c r="AC163" s="98"/>
      <c r="AD163" s="98"/>
      <c r="AE163" s="98"/>
      <c r="AF163" s="460"/>
      <c r="AG163" s="504"/>
      <c r="AH163" s="453"/>
      <c r="AI163" s="785"/>
      <c r="AJ163" s="785"/>
      <c r="AK163" s="453"/>
      <c r="AL163" s="797"/>
      <c r="AM163" s="366"/>
      <c r="AN163" s="453"/>
      <c r="AO163" s="785"/>
      <c r="AP163" s="453"/>
      <c r="AQ163" s="797"/>
      <c r="AR163" s="14"/>
      <c r="AS163" s="11"/>
      <c r="AT163" s="10"/>
    </row>
    <row r="164" spans="2:46" ht="12.75" hidden="1" customHeight="1">
      <c r="B164" s="32">
        <v>27</v>
      </c>
      <c r="C164" s="69"/>
      <c r="D164" s="372"/>
      <c r="E164" s="372"/>
      <c r="F164" s="372"/>
      <c r="G164" s="372"/>
      <c r="H164" s="372"/>
      <c r="I164" s="372"/>
      <c r="J164" s="373"/>
      <c r="K164" s="617"/>
      <c r="L164" s="104"/>
      <c r="M164" s="114"/>
      <c r="N164" s="360"/>
      <c r="O164" s="98"/>
      <c r="P164" s="460"/>
      <c r="Q164" s="503"/>
      <c r="R164" s="765"/>
      <c r="S164" s="784"/>
      <c r="T164" s="775"/>
      <c r="U164" s="776"/>
      <c r="V164" s="504"/>
      <c r="W164" s="114"/>
      <c r="X164" s="98"/>
      <c r="Y164" s="98"/>
      <c r="Z164" s="460"/>
      <c r="AA164" s="504"/>
      <c r="AB164" s="114"/>
      <c r="AC164" s="98"/>
      <c r="AD164" s="98"/>
      <c r="AE164" s="98"/>
      <c r="AF164" s="460"/>
      <c r="AG164" s="504"/>
      <c r="AH164" s="453"/>
      <c r="AI164" s="453"/>
      <c r="AJ164" s="453"/>
      <c r="AK164" s="453"/>
      <c r="AL164" s="797"/>
      <c r="AM164" s="366"/>
      <c r="AN164" s="453"/>
      <c r="AO164" s="453"/>
      <c r="AP164" s="453"/>
      <c r="AQ164" s="797"/>
      <c r="AR164" s="14"/>
      <c r="AS164" s="11"/>
      <c r="AT164" s="10"/>
    </row>
    <row r="165" spans="2:46" ht="12.75" hidden="1" customHeight="1">
      <c r="C165" s="86"/>
      <c r="D165" s="535"/>
      <c r="E165" s="535"/>
      <c r="F165" s="535"/>
      <c r="G165" s="535"/>
      <c r="H165" s="535"/>
      <c r="I165" s="535"/>
      <c r="J165" s="402"/>
      <c r="K165" s="143"/>
      <c r="L165" s="86"/>
      <c r="M165" s="153"/>
      <c r="N165" s="251"/>
      <c r="O165" s="123"/>
      <c r="P165" s="219"/>
      <c r="Q165" s="503"/>
      <c r="R165" s="153"/>
      <c r="S165" s="153"/>
      <c r="T165" s="795"/>
      <c r="U165" s="796"/>
      <c r="V165" s="504"/>
      <c r="W165" s="153"/>
      <c r="X165" s="123"/>
      <c r="Y165" s="123"/>
      <c r="Z165" s="219"/>
      <c r="AA165" s="504"/>
      <c r="AB165" s="153"/>
      <c r="AC165" s="123"/>
      <c r="AD165" s="123"/>
      <c r="AE165" s="123"/>
      <c r="AF165" s="219"/>
      <c r="AG165" s="504"/>
      <c r="AH165" s="795"/>
      <c r="AI165" s="795"/>
      <c r="AJ165" s="795"/>
      <c r="AK165" s="796"/>
      <c r="AL165" s="504"/>
      <c r="AM165" s="153"/>
      <c r="AN165" s="795"/>
      <c r="AO165" s="795"/>
      <c r="AP165" s="796"/>
      <c r="AQ165" s="504"/>
      <c r="AR165" s="14"/>
      <c r="AS165" s="11"/>
      <c r="AT165" s="10"/>
    </row>
    <row r="166" spans="2:46" ht="12.75" hidden="1" customHeight="1">
      <c r="B166" s="32">
        <v>1</v>
      </c>
      <c r="C166" s="200" t="s">
        <v>36</v>
      </c>
      <c r="D166" s="372"/>
      <c r="E166" s="372"/>
      <c r="F166" s="372"/>
      <c r="G166" s="372"/>
      <c r="H166" s="321"/>
      <c r="I166" s="372"/>
      <c r="J166" s="478"/>
      <c r="K166" s="373"/>
      <c r="L166" s="104"/>
      <c r="M166" s="426">
        <v>3</v>
      </c>
      <c r="N166" s="367"/>
      <c r="O166" s="367"/>
      <c r="P166" s="493"/>
      <c r="Q166" s="503"/>
      <c r="R166" s="804">
        <v>3</v>
      </c>
      <c r="S166" s="787"/>
      <c r="T166" s="787"/>
      <c r="U166" s="805"/>
      <c r="V166" s="504"/>
      <c r="W166" s="114">
        <v>4</v>
      </c>
      <c r="X166" s="98"/>
      <c r="Y166" s="98"/>
      <c r="Z166" s="460"/>
      <c r="AA166" s="504"/>
      <c r="AB166" s="114">
        <v>5</v>
      </c>
      <c r="AC166" s="98"/>
      <c r="AD166" s="98"/>
      <c r="AE166" s="98"/>
      <c r="AF166" s="460"/>
      <c r="AG166" s="504"/>
      <c r="AH166" s="501"/>
      <c r="AI166" s="501"/>
      <c r="AJ166" s="789"/>
      <c r="AK166" s="502"/>
      <c r="AL166" s="504"/>
      <c r="AM166" s="114">
        <v>1</v>
      </c>
      <c r="AN166" s="453"/>
      <c r="AO166" s="501"/>
      <c r="AP166" s="502"/>
      <c r="AQ166" s="504"/>
      <c r="AR166" s="14"/>
      <c r="AS166" s="11"/>
      <c r="AT166" s="10"/>
    </row>
    <row r="167" spans="2:46" ht="12.75" hidden="1" customHeight="1">
      <c r="B167" s="32">
        <v>2</v>
      </c>
      <c r="C167" s="147"/>
      <c r="D167" s="372"/>
      <c r="E167" s="372"/>
      <c r="F167" s="372"/>
      <c r="G167" s="372"/>
      <c r="H167" s="321"/>
      <c r="I167" s="372"/>
      <c r="J167" s="478"/>
      <c r="K167" s="373"/>
      <c r="L167" s="104"/>
      <c r="M167" s="426"/>
      <c r="N167" s="367"/>
      <c r="O167" s="367"/>
      <c r="P167" s="460"/>
      <c r="Q167" s="503"/>
      <c r="R167" s="804"/>
      <c r="S167" s="787"/>
      <c r="T167" s="788"/>
      <c r="U167" s="776"/>
      <c r="V167" s="504"/>
      <c r="W167" s="114"/>
      <c r="X167" s="98"/>
      <c r="Y167" s="98"/>
      <c r="Z167" s="460"/>
      <c r="AA167" s="504"/>
      <c r="AB167" s="114"/>
      <c r="AC167" s="98"/>
      <c r="AD167" s="98"/>
      <c r="AE167" s="98"/>
      <c r="AF167" s="460"/>
      <c r="AG167" s="504"/>
      <c r="AH167" s="501"/>
      <c r="AI167" s="501"/>
      <c r="AJ167" s="789"/>
      <c r="AK167" s="502"/>
      <c r="AL167" s="504"/>
      <c r="AM167" s="114"/>
      <c r="AN167" s="239"/>
      <c r="AO167" s="501"/>
      <c r="AP167" s="502"/>
      <c r="AQ167" s="504"/>
      <c r="AR167" s="14"/>
      <c r="AS167" s="11"/>
      <c r="AT167" s="10"/>
    </row>
    <row r="168" spans="2:46" ht="12.75" hidden="1" customHeight="1">
      <c r="B168" s="32">
        <v>3</v>
      </c>
      <c r="C168" s="147"/>
      <c r="D168" s="372"/>
      <c r="E168" s="372"/>
      <c r="F168" s="372"/>
      <c r="G168" s="372"/>
      <c r="H168" s="372"/>
      <c r="I168" s="372"/>
      <c r="J168" s="478"/>
      <c r="K168" s="373"/>
      <c r="L168" s="104"/>
      <c r="M168" s="242"/>
      <c r="N168" s="87"/>
      <c r="O168" s="98"/>
      <c r="P168" s="460"/>
      <c r="Q168" s="503"/>
      <c r="R168" s="806"/>
      <c r="S168" s="774"/>
      <c r="T168" s="775"/>
      <c r="U168" s="776"/>
      <c r="V168" s="504"/>
      <c r="W168" s="114"/>
      <c r="X168" s="98"/>
      <c r="Y168" s="98"/>
      <c r="Z168" s="460"/>
      <c r="AA168" s="504"/>
      <c r="AB168" s="114"/>
      <c r="AC168" s="98"/>
      <c r="AD168" s="98"/>
      <c r="AE168" s="98"/>
      <c r="AF168" s="460"/>
      <c r="AG168" s="504"/>
      <c r="AH168" s="501"/>
      <c r="AI168" s="501"/>
      <c r="AJ168" s="789"/>
      <c r="AK168" s="502"/>
      <c r="AL168" s="504"/>
      <c r="AM168" s="114"/>
      <c r="AN168" s="501"/>
      <c r="AO168" s="501"/>
      <c r="AP168" s="502"/>
      <c r="AQ168" s="504"/>
      <c r="AR168" s="14"/>
      <c r="AS168" s="11"/>
      <c r="AT168" s="10"/>
    </row>
    <row r="169" spans="2:46" ht="12.75" hidden="1" customHeight="1">
      <c r="D169" s="372"/>
      <c r="E169" s="372"/>
      <c r="F169" s="372"/>
      <c r="G169" s="372"/>
      <c r="H169" s="372"/>
      <c r="I169" s="372"/>
      <c r="J169" s="478"/>
      <c r="K169" s="143"/>
      <c r="L169" s="86"/>
      <c r="M169" s="556"/>
      <c r="N169" s="227"/>
      <c r="O169" s="127"/>
      <c r="P169" s="777"/>
      <c r="Q169" s="503"/>
      <c r="R169" s="809"/>
      <c r="S169" s="809"/>
      <c r="T169" s="810"/>
      <c r="U169" s="811"/>
      <c r="V169" s="504"/>
      <c r="W169" s="556"/>
      <c r="X169" s="127"/>
      <c r="Y169" s="127"/>
      <c r="Z169" s="777"/>
      <c r="AA169" s="504"/>
      <c r="AB169" s="556"/>
      <c r="AC169" s="127"/>
      <c r="AD169" s="127"/>
      <c r="AE169" s="127"/>
      <c r="AF169" s="777"/>
      <c r="AG169" s="504"/>
      <c r="AH169" s="807"/>
      <c r="AI169" s="807"/>
      <c r="AJ169" s="807"/>
      <c r="AK169" s="808"/>
      <c r="AL169" s="504"/>
      <c r="AM169" s="556"/>
      <c r="AN169" s="807"/>
      <c r="AO169" s="807"/>
      <c r="AP169" s="808"/>
      <c r="AQ169" s="504"/>
      <c r="AR169" s="14"/>
      <c r="AS169" s="11"/>
      <c r="AT169" s="10"/>
    </row>
    <row r="170" spans="2:46" ht="12.75" hidden="1" customHeight="1">
      <c r="B170" s="32">
        <v>1</v>
      </c>
      <c r="C170" s="199" t="s">
        <v>45</v>
      </c>
      <c r="D170" s="397"/>
      <c r="E170" s="397"/>
      <c r="F170" s="397"/>
      <c r="G170" s="397"/>
      <c r="H170" s="397"/>
      <c r="I170" s="397"/>
      <c r="J170" s="143"/>
      <c r="K170" s="617"/>
      <c r="L170" s="104"/>
      <c r="M170" s="114"/>
      <c r="N170" s="113"/>
      <c r="O170" s="98"/>
      <c r="P170" s="460"/>
      <c r="Q170" s="503"/>
      <c r="R170" s="765"/>
      <c r="S170" s="765"/>
      <c r="T170" s="775"/>
      <c r="U170" s="776"/>
      <c r="V170" s="504"/>
      <c r="W170" s="114"/>
      <c r="X170" s="98"/>
      <c r="Y170" s="98"/>
      <c r="Z170" s="460"/>
      <c r="AA170" s="504"/>
      <c r="AB170" s="114"/>
      <c r="AC170" s="98"/>
      <c r="AD170" s="98"/>
      <c r="AE170" s="98"/>
      <c r="AF170" s="460"/>
      <c r="AG170" s="504"/>
      <c r="AH170" s="501"/>
      <c r="AI170" s="789"/>
      <c r="AJ170" s="789"/>
      <c r="AK170" s="502"/>
      <c r="AL170" s="504"/>
      <c r="AM170" s="114"/>
      <c r="AN170" s="501"/>
      <c r="AO170" s="789"/>
      <c r="AP170" s="502"/>
      <c r="AQ170" s="504"/>
      <c r="AR170" s="14"/>
      <c r="AS170" s="11"/>
      <c r="AT170" s="10"/>
    </row>
    <row r="171" spans="2:46" ht="12.75" hidden="1" customHeight="1">
      <c r="B171" s="32">
        <v>2</v>
      </c>
      <c r="C171" s="85"/>
      <c r="D171" s="372"/>
      <c r="E171" s="372"/>
      <c r="F171" s="372"/>
      <c r="G171" s="372"/>
      <c r="H171" s="372"/>
      <c r="I171" s="372"/>
      <c r="J171" s="373"/>
      <c r="K171" s="617"/>
      <c r="L171" s="104"/>
      <c r="M171" s="114"/>
      <c r="N171" s="113"/>
      <c r="O171" s="98"/>
      <c r="P171" s="460"/>
      <c r="Q171" s="503"/>
      <c r="R171" s="766"/>
      <c r="S171" s="766"/>
      <c r="T171" s="788"/>
      <c r="U171" s="776"/>
      <c r="V171" s="504"/>
      <c r="W171" s="114"/>
      <c r="X171" s="98"/>
      <c r="Y171" s="98"/>
      <c r="Z171" s="460"/>
      <c r="AA171" s="504"/>
      <c r="AB171" s="114"/>
      <c r="AC171" s="98"/>
      <c r="AD171" s="98"/>
      <c r="AE171" s="98"/>
      <c r="AF171" s="460"/>
      <c r="AG171" s="504"/>
      <c r="AH171" s="501"/>
      <c r="AI171" s="789"/>
      <c r="AJ171" s="789"/>
      <c r="AK171" s="502"/>
      <c r="AL171" s="504"/>
      <c r="AM171" s="114"/>
      <c r="AN171" s="501"/>
      <c r="AO171" s="789"/>
      <c r="AP171" s="502"/>
      <c r="AQ171" s="504"/>
      <c r="AR171" s="14"/>
      <c r="AS171" s="11"/>
      <c r="AT171" s="10"/>
    </row>
    <row r="172" spans="2:46" ht="12.75" hidden="1" customHeight="1">
      <c r="B172" s="32">
        <v>3</v>
      </c>
      <c r="C172" s="85"/>
      <c r="D172" s="372"/>
      <c r="E172" s="372"/>
      <c r="F172" s="372"/>
      <c r="G172" s="372"/>
      <c r="H172" s="372"/>
      <c r="I172" s="372"/>
      <c r="J172" s="373"/>
      <c r="K172" s="617"/>
      <c r="L172" s="104"/>
      <c r="M172" s="114"/>
      <c r="N172" s="113"/>
      <c r="O172" s="98"/>
      <c r="P172" s="460"/>
      <c r="Q172" s="503"/>
      <c r="R172" s="765"/>
      <c r="S172" s="765"/>
      <c r="T172" s="775"/>
      <c r="U172" s="776"/>
      <c r="V172" s="504"/>
      <c r="W172" s="114"/>
      <c r="X172" s="98"/>
      <c r="Y172" s="98"/>
      <c r="Z172" s="460"/>
      <c r="AA172" s="504"/>
      <c r="AB172" s="114"/>
      <c r="AC172" s="98"/>
      <c r="AD172" s="98"/>
      <c r="AE172" s="98"/>
      <c r="AF172" s="460"/>
      <c r="AG172" s="504"/>
      <c r="AH172" s="501"/>
      <c r="AI172" s="789"/>
      <c r="AJ172" s="789"/>
      <c r="AK172" s="502"/>
      <c r="AL172" s="504"/>
      <c r="AM172" s="114"/>
      <c r="AN172" s="501"/>
      <c r="AO172" s="789"/>
      <c r="AP172" s="502"/>
      <c r="AQ172" s="504"/>
      <c r="AR172" s="14"/>
      <c r="AS172" s="11"/>
      <c r="AT172" s="10"/>
    </row>
    <row r="173" spans="2:46" ht="12.75" hidden="1" customHeight="1">
      <c r="D173" s="372"/>
      <c r="E173" s="372"/>
      <c r="F173" s="372"/>
      <c r="G173" s="372"/>
      <c r="H173" s="372"/>
      <c r="I173" s="372"/>
      <c r="J173" s="373"/>
      <c r="K173" s="143"/>
      <c r="L173" s="86"/>
      <c r="M173" s="153"/>
      <c r="N173" s="251"/>
      <c r="O173" s="123"/>
      <c r="P173" s="219"/>
      <c r="Q173" s="503"/>
      <c r="R173" s="812"/>
      <c r="S173" s="812"/>
      <c r="T173" s="813"/>
      <c r="U173" s="814"/>
      <c r="V173" s="504"/>
      <c r="W173" s="153"/>
      <c r="X173" s="123"/>
      <c r="Y173" s="123"/>
      <c r="Z173" s="219"/>
      <c r="AA173" s="504"/>
      <c r="AB173" s="153"/>
      <c r="AC173" s="123"/>
      <c r="AD173" s="123"/>
      <c r="AE173" s="123"/>
      <c r="AF173" s="219"/>
      <c r="AG173" s="504"/>
      <c r="AH173" s="795"/>
      <c r="AI173" s="795"/>
      <c r="AJ173" s="795"/>
      <c r="AK173" s="796"/>
      <c r="AL173" s="504"/>
      <c r="AM173" s="153"/>
      <c r="AN173" s="795"/>
      <c r="AO173" s="795"/>
      <c r="AP173" s="796"/>
      <c r="AQ173" s="504"/>
      <c r="AR173" s="14"/>
      <c r="AS173" s="11"/>
      <c r="AT173" s="10"/>
    </row>
    <row r="174" spans="2:46" ht="12.75" hidden="1" customHeight="1">
      <c r="C174" s="199" t="s">
        <v>32</v>
      </c>
      <c r="D174" s="397"/>
      <c r="E174" s="397"/>
      <c r="F174" s="397"/>
      <c r="G174" s="397"/>
      <c r="H174" s="397"/>
      <c r="I174" s="397"/>
      <c r="J174" s="143"/>
      <c r="K174" s="624"/>
      <c r="L174" s="104"/>
      <c r="M174" s="114"/>
      <c r="N174" s="113"/>
      <c r="O174" s="98"/>
      <c r="P174" s="460"/>
      <c r="Q174" s="503"/>
      <c r="R174" s="765"/>
      <c r="S174" s="765"/>
      <c r="T174" s="775"/>
      <c r="U174" s="776"/>
      <c r="V174" s="504"/>
      <c r="W174" s="114"/>
      <c r="X174" s="98"/>
      <c r="Y174" s="98"/>
      <c r="Z174" s="460"/>
      <c r="AA174" s="504"/>
      <c r="AB174" s="114"/>
      <c r="AC174" s="98"/>
      <c r="AD174" s="98"/>
      <c r="AE174" s="98"/>
      <c r="AF174" s="460"/>
      <c r="AG174" s="504"/>
      <c r="AH174" s="501"/>
      <c r="AI174" s="789"/>
      <c r="AJ174" s="789"/>
      <c r="AK174" s="502"/>
      <c r="AL174" s="504"/>
      <c r="AM174" s="114"/>
      <c r="AN174" s="501"/>
      <c r="AO174" s="789"/>
      <c r="AP174" s="502"/>
      <c r="AQ174" s="504"/>
      <c r="AR174" s="14"/>
      <c r="AS174" s="11"/>
      <c r="AT174" s="10"/>
    </row>
    <row r="175" spans="2:46" ht="12.75" customHeight="1">
      <c r="C175" s="86"/>
      <c r="D175" s="535"/>
      <c r="E175" s="535"/>
      <c r="F175" s="535"/>
      <c r="G175" s="535"/>
      <c r="H175" s="535"/>
      <c r="I175" s="535"/>
      <c r="J175" s="241"/>
      <c r="K175" s="401"/>
      <c r="L175" s="86"/>
      <c r="M175" s="153"/>
      <c r="N175" s="251"/>
      <c r="O175" s="123"/>
      <c r="P175" s="219"/>
      <c r="Q175" s="503"/>
      <c r="R175" s="153"/>
      <c r="S175" s="153"/>
      <c r="T175" s="795"/>
      <c r="U175" s="796"/>
      <c r="V175" s="504"/>
      <c r="W175" s="153"/>
      <c r="X175" s="123"/>
      <c r="Y175" s="123"/>
      <c r="Z175" s="219"/>
      <c r="AA175" s="504"/>
      <c r="AB175" s="153"/>
      <c r="AC175" s="123"/>
      <c r="AD175" s="123"/>
      <c r="AE175" s="123"/>
      <c r="AF175" s="219"/>
      <c r="AG175" s="504"/>
      <c r="AH175" s="795"/>
      <c r="AI175" s="795"/>
      <c r="AJ175" s="795"/>
      <c r="AK175" s="796"/>
      <c r="AL175" s="504"/>
      <c r="AM175" s="153"/>
      <c r="AN175" s="795"/>
      <c r="AO175" s="795"/>
      <c r="AP175" s="796"/>
      <c r="AQ175" s="504"/>
      <c r="AR175" s="14"/>
      <c r="AS175" s="11"/>
      <c r="AT175" s="10"/>
    </row>
    <row r="176" spans="2:46">
      <c r="B176" s="32">
        <v>1</v>
      </c>
      <c r="C176" s="907" t="s">
        <v>16</v>
      </c>
      <c r="D176" s="321">
        <v>2008</v>
      </c>
      <c r="E176" s="321" t="s">
        <v>103</v>
      </c>
      <c r="F176" s="321" t="s">
        <v>95</v>
      </c>
      <c r="G176" s="321"/>
      <c r="H176" s="321" t="s">
        <v>95</v>
      </c>
      <c r="I176" s="321" t="s">
        <v>104</v>
      </c>
      <c r="J176" s="403" t="s">
        <v>635</v>
      </c>
      <c r="K176" s="372"/>
      <c r="L176" s="86"/>
      <c r="M176" s="787">
        <v>2</v>
      </c>
      <c r="N176" s="1014"/>
      <c r="O176" s="1014"/>
      <c r="P176" s="1014"/>
      <c r="Q176" s="503"/>
      <c r="R176" s="453">
        <v>5</v>
      </c>
      <c r="S176" s="453"/>
      <c r="T176" s="453"/>
      <c r="U176" s="453"/>
      <c r="V176" s="504"/>
      <c r="W176" s="239">
        <v>6</v>
      </c>
      <c r="X176" s="87"/>
      <c r="Y176" s="98"/>
      <c r="Z176" s="505"/>
      <c r="AA176" s="504"/>
      <c r="AB176" s="239">
        <v>3</v>
      </c>
      <c r="AC176" s="87"/>
      <c r="AD176" s="87"/>
      <c r="AE176" s="98"/>
      <c r="AF176" s="505"/>
      <c r="AG176" s="504"/>
      <c r="AH176" s="325">
        <v>1</v>
      </c>
      <c r="AI176" s="325" t="s">
        <v>38</v>
      </c>
      <c r="AJ176" s="498" t="s">
        <v>38</v>
      </c>
      <c r="AK176" s="783"/>
      <c r="AL176" s="504"/>
      <c r="AM176" s="453">
        <v>4</v>
      </c>
      <c r="AN176" s="453"/>
      <c r="AO176" s="501"/>
      <c r="AP176" s="783"/>
      <c r="AQ176" s="504"/>
      <c r="AR176" s="14"/>
      <c r="AS176" s="11"/>
      <c r="AT176" s="10"/>
    </row>
    <row r="177" spans="2:46">
      <c r="B177" s="32">
        <v>2</v>
      </c>
      <c r="C177" s="236"/>
      <c r="D177" s="372">
        <v>2007</v>
      </c>
      <c r="E177" s="372" t="s">
        <v>103</v>
      </c>
      <c r="F177" s="372" t="s">
        <v>95</v>
      </c>
      <c r="G177" s="372"/>
      <c r="H177" s="372" t="s">
        <v>95</v>
      </c>
      <c r="I177" s="372" t="s">
        <v>104</v>
      </c>
      <c r="J177" s="478" t="s">
        <v>571</v>
      </c>
      <c r="K177" s="372"/>
      <c r="L177" s="86"/>
      <c r="M177" s="787"/>
      <c r="N177" s="1014"/>
      <c r="O177" s="1014"/>
      <c r="P177" s="1014"/>
      <c r="Q177" s="503"/>
      <c r="R177" s="453"/>
      <c r="S177" s="453"/>
      <c r="T177" s="453"/>
      <c r="U177" s="783"/>
      <c r="V177" s="504"/>
      <c r="W177" s="239"/>
      <c r="X177" s="87"/>
      <c r="Y177" s="98"/>
      <c r="Z177" s="505"/>
      <c r="AA177" s="504"/>
      <c r="AB177" s="239"/>
      <c r="AC177" s="87"/>
      <c r="AD177" s="87"/>
      <c r="AE177" s="98"/>
      <c r="AF177" s="505"/>
      <c r="AG177" s="504"/>
      <c r="AH177" s="325" t="s">
        <v>38</v>
      </c>
      <c r="AI177" s="325" t="s">
        <v>38</v>
      </c>
      <c r="AJ177" s="498" t="s">
        <v>38</v>
      </c>
      <c r="AK177" s="783"/>
      <c r="AL177" s="504"/>
      <c r="AM177" s="367"/>
      <c r="AN177" s="453"/>
      <c r="AO177" s="453"/>
      <c r="AP177" s="783"/>
      <c r="AQ177" s="504"/>
      <c r="AR177" s="14"/>
      <c r="AS177" s="11"/>
      <c r="AT177" s="10"/>
    </row>
    <row r="178" spans="2:46">
      <c r="B178" s="32">
        <v>3</v>
      </c>
      <c r="C178" s="236"/>
      <c r="D178" s="490">
        <v>2007</v>
      </c>
      <c r="E178" s="490" t="s">
        <v>103</v>
      </c>
      <c r="F178" s="321" t="s">
        <v>95</v>
      </c>
      <c r="G178" s="321"/>
      <c r="H178" s="372" t="s">
        <v>95</v>
      </c>
      <c r="I178" s="321" t="s">
        <v>104</v>
      </c>
      <c r="J178" s="610" t="s">
        <v>531</v>
      </c>
      <c r="K178" s="372"/>
      <c r="L178" s="86"/>
      <c r="M178" s="787"/>
      <c r="N178" s="1014"/>
      <c r="O178" s="1014"/>
      <c r="P178" s="1014"/>
      <c r="Q178" s="503"/>
      <c r="R178" s="453"/>
      <c r="S178" s="453"/>
      <c r="T178" s="453"/>
      <c r="U178" s="453"/>
      <c r="V178" s="504"/>
      <c r="W178" s="239"/>
      <c r="X178" s="87"/>
      <c r="Y178" s="98"/>
      <c r="Z178" s="505"/>
      <c r="AA178" s="504"/>
      <c r="AB178" s="239"/>
      <c r="AC178" s="87"/>
      <c r="AD178" s="87"/>
      <c r="AE178" s="98"/>
      <c r="AF178" s="505"/>
      <c r="AG178" s="504"/>
      <c r="AH178" s="325" t="s">
        <v>38</v>
      </c>
      <c r="AI178" s="325" t="s">
        <v>38</v>
      </c>
      <c r="AJ178" s="498" t="s">
        <v>38</v>
      </c>
      <c r="AK178" s="783"/>
      <c r="AL178" s="504"/>
      <c r="AM178" s="367"/>
      <c r="AN178" s="453"/>
      <c r="AO178" s="453"/>
      <c r="AP178" s="783"/>
      <c r="AQ178" s="504"/>
      <c r="AR178" s="14"/>
      <c r="AS178" s="11"/>
      <c r="AT178" s="10"/>
    </row>
    <row r="179" spans="2:46">
      <c r="B179" s="32">
        <v>4</v>
      </c>
      <c r="C179" s="236"/>
      <c r="D179" s="321">
        <v>2007</v>
      </c>
      <c r="E179" s="321" t="s">
        <v>103</v>
      </c>
      <c r="F179" s="321" t="s">
        <v>95</v>
      </c>
      <c r="G179" s="321"/>
      <c r="H179" s="372" t="s">
        <v>95</v>
      </c>
      <c r="I179" s="321" t="s">
        <v>104</v>
      </c>
      <c r="J179" s="403" t="s">
        <v>501</v>
      </c>
      <c r="K179" s="372"/>
      <c r="L179" s="86"/>
      <c r="M179" s="787"/>
      <c r="N179" s="1014"/>
      <c r="O179" s="1014"/>
      <c r="P179" s="1014"/>
      <c r="Q179" s="503"/>
      <c r="R179" s="453"/>
      <c r="S179" s="453"/>
      <c r="T179" s="453"/>
      <c r="U179" s="453"/>
      <c r="V179" s="504"/>
      <c r="W179" s="239"/>
      <c r="X179" s="87"/>
      <c r="Y179" s="98"/>
      <c r="Z179" s="505"/>
      <c r="AA179" s="504"/>
      <c r="AB179" s="239"/>
      <c r="AC179" s="87"/>
      <c r="AD179" s="87"/>
      <c r="AE179" s="98"/>
      <c r="AF179" s="505"/>
      <c r="AG179" s="504"/>
      <c r="AH179" s="325" t="s">
        <v>38</v>
      </c>
      <c r="AI179" s="325" t="s">
        <v>38</v>
      </c>
      <c r="AJ179" s="498" t="s">
        <v>38</v>
      </c>
      <c r="AK179" s="783"/>
      <c r="AL179" s="504"/>
      <c r="AM179" s="367"/>
      <c r="AN179" s="453"/>
      <c r="AO179" s="453"/>
      <c r="AP179" s="783"/>
      <c r="AQ179" s="504"/>
      <c r="AR179" s="14"/>
      <c r="AS179" s="11"/>
      <c r="AT179" s="10"/>
    </row>
    <row r="180" spans="2:46">
      <c r="B180" s="32">
        <v>5</v>
      </c>
      <c r="C180" s="236"/>
      <c r="D180" s="321">
        <v>2008</v>
      </c>
      <c r="E180" s="321" t="s">
        <v>103</v>
      </c>
      <c r="F180" s="372" t="s">
        <v>96</v>
      </c>
      <c r="G180" s="321"/>
      <c r="H180" s="372" t="s">
        <v>95</v>
      </c>
      <c r="I180" s="372" t="s">
        <v>103</v>
      </c>
      <c r="J180" s="403" t="s">
        <v>636</v>
      </c>
      <c r="K180" s="372"/>
      <c r="L180" s="86"/>
      <c r="M180" s="787"/>
      <c r="N180" s="1014"/>
      <c r="O180" s="1014"/>
      <c r="P180" s="1014"/>
      <c r="Q180" s="503"/>
      <c r="R180" s="453"/>
      <c r="S180" s="453"/>
      <c r="T180" s="453"/>
      <c r="U180" s="453"/>
      <c r="V180" s="504"/>
      <c r="W180" s="239"/>
      <c r="X180" s="87"/>
      <c r="Y180" s="98"/>
      <c r="Z180" s="505"/>
      <c r="AA180" s="504"/>
      <c r="AB180" s="239"/>
      <c r="AC180" s="87"/>
      <c r="AD180" s="87"/>
      <c r="AE180" s="98"/>
      <c r="AF180" s="505"/>
      <c r="AG180" s="504"/>
      <c r="AH180" s="453"/>
      <c r="AI180" s="501"/>
      <c r="AJ180" s="501"/>
      <c r="AK180" s="783"/>
      <c r="AL180" s="504"/>
      <c r="AM180" s="367"/>
      <c r="AN180" s="453"/>
      <c r="AO180" s="453"/>
      <c r="AP180" s="783"/>
      <c r="AQ180" s="504"/>
      <c r="AR180" s="14"/>
      <c r="AS180" s="11"/>
      <c r="AT180" s="10"/>
    </row>
    <row r="181" spans="2:46">
      <c r="B181" s="32">
        <v>6</v>
      </c>
      <c r="C181" s="236"/>
      <c r="D181" s="372">
        <v>2007</v>
      </c>
      <c r="E181" s="497" t="s">
        <v>104</v>
      </c>
      <c r="F181" s="372" t="s">
        <v>95</v>
      </c>
      <c r="G181" s="372"/>
      <c r="H181" s="321" t="s">
        <v>95</v>
      </c>
      <c r="I181" s="372" t="s">
        <v>104</v>
      </c>
      <c r="J181" s="478" t="s">
        <v>323</v>
      </c>
      <c r="K181" s="372"/>
      <c r="L181" s="86"/>
      <c r="M181" s="787"/>
      <c r="N181" s="1014"/>
      <c r="O181" s="1014"/>
      <c r="P181" s="1014"/>
      <c r="Q181" s="503"/>
      <c r="R181" s="453"/>
      <c r="S181" s="453"/>
      <c r="T181" s="453"/>
      <c r="U181" s="453"/>
      <c r="V181" s="504"/>
      <c r="W181" s="239"/>
      <c r="X181" s="87"/>
      <c r="Y181" s="98"/>
      <c r="Z181" s="505"/>
      <c r="AA181" s="504"/>
      <c r="AB181" s="239"/>
      <c r="AC181" s="87"/>
      <c r="AD181" s="87"/>
      <c r="AE181" s="98"/>
      <c r="AF181" s="505"/>
      <c r="AG181" s="504"/>
      <c r="AH181" s="325" t="s">
        <v>38</v>
      </c>
      <c r="AI181" s="325" t="s">
        <v>38</v>
      </c>
      <c r="AJ181" s="498" t="s">
        <v>38</v>
      </c>
      <c r="AK181" s="783"/>
      <c r="AL181" s="504"/>
      <c r="AM181" s="367"/>
      <c r="AN181" s="453"/>
      <c r="AO181" s="453"/>
      <c r="AP181" s="783"/>
      <c r="AQ181" s="504"/>
      <c r="AR181" s="14"/>
      <c r="AS181" s="11"/>
      <c r="AT181" s="10"/>
    </row>
    <row r="182" spans="2:46">
      <c r="B182" s="32">
        <v>7</v>
      </c>
      <c r="C182" s="236"/>
      <c r="D182" s="372">
        <v>2008</v>
      </c>
      <c r="E182" s="221" t="s">
        <v>103</v>
      </c>
      <c r="F182" s="372" t="s">
        <v>95</v>
      </c>
      <c r="G182" s="372"/>
      <c r="H182" s="321" t="s">
        <v>95</v>
      </c>
      <c r="I182" s="372" t="s">
        <v>104</v>
      </c>
      <c r="J182" s="478" t="s">
        <v>241</v>
      </c>
      <c r="K182" s="372"/>
      <c r="L182" s="86"/>
      <c r="M182" s="787"/>
      <c r="N182" s="1014"/>
      <c r="O182" s="1014"/>
      <c r="P182" s="1014"/>
      <c r="Q182" s="503"/>
      <c r="R182" s="453"/>
      <c r="S182" s="453"/>
      <c r="T182" s="453"/>
      <c r="U182" s="453"/>
      <c r="V182" s="504"/>
      <c r="W182" s="239"/>
      <c r="X182" s="87"/>
      <c r="Y182" s="98"/>
      <c r="Z182" s="505"/>
      <c r="AA182" s="504"/>
      <c r="AB182" s="239"/>
      <c r="AC182" s="87"/>
      <c r="AD182" s="87"/>
      <c r="AE182" s="98"/>
      <c r="AF182" s="505"/>
      <c r="AG182" s="504"/>
      <c r="AH182" s="325" t="s">
        <v>38</v>
      </c>
      <c r="AI182" s="325" t="s">
        <v>38</v>
      </c>
      <c r="AJ182" s="498" t="s">
        <v>38</v>
      </c>
      <c r="AK182" s="783"/>
      <c r="AL182" s="504"/>
      <c r="AM182" s="367"/>
      <c r="AN182" s="453"/>
      <c r="AO182" s="453"/>
      <c r="AP182" s="783"/>
      <c r="AQ182" s="504"/>
      <c r="AR182" s="14"/>
      <c r="AS182" s="11"/>
      <c r="AT182" s="10"/>
    </row>
    <row r="183" spans="2:46">
      <c r="B183" s="32">
        <v>8</v>
      </c>
      <c r="C183" s="236"/>
      <c r="D183" s="321">
        <v>2008</v>
      </c>
      <c r="E183" s="321" t="s">
        <v>103</v>
      </c>
      <c r="F183" s="321" t="s">
        <v>91</v>
      </c>
      <c r="G183" s="321" t="s">
        <v>30</v>
      </c>
      <c r="H183" s="321" t="s">
        <v>93</v>
      </c>
      <c r="I183" s="321" t="s">
        <v>104</v>
      </c>
      <c r="J183" s="403" t="s">
        <v>180</v>
      </c>
      <c r="K183" s="372"/>
      <c r="L183" s="86"/>
      <c r="M183" s="787"/>
      <c r="N183" s="1014"/>
      <c r="O183" s="1014"/>
      <c r="P183" s="1014"/>
      <c r="Q183" s="503"/>
      <c r="R183" s="453"/>
      <c r="S183" s="453"/>
      <c r="T183" s="453"/>
      <c r="U183" s="453"/>
      <c r="V183" s="504"/>
      <c r="W183" s="239"/>
      <c r="X183" s="87"/>
      <c r="Y183" s="98"/>
      <c r="Z183" s="505"/>
      <c r="AA183" s="504"/>
      <c r="AB183" s="239"/>
      <c r="AC183" s="87"/>
      <c r="AD183" s="87"/>
      <c r="AE183" s="98"/>
      <c r="AF183" s="505"/>
      <c r="AG183" s="504"/>
      <c r="AH183" s="325" t="s">
        <v>38</v>
      </c>
      <c r="AI183" s="325" t="s">
        <v>38</v>
      </c>
      <c r="AJ183" s="498" t="s">
        <v>38</v>
      </c>
      <c r="AK183" s="783"/>
      <c r="AL183" s="504"/>
      <c r="AM183" s="367"/>
      <c r="AN183" s="453"/>
      <c r="AO183" s="453"/>
      <c r="AP183" s="783"/>
      <c r="AQ183" s="504"/>
      <c r="AR183" s="14"/>
      <c r="AS183" s="11"/>
      <c r="AT183" s="10"/>
    </row>
    <row r="184" spans="2:46">
      <c r="B184" s="32">
        <v>9</v>
      </c>
      <c r="C184" s="236"/>
      <c r="D184" s="321">
        <v>2010</v>
      </c>
      <c r="E184" s="321" t="s">
        <v>103</v>
      </c>
      <c r="F184" s="321" t="s">
        <v>92</v>
      </c>
      <c r="G184" s="321"/>
      <c r="H184" s="321" t="s">
        <v>94</v>
      </c>
      <c r="I184" s="321" t="s">
        <v>104</v>
      </c>
      <c r="J184" s="403" t="s">
        <v>189</v>
      </c>
      <c r="K184" s="321" t="s">
        <v>481</v>
      </c>
      <c r="L184" s="86"/>
      <c r="M184" s="787"/>
      <c r="N184" s="1014"/>
      <c r="O184" s="1014"/>
      <c r="P184" s="1014"/>
      <c r="Q184" s="503"/>
      <c r="R184" s="453"/>
      <c r="S184" s="453"/>
      <c r="T184" s="453"/>
      <c r="U184" s="453"/>
      <c r="V184" s="504"/>
      <c r="W184" s="239"/>
      <c r="X184" s="87"/>
      <c r="Y184" s="98"/>
      <c r="Z184" s="505"/>
      <c r="AA184" s="504"/>
      <c r="AB184" s="239"/>
      <c r="AC184" s="87"/>
      <c r="AD184" s="87"/>
      <c r="AE184" s="98"/>
      <c r="AF184" s="505"/>
      <c r="AG184" s="504"/>
      <c r="AH184" s="453"/>
      <c r="AI184" s="501"/>
      <c r="AJ184" s="417" t="s">
        <v>38</v>
      </c>
      <c r="AK184" s="783"/>
      <c r="AL184" s="504"/>
      <c r="AM184" s="367"/>
      <c r="AN184" s="453"/>
      <c r="AO184" s="453"/>
      <c r="AP184" s="783"/>
      <c r="AQ184" s="504"/>
      <c r="AR184" s="14"/>
      <c r="AS184" s="11"/>
      <c r="AT184" s="10"/>
    </row>
    <row r="185" spans="2:46">
      <c r="B185" s="32">
        <v>10</v>
      </c>
      <c r="C185" s="236"/>
      <c r="D185" s="321">
        <v>2007</v>
      </c>
      <c r="E185" s="321" t="s">
        <v>103</v>
      </c>
      <c r="F185" s="321" t="s">
        <v>95</v>
      </c>
      <c r="G185" s="321"/>
      <c r="H185" s="321" t="s">
        <v>95</v>
      </c>
      <c r="I185" s="321" t="s">
        <v>104</v>
      </c>
      <c r="J185" s="403" t="s">
        <v>637</v>
      </c>
      <c r="K185" s="372" t="s">
        <v>481</v>
      </c>
      <c r="L185" s="86"/>
      <c r="M185" s="787"/>
      <c r="N185" s="1014"/>
      <c r="O185" s="1014"/>
      <c r="P185" s="1014"/>
      <c r="Q185" s="503"/>
      <c r="R185" s="453"/>
      <c r="S185" s="453"/>
      <c r="T185" s="453"/>
      <c r="U185" s="453"/>
      <c r="V185" s="504"/>
      <c r="W185" s="239"/>
      <c r="X185" s="87"/>
      <c r="Y185" s="98"/>
      <c r="Z185" s="505"/>
      <c r="AA185" s="504"/>
      <c r="AB185" s="239"/>
      <c r="AC185" s="87"/>
      <c r="AD185" s="87"/>
      <c r="AE185" s="98"/>
      <c r="AF185" s="505"/>
      <c r="AG185" s="504"/>
      <c r="AH185" s="325" t="s">
        <v>38</v>
      </c>
      <c r="AI185" s="325" t="s">
        <v>38</v>
      </c>
      <c r="AJ185" s="498" t="s">
        <v>38</v>
      </c>
      <c r="AK185" s="783"/>
      <c r="AL185" s="504"/>
      <c r="AM185" s="367"/>
      <c r="AN185" s="367"/>
      <c r="AO185" s="453"/>
      <c r="AP185" s="783"/>
      <c r="AQ185" s="504"/>
      <c r="AR185" s="14"/>
      <c r="AS185" s="11"/>
      <c r="AT185" s="10"/>
    </row>
    <row r="186" spans="2:46">
      <c r="B186" s="32">
        <v>11</v>
      </c>
      <c r="C186" s="236"/>
      <c r="D186" s="321">
        <v>2008</v>
      </c>
      <c r="E186" s="321" t="s">
        <v>103</v>
      </c>
      <c r="F186" s="321" t="s">
        <v>95</v>
      </c>
      <c r="G186" s="321" t="s">
        <v>30</v>
      </c>
      <c r="H186" s="321" t="s">
        <v>93</v>
      </c>
      <c r="I186" s="321" t="s">
        <v>104</v>
      </c>
      <c r="J186" s="403" t="s">
        <v>638</v>
      </c>
      <c r="K186" s="372" t="s">
        <v>481</v>
      </c>
      <c r="L186" s="86"/>
      <c r="M186" s="325" t="s">
        <v>38</v>
      </c>
      <c r="N186" s="1014"/>
      <c r="O186" s="1014"/>
      <c r="P186" s="1014"/>
      <c r="Q186" s="503"/>
      <c r="R186" s="453"/>
      <c r="S186" s="453"/>
      <c r="T186" s="453"/>
      <c r="U186" s="453"/>
      <c r="V186" s="504"/>
      <c r="W186" s="239"/>
      <c r="X186" s="87"/>
      <c r="Y186" s="98"/>
      <c r="Z186" s="505"/>
      <c r="AA186" s="504"/>
      <c r="AB186" s="325" t="s">
        <v>38</v>
      </c>
      <c r="AC186" s="325" t="s">
        <v>38</v>
      </c>
      <c r="AD186" s="325" t="s">
        <v>38</v>
      </c>
      <c r="AE186" s="325" t="s">
        <v>38</v>
      </c>
      <c r="AF186" s="325" t="s">
        <v>38</v>
      </c>
      <c r="AG186" s="504"/>
      <c r="AH186" s="325" t="s">
        <v>38</v>
      </c>
      <c r="AI186" s="325" t="s">
        <v>38</v>
      </c>
      <c r="AJ186" s="498" t="s">
        <v>38</v>
      </c>
      <c r="AK186" s="783"/>
      <c r="AL186" s="504"/>
      <c r="AM186" s="367"/>
      <c r="AN186" s="453"/>
      <c r="AO186" s="453"/>
      <c r="AP186" s="783"/>
      <c r="AQ186" s="504"/>
      <c r="AR186" s="14"/>
      <c r="AS186" s="11"/>
      <c r="AT186" s="10"/>
    </row>
    <row r="187" spans="2:46">
      <c r="B187" s="32">
        <v>12</v>
      </c>
      <c r="C187" s="236"/>
      <c r="D187" s="321">
        <v>2007</v>
      </c>
      <c r="E187" s="321" t="s">
        <v>103</v>
      </c>
      <c r="F187" s="321" t="s">
        <v>95</v>
      </c>
      <c r="G187" s="321" t="s">
        <v>30</v>
      </c>
      <c r="H187" s="321" t="s">
        <v>95</v>
      </c>
      <c r="I187" s="321" t="s">
        <v>104</v>
      </c>
      <c r="J187" s="403" t="s">
        <v>602</v>
      </c>
      <c r="K187" s="372"/>
      <c r="L187" s="86"/>
      <c r="M187" s="325" t="s">
        <v>38</v>
      </c>
      <c r="N187" s="1014"/>
      <c r="O187" s="1014"/>
      <c r="P187" s="1014"/>
      <c r="Q187" s="503"/>
      <c r="R187" s="453"/>
      <c r="S187" s="453"/>
      <c r="T187" s="453"/>
      <c r="U187" s="453"/>
      <c r="V187" s="504"/>
      <c r="W187" s="239"/>
      <c r="X187" s="87"/>
      <c r="Y187" s="98"/>
      <c r="Z187" s="505"/>
      <c r="AA187" s="504"/>
      <c r="AB187" s="325" t="s">
        <v>38</v>
      </c>
      <c r="AC187" s="325" t="s">
        <v>38</v>
      </c>
      <c r="AD187" s="325" t="s">
        <v>38</v>
      </c>
      <c r="AE187" s="325" t="s">
        <v>38</v>
      </c>
      <c r="AF187" s="505"/>
      <c r="AG187" s="504"/>
      <c r="AH187" s="325" t="s">
        <v>38</v>
      </c>
      <c r="AI187" s="498" t="s">
        <v>38</v>
      </c>
      <c r="AJ187" s="501"/>
      <c r="AK187" s="783"/>
      <c r="AL187" s="504"/>
      <c r="AM187" s="367"/>
      <c r="AN187" s="453"/>
      <c r="AO187" s="453"/>
      <c r="AP187" s="783"/>
      <c r="AQ187" s="504"/>
      <c r="AR187" s="14"/>
      <c r="AS187" s="11"/>
      <c r="AT187" s="10"/>
    </row>
    <row r="188" spans="2:46">
      <c r="B188" s="32">
        <v>13</v>
      </c>
      <c r="C188" s="236" t="s">
        <v>0</v>
      </c>
      <c r="D188" s="372">
        <v>2007</v>
      </c>
      <c r="E188" s="372" t="s">
        <v>103</v>
      </c>
      <c r="F188" s="372" t="s">
        <v>95</v>
      </c>
      <c r="G188" s="372"/>
      <c r="H188" s="372" t="s">
        <v>95</v>
      </c>
      <c r="I188" s="321" t="s">
        <v>104</v>
      </c>
      <c r="J188" s="478" t="s">
        <v>508</v>
      </c>
      <c r="K188" s="372"/>
      <c r="L188" s="86"/>
      <c r="M188" s="787"/>
      <c r="N188" s="1014"/>
      <c r="O188" s="1014"/>
      <c r="P188" s="1014"/>
      <c r="Q188" s="503"/>
      <c r="R188" s="453"/>
      <c r="S188" s="453"/>
      <c r="T188" s="453"/>
      <c r="U188" s="453"/>
      <c r="V188" s="504"/>
      <c r="W188" s="239"/>
      <c r="X188" s="87"/>
      <c r="Y188" s="98"/>
      <c r="Z188" s="505"/>
      <c r="AA188" s="504"/>
      <c r="AB188" s="239"/>
      <c r="AC188" s="87"/>
      <c r="AD188" s="87"/>
      <c r="AE188" s="98"/>
      <c r="AF188" s="505"/>
      <c r="AG188" s="504"/>
      <c r="AH188" s="325" t="s">
        <v>38</v>
      </c>
      <c r="AI188" s="498" t="s">
        <v>38</v>
      </c>
      <c r="AJ188" s="501"/>
      <c r="AK188" s="783"/>
      <c r="AL188" s="504"/>
      <c r="AM188" s="367"/>
      <c r="AN188" s="453"/>
      <c r="AO188" s="453"/>
      <c r="AP188" s="783"/>
      <c r="AQ188" s="504"/>
      <c r="AR188" s="14"/>
      <c r="AS188" s="11"/>
      <c r="AT188" s="10"/>
    </row>
    <row r="189" spans="2:46">
      <c r="B189" s="32">
        <v>14</v>
      </c>
      <c r="C189" s="236"/>
      <c r="D189" s="321">
        <v>2010</v>
      </c>
      <c r="E189" s="490" t="s">
        <v>103</v>
      </c>
      <c r="F189" s="321" t="s">
        <v>90</v>
      </c>
      <c r="G189" s="321" t="s">
        <v>30</v>
      </c>
      <c r="H189" s="321" t="s">
        <v>91</v>
      </c>
      <c r="I189" s="321" t="s">
        <v>104</v>
      </c>
      <c r="J189" s="403" t="s">
        <v>181</v>
      </c>
      <c r="K189" s="372"/>
      <c r="L189" s="86"/>
      <c r="M189" s="787"/>
      <c r="N189" s="1014"/>
      <c r="O189" s="1014"/>
      <c r="P189" s="1014"/>
      <c r="Q189" s="503"/>
      <c r="R189" s="453"/>
      <c r="S189" s="453"/>
      <c r="T189" s="453"/>
      <c r="U189" s="453"/>
      <c r="V189" s="504"/>
      <c r="W189" s="239"/>
      <c r="X189" s="87"/>
      <c r="Y189" s="98"/>
      <c r="Z189" s="505"/>
      <c r="AA189" s="504"/>
      <c r="AB189" s="239"/>
      <c r="AC189" s="87"/>
      <c r="AD189" s="87"/>
      <c r="AE189" s="98"/>
      <c r="AF189" s="505"/>
      <c r="AG189" s="504"/>
      <c r="AH189" s="325" t="s">
        <v>38</v>
      </c>
      <c r="AI189" s="325" t="s">
        <v>38</v>
      </c>
      <c r="AJ189" s="501"/>
      <c r="AK189" s="783"/>
      <c r="AL189" s="504"/>
      <c r="AM189" s="367"/>
      <c r="AN189" s="453"/>
      <c r="AO189" s="453"/>
      <c r="AP189" s="783"/>
      <c r="AQ189" s="504"/>
      <c r="AR189" s="14"/>
      <c r="AS189" s="11"/>
      <c r="AT189" s="10"/>
    </row>
    <row r="190" spans="2:46">
      <c r="B190" s="32">
        <v>15</v>
      </c>
      <c r="C190" s="236"/>
      <c r="D190" s="372">
        <v>2006</v>
      </c>
      <c r="E190" s="372" t="s">
        <v>103</v>
      </c>
      <c r="F190" s="372" t="s">
        <v>95</v>
      </c>
      <c r="G190" s="372"/>
      <c r="H190" s="372" t="s">
        <v>95</v>
      </c>
      <c r="I190" s="372" t="s">
        <v>104</v>
      </c>
      <c r="J190" s="478" t="s">
        <v>683</v>
      </c>
      <c r="K190" s="372" t="s">
        <v>481</v>
      </c>
      <c r="L190" s="86"/>
      <c r="M190" s="787"/>
      <c r="N190" s="1014"/>
      <c r="O190" s="1014"/>
      <c r="P190" s="1014"/>
      <c r="Q190" s="503"/>
      <c r="R190" s="453"/>
      <c r="S190" s="453"/>
      <c r="T190" s="453"/>
      <c r="U190" s="453"/>
      <c r="V190" s="504"/>
      <c r="W190" s="239"/>
      <c r="X190" s="87"/>
      <c r="Y190" s="98"/>
      <c r="Z190" s="505"/>
      <c r="AA190" s="504"/>
      <c r="AB190" s="239"/>
      <c r="AC190" s="87"/>
      <c r="AD190" s="87"/>
      <c r="AE190" s="98"/>
      <c r="AF190" s="505"/>
      <c r="AG190" s="504"/>
      <c r="AH190" s="453"/>
      <c r="AI190" s="501"/>
      <c r="AJ190" s="501"/>
      <c r="AK190" s="783"/>
      <c r="AL190" s="504"/>
      <c r="AM190" s="367"/>
      <c r="AN190" s="453"/>
      <c r="AO190" s="453"/>
      <c r="AP190" s="783"/>
      <c r="AQ190" s="504"/>
      <c r="AR190" s="14"/>
      <c r="AS190" s="11"/>
      <c r="AT190" s="10"/>
    </row>
    <row r="191" spans="2:46">
      <c r="B191" s="32">
        <v>16</v>
      </c>
      <c r="C191" s="236"/>
      <c r="D191" s="321">
        <v>2007</v>
      </c>
      <c r="E191" s="321" t="s">
        <v>103</v>
      </c>
      <c r="F191" s="321" t="s">
        <v>95</v>
      </c>
      <c r="G191" s="321"/>
      <c r="H191" s="321" t="s">
        <v>95</v>
      </c>
      <c r="I191" s="321" t="s">
        <v>104</v>
      </c>
      <c r="J191" s="403" t="s">
        <v>535</v>
      </c>
      <c r="K191" s="372"/>
      <c r="L191" s="86"/>
      <c r="M191" s="787"/>
      <c r="N191" s="1014"/>
      <c r="O191" s="1014"/>
      <c r="P191" s="1014"/>
      <c r="Q191" s="503"/>
      <c r="R191" s="453"/>
      <c r="S191" s="453"/>
      <c r="T191" s="453"/>
      <c r="U191" s="453"/>
      <c r="V191" s="504"/>
      <c r="W191" s="239"/>
      <c r="X191" s="87"/>
      <c r="Y191" s="98"/>
      <c r="Z191" s="505"/>
      <c r="AA191" s="504"/>
      <c r="AB191" s="239"/>
      <c r="AC191" s="87"/>
      <c r="AD191" s="87"/>
      <c r="AE191" s="98"/>
      <c r="AF191" s="505"/>
      <c r="AG191" s="504"/>
      <c r="AH191" s="325" t="s">
        <v>38</v>
      </c>
      <c r="AI191" s="501"/>
      <c r="AJ191" s="498" t="s">
        <v>38</v>
      </c>
      <c r="AK191" s="783"/>
      <c r="AL191" s="504"/>
      <c r="AM191" s="367"/>
      <c r="AN191" s="453"/>
      <c r="AO191" s="501"/>
      <c r="AP191" s="783"/>
      <c r="AQ191" s="504"/>
      <c r="AR191" s="14"/>
      <c r="AS191" s="11"/>
      <c r="AT191" s="10"/>
    </row>
    <row r="192" spans="2:46">
      <c r="B192" s="32">
        <v>17</v>
      </c>
      <c r="C192" s="236"/>
      <c r="D192" s="221">
        <v>2008</v>
      </c>
      <c r="E192" s="372" t="s">
        <v>103</v>
      </c>
      <c r="F192" s="372" t="s">
        <v>95</v>
      </c>
      <c r="G192" s="372"/>
      <c r="H192" s="321" t="s">
        <v>95</v>
      </c>
      <c r="I192" s="321" t="s">
        <v>104</v>
      </c>
      <c r="J192" s="478" t="s">
        <v>145</v>
      </c>
      <c r="K192" s="372"/>
      <c r="L192" s="86"/>
      <c r="M192" s="787"/>
      <c r="N192" s="1014"/>
      <c r="O192" s="1014"/>
      <c r="P192" s="1014"/>
      <c r="Q192" s="503"/>
      <c r="R192" s="453"/>
      <c r="S192" s="453"/>
      <c r="T192" s="453"/>
      <c r="U192" s="453"/>
      <c r="V192" s="504"/>
      <c r="W192" s="239"/>
      <c r="X192" s="87"/>
      <c r="Y192" s="98"/>
      <c r="Z192" s="505"/>
      <c r="AA192" s="504"/>
      <c r="AB192" s="239"/>
      <c r="AC192" s="87"/>
      <c r="AD192" s="87"/>
      <c r="AE192" s="98"/>
      <c r="AF192" s="505"/>
      <c r="AG192" s="504"/>
      <c r="AH192" s="325" t="s">
        <v>38</v>
      </c>
      <c r="AI192" s="325" t="s">
        <v>38</v>
      </c>
      <c r="AJ192" s="498" t="s">
        <v>38</v>
      </c>
      <c r="AK192" s="783"/>
      <c r="AL192" s="504"/>
      <c r="AM192" s="367"/>
      <c r="AN192" s="453"/>
      <c r="AO192" s="501"/>
      <c r="AP192" s="783"/>
      <c r="AQ192" s="504"/>
      <c r="AR192" s="14"/>
      <c r="AS192" s="11"/>
      <c r="AT192" s="10"/>
    </row>
    <row r="193" spans="2:46" ht="13.5" hidden="1" customHeight="1">
      <c r="B193" s="32">
        <v>6</v>
      </c>
      <c r="C193" s="606"/>
      <c r="D193" s="221">
        <v>2008</v>
      </c>
      <c r="E193" s="372" t="s">
        <v>103</v>
      </c>
      <c r="F193" s="372" t="s">
        <v>94</v>
      </c>
      <c r="G193" s="372"/>
      <c r="H193" s="321" t="s">
        <v>95</v>
      </c>
      <c r="I193" s="321" t="s">
        <v>104</v>
      </c>
      <c r="J193" s="478" t="s">
        <v>145</v>
      </c>
      <c r="K193" s="617"/>
      <c r="L193" s="117"/>
      <c r="M193" s="430"/>
      <c r="N193" s="495"/>
      <c r="O193" s="512"/>
      <c r="P193" s="492"/>
      <c r="Q193" s="503"/>
      <c r="R193" s="799"/>
      <c r="S193" s="799"/>
      <c r="T193" s="801"/>
      <c r="U193" s="791"/>
      <c r="V193" s="504"/>
      <c r="W193" s="115"/>
      <c r="X193" s="266"/>
      <c r="Y193" s="92"/>
      <c r="Z193" s="818"/>
      <c r="AA193" s="504"/>
      <c r="AB193" s="115"/>
      <c r="AC193" s="266"/>
      <c r="AD193" s="266"/>
      <c r="AE193" s="92"/>
      <c r="AF193" s="818"/>
      <c r="AG193" s="504"/>
      <c r="AH193" s="798"/>
      <c r="AI193" s="792"/>
      <c r="AJ193" s="792"/>
      <c r="AK193" s="790"/>
      <c r="AL193" s="504"/>
      <c r="AM193" s="430"/>
      <c r="AN193" s="798"/>
      <c r="AO193" s="792"/>
      <c r="AP193" s="790"/>
      <c r="AQ193" s="504"/>
      <c r="AR193" s="14"/>
      <c r="AS193" s="11"/>
      <c r="AT193" s="10"/>
    </row>
    <row r="194" spans="2:46" ht="13.5" hidden="1" customHeight="1">
      <c r="B194" s="32">
        <v>7</v>
      </c>
      <c r="C194" s="85"/>
      <c r="D194" s="605"/>
      <c r="E194" s="605"/>
      <c r="F194" s="605"/>
      <c r="G194" s="605"/>
      <c r="H194" s="605"/>
      <c r="I194" s="605"/>
      <c r="J194" s="552"/>
      <c r="K194" s="617"/>
      <c r="L194" s="104"/>
      <c r="M194" s="366"/>
      <c r="N194" s="494"/>
      <c r="O194" s="367"/>
      <c r="P194" s="460"/>
      <c r="Q194" s="503"/>
      <c r="R194" s="765"/>
      <c r="S194" s="765"/>
      <c r="T194" s="775"/>
      <c r="U194" s="776"/>
      <c r="V194" s="504"/>
      <c r="W194" s="114"/>
      <c r="X194" s="87"/>
      <c r="Y194" s="98"/>
      <c r="Z194" s="460"/>
      <c r="AA194" s="504"/>
      <c r="AB194" s="114"/>
      <c r="AC194" s="87"/>
      <c r="AD194" s="87"/>
      <c r="AE194" s="98"/>
      <c r="AF194" s="460"/>
      <c r="AG194" s="504"/>
      <c r="AH194" s="453"/>
      <c r="AI194" s="789"/>
      <c r="AJ194" s="789"/>
      <c r="AK194" s="502"/>
      <c r="AL194" s="504"/>
      <c r="AM194" s="366"/>
      <c r="AN194" s="453"/>
      <c r="AO194" s="789"/>
      <c r="AP194" s="502"/>
      <c r="AQ194" s="504"/>
      <c r="AR194" s="14"/>
      <c r="AS194" s="11"/>
      <c r="AT194" s="10"/>
    </row>
    <row r="195" spans="2:46" ht="13.5" hidden="1" customHeight="1">
      <c r="B195" s="32">
        <v>8</v>
      </c>
      <c r="C195" s="85"/>
      <c r="D195" s="372"/>
      <c r="E195" s="372"/>
      <c r="F195" s="372"/>
      <c r="G195" s="372"/>
      <c r="H195" s="372"/>
      <c r="I195" s="372"/>
      <c r="J195" s="373"/>
      <c r="K195" s="617"/>
      <c r="L195" s="104"/>
      <c r="M195" s="366"/>
      <c r="N195" s="494"/>
      <c r="O195" s="367"/>
      <c r="P195" s="460"/>
      <c r="Q195" s="503"/>
      <c r="R195" s="765"/>
      <c r="S195" s="765"/>
      <c r="T195" s="775"/>
      <c r="U195" s="776"/>
      <c r="V195" s="504"/>
      <c r="W195" s="114"/>
      <c r="X195" s="87"/>
      <c r="Y195" s="98"/>
      <c r="Z195" s="460"/>
      <c r="AA195" s="504"/>
      <c r="AB195" s="114"/>
      <c r="AC195" s="87"/>
      <c r="AD195" s="87"/>
      <c r="AE195" s="98"/>
      <c r="AF195" s="460"/>
      <c r="AG195" s="504"/>
      <c r="AH195" s="453"/>
      <c r="AI195" s="789"/>
      <c r="AJ195" s="789"/>
      <c r="AK195" s="502"/>
      <c r="AL195" s="504"/>
      <c r="AM195" s="366"/>
      <c r="AN195" s="453"/>
      <c r="AO195" s="789"/>
      <c r="AP195" s="502"/>
      <c r="AQ195" s="504"/>
      <c r="AR195" s="14"/>
      <c r="AS195" s="11"/>
      <c r="AT195" s="10"/>
    </row>
    <row r="196" spans="2:46" ht="13.5" hidden="1" customHeight="1">
      <c r="B196" s="32">
        <v>9</v>
      </c>
      <c r="C196" s="85"/>
      <c r="D196" s="372"/>
      <c r="E196" s="372"/>
      <c r="F196" s="372"/>
      <c r="G196" s="372"/>
      <c r="H196" s="372"/>
      <c r="I196" s="372"/>
      <c r="J196" s="373"/>
      <c r="K196" s="617"/>
      <c r="L196" s="104"/>
      <c r="M196" s="366"/>
      <c r="N196" s="494"/>
      <c r="O196" s="367"/>
      <c r="P196" s="493"/>
      <c r="Q196" s="503"/>
      <c r="R196" s="765"/>
      <c r="S196" s="765"/>
      <c r="T196" s="775"/>
      <c r="U196" s="776"/>
      <c r="V196" s="504"/>
      <c r="W196" s="114"/>
      <c r="X196" s="87"/>
      <c r="Y196" s="98"/>
      <c r="Z196" s="460"/>
      <c r="AA196" s="504"/>
      <c r="AB196" s="114"/>
      <c r="AC196" s="87"/>
      <c r="AD196" s="87"/>
      <c r="AE196" s="98"/>
      <c r="AF196" s="460"/>
      <c r="AG196" s="504"/>
      <c r="AH196" s="453"/>
      <c r="AI196" s="789"/>
      <c r="AJ196" s="789"/>
      <c r="AK196" s="502"/>
      <c r="AL196" s="504"/>
      <c r="AM196" s="366"/>
      <c r="AN196" s="453"/>
      <c r="AO196" s="789"/>
      <c r="AP196" s="502"/>
      <c r="AQ196" s="504"/>
      <c r="AR196" s="14"/>
      <c r="AS196" s="11"/>
      <c r="AT196" s="10"/>
    </row>
    <row r="197" spans="2:46" ht="13.5" hidden="1" customHeight="1">
      <c r="B197" s="32">
        <v>10</v>
      </c>
      <c r="C197" s="85"/>
      <c r="D197" s="372"/>
      <c r="E197" s="372"/>
      <c r="F197" s="372"/>
      <c r="G197" s="372"/>
      <c r="H197" s="372"/>
      <c r="I197" s="372"/>
      <c r="J197" s="373"/>
      <c r="K197" s="617"/>
      <c r="L197" s="104"/>
      <c r="M197" s="366"/>
      <c r="N197" s="494"/>
      <c r="O197" s="367"/>
      <c r="P197" s="460"/>
      <c r="Q197" s="503"/>
      <c r="R197" s="765"/>
      <c r="S197" s="765"/>
      <c r="T197" s="775"/>
      <c r="U197" s="776"/>
      <c r="V197" s="504"/>
      <c r="W197" s="114"/>
      <c r="X197" s="87"/>
      <c r="Y197" s="98"/>
      <c r="Z197" s="460"/>
      <c r="AA197" s="504"/>
      <c r="AB197" s="114"/>
      <c r="AC197" s="87"/>
      <c r="AD197" s="87"/>
      <c r="AE197" s="98"/>
      <c r="AF197" s="460"/>
      <c r="AG197" s="504"/>
      <c r="AH197" s="453"/>
      <c r="AI197" s="789"/>
      <c r="AJ197" s="789"/>
      <c r="AK197" s="502"/>
      <c r="AL197" s="504"/>
      <c r="AM197" s="366"/>
      <c r="AN197" s="453"/>
      <c r="AO197" s="789"/>
      <c r="AP197" s="502"/>
      <c r="AQ197" s="504"/>
      <c r="AR197" s="14"/>
      <c r="AS197" s="11"/>
      <c r="AT197" s="10"/>
    </row>
    <row r="198" spans="2:46" ht="13.5" hidden="1" customHeight="1">
      <c r="B198" s="32">
        <v>11</v>
      </c>
      <c r="C198" s="85"/>
      <c r="D198" s="372"/>
      <c r="E198" s="372"/>
      <c r="F198" s="372"/>
      <c r="G198" s="372"/>
      <c r="H198" s="372"/>
      <c r="I198" s="372"/>
      <c r="J198" s="373"/>
      <c r="K198" s="617"/>
      <c r="L198" s="104"/>
      <c r="M198" s="366"/>
      <c r="N198" s="494"/>
      <c r="O198" s="367"/>
      <c r="P198" s="493"/>
      <c r="Q198" s="503"/>
      <c r="R198" s="765"/>
      <c r="S198" s="765"/>
      <c r="T198" s="775"/>
      <c r="U198" s="776"/>
      <c r="V198" s="504"/>
      <c r="W198" s="114"/>
      <c r="X198" s="87"/>
      <c r="Y198" s="98"/>
      <c r="Z198" s="460"/>
      <c r="AA198" s="504"/>
      <c r="AB198" s="114"/>
      <c r="AC198" s="87"/>
      <c r="AD198" s="87"/>
      <c r="AE198" s="98"/>
      <c r="AF198" s="460"/>
      <c r="AG198" s="504"/>
      <c r="AH198" s="483"/>
      <c r="AI198" s="483"/>
      <c r="AJ198" s="817"/>
      <c r="AK198" s="782"/>
      <c r="AL198" s="797"/>
      <c r="AM198" s="366"/>
      <c r="AN198" s="483"/>
      <c r="AO198" s="483"/>
      <c r="AP198" s="782"/>
      <c r="AQ198" s="797"/>
      <c r="AR198" s="14"/>
      <c r="AS198" s="11"/>
      <c r="AT198" s="10"/>
    </row>
    <row r="199" spans="2:46" ht="13.5" hidden="1" customHeight="1">
      <c r="B199" s="32">
        <v>12</v>
      </c>
      <c r="C199" s="85"/>
      <c r="D199" s="372"/>
      <c r="E199" s="372"/>
      <c r="F199" s="372"/>
      <c r="G199" s="372"/>
      <c r="H199" s="372"/>
      <c r="I199" s="372"/>
      <c r="J199" s="373"/>
      <c r="K199" s="617"/>
      <c r="L199" s="104"/>
      <c r="M199" s="366"/>
      <c r="N199" s="494"/>
      <c r="O199" s="367"/>
      <c r="P199" s="460"/>
      <c r="Q199" s="503"/>
      <c r="R199" s="765"/>
      <c r="S199" s="765"/>
      <c r="T199" s="775"/>
      <c r="U199" s="776"/>
      <c r="V199" s="504"/>
      <c r="W199" s="114"/>
      <c r="X199" s="87"/>
      <c r="Y199" s="98"/>
      <c r="Z199" s="460"/>
      <c r="AA199" s="504"/>
      <c r="AB199" s="114"/>
      <c r="AC199" s="87"/>
      <c r="AD199" s="87"/>
      <c r="AE199" s="98"/>
      <c r="AF199" s="460"/>
      <c r="AG199" s="504"/>
      <c r="AH199" s="453"/>
      <c r="AI199" s="789"/>
      <c r="AJ199" s="789"/>
      <c r="AK199" s="502"/>
      <c r="AL199" s="504"/>
      <c r="AM199" s="366"/>
      <c r="AN199" s="453"/>
      <c r="AO199" s="789"/>
      <c r="AP199" s="502"/>
      <c r="AQ199" s="504"/>
      <c r="AR199" s="14"/>
      <c r="AS199" s="11"/>
      <c r="AT199" s="10"/>
    </row>
    <row r="200" spans="2:46" ht="13.5" hidden="1" customHeight="1">
      <c r="B200" s="32">
        <v>13</v>
      </c>
      <c r="C200" s="85"/>
      <c r="D200" s="372"/>
      <c r="E200" s="372"/>
      <c r="F200" s="372"/>
      <c r="G200" s="372"/>
      <c r="H200" s="372"/>
      <c r="I200" s="372"/>
      <c r="J200" s="373"/>
      <c r="K200" s="617"/>
      <c r="L200" s="104"/>
      <c r="M200" s="366"/>
      <c r="N200" s="494"/>
      <c r="O200" s="367"/>
      <c r="P200" s="493"/>
      <c r="Q200" s="503"/>
      <c r="R200" s="765"/>
      <c r="S200" s="765"/>
      <c r="T200" s="775"/>
      <c r="U200" s="776"/>
      <c r="V200" s="504"/>
      <c r="W200" s="114"/>
      <c r="X200" s="87"/>
      <c r="Y200" s="98"/>
      <c r="Z200" s="460"/>
      <c r="AA200" s="504"/>
      <c r="AB200" s="114"/>
      <c r="AC200" s="87"/>
      <c r="AD200" s="87"/>
      <c r="AE200" s="98"/>
      <c r="AF200" s="460"/>
      <c r="AG200" s="504"/>
      <c r="AH200" s="453"/>
      <c r="AI200" s="789"/>
      <c r="AJ200" s="789"/>
      <c r="AK200" s="502"/>
      <c r="AL200" s="504"/>
      <c r="AM200" s="366"/>
      <c r="AN200" s="453"/>
      <c r="AO200" s="789"/>
      <c r="AP200" s="502"/>
      <c r="AQ200" s="504"/>
      <c r="AR200" s="14"/>
      <c r="AS200" s="11"/>
      <c r="AT200" s="10"/>
    </row>
    <row r="201" spans="2:46" ht="13.5" hidden="1" customHeight="1">
      <c r="B201" s="32">
        <v>14</v>
      </c>
      <c r="C201" s="69"/>
      <c r="D201" s="372"/>
      <c r="E201" s="372"/>
      <c r="F201" s="372"/>
      <c r="G201" s="372"/>
      <c r="H201" s="372"/>
      <c r="I201" s="372"/>
      <c r="J201" s="373"/>
      <c r="K201" s="617"/>
      <c r="L201" s="104"/>
      <c r="M201" s="114"/>
      <c r="N201" s="113"/>
      <c r="O201" s="98"/>
      <c r="P201" s="460"/>
      <c r="Q201" s="503"/>
      <c r="R201" s="765"/>
      <c r="S201" s="765"/>
      <c r="T201" s="775"/>
      <c r="U201" s="776"/>
      <c r="V201" s="504"/>
      <c r="W201" s="114"/>
      <c r="X201" s="98"/>
      <c r="Y201" s="367"/>
      <c r="Z201" s="460"/>
      <c r="AA201" s="504"/>
      <c r="AB201" s="114"/>
      <c r="AC201" s="98"/>
      <c r="AD201" s="98"/>
      <c r="AE201" s="367"/>
      <c r="AF201" s="460"/>
      <c r="AG201" s="504"/>
      <c r="AH201" s="501"/>
      <c r="AI201" s="789"/>
      <c r="AJ201" s="789"/>
      <c r="AK201" s="502"/>
      <c r="AL201" s="504"/>
      <c r="AM201" s="114"/>
      <c r="AN201" s="501"/>
      <c r="AO201" s="789"/>
      <c r="AP201" s="502"/>
      <c r="AQ201" s="504"/>
      <c r="AR201" s="14"/>
      <c r="AS201" s="11"/>
      <c r="AT201" s="10"/>
    </row>
    <row r="202" spans="2:46" ht="13.5" customHeight="1">
      <c r="C202" s="826"/>
      <c r="D202" s="535"/>
      <c r="E202" s="535"/>
      <c r="F202" s="535"/>
      <c r="G202" s="535"/>
      <c r="H202" s="535"/>
      <c r="I202" s="535"/>
      <c r="J202" s="402"/>
      <c r="K202" s="487"/>
      <c r="L202" s="86"/>
      <c r="M202" s="557"/>
      <c r="N202" s="144"/>
      <c r="O202" s="145"/>
      <c r="P202" s="779"/>
      <c r="Q202" s="503"/>
      <c r="R202" s="557"/>
      <c r="S202" s="557"/>
      <c r="T202" s="815"/>
      <c r="U202" s="816"/>
      <c r="V202" s="504"/>
      <c r="W202" s="557"/>
      <c r="X202" s="145"/>
      <c r="Y202" s="145"/>
      <c r="Z202" s="779"/>
      <c r="AA202" s="504"/>
      <c r="AB202" s="557"/>
      <c r="AC202" s="145"/>
      <c r="AD202" s="145"/>
      <c r="AE202" s="145"/>
      <c r="AF202" s="779"/>
      <c r="AG202" s="504"/>
      <c r="AH202" s="815"/>
      <c r="AI202" s="815"/>
      <c r="AJ202" s="815"/>
      <c r="AK202" s="816"/>
      <c r="AL202" s="504"/>
      <c r="AM202" s="557"/>
      <c r="AN202" s="815"/>
      <c r="AO202" s="815"/>
      <c r="AP202" s="816"/>
      <c r="AQ202" s="504"/>
      <c r="AR202" s="14"/>
      <c r="AS202" s="11"/>
      <c r="AT202" s="10"/>
    </row>
    <row r="203" spans="2:46" ht="13.5" customHeight="1">
      <c r="B203" s="32">
        <v>1</v>
      </c>
      <c r="C203" s="907" t="s">
        <v>10</v>
      </c>
      <c r="D203" s="221">
        <v>2006</v>
      </c>
      <c r="E203" s="221" t="s">
        <v>103</v>
      </c>
      <c r="F203" s="321" t="s">
        <v>95</v>
      </c>
      <c r="G203" s="405"/>
      <c r="H203" s="372" t="s">
        <v>95</v>
      </c>
      <c r="I203" s="221" t="s">
        <v>104</v>
      </c>
      <c r="J203" s="480" t="s">
        <v>269</v>
      </c>
      <c r="K203" s="480"/>
      <c r="L203" s="86"/>
      <c r="M203" s="787">
        <v>2</v>
      </c>
      <c r="N203" s="1014"/>
      <c r="O203" s="1014"/>
      <c r="P203" s="1047"/>
      <c r="Q203" s="503"/>
      <c r="R203" s="453">
        <v>4</v>
      </c>
      <c r="S203" s="453"/>
      <c r="T203" s="453"/>
      <c r="U203" s="783"/>
      <c r="V203" s="504"/>
      <c r="W203" s="453">
        <v>6</v>
      </c>
      <c r="X203" s="367"/>
      <c r="Y203" s="367"/>
      <c r="Z203" s="367"/>
      <c r="AA203" s="504"/>
      <c r="AB203" s="239">
        <v>1</v>
      </c>
      <c r="AC203" s="98"/>
      <c r="AD203" s="98"/>
      <c r="AE203" s="98"/>
      <c r="AF203" s="505"/>
      <c r="AG203" s="504"/>
      <c r="AH203" s="453">
        <v>3</v>
      </c>
      <c r="AI203" s="453"/>
      <c r="AJ203" s="453"/>
      <c r="AK203" s="783"/>
      <c r="AL203" s="504"/>
      <c r="AM203" s="453">
        <v>5</v>
      </c>
      <c r="AN203" s="367"/>
      <c r="AO203" s="453"/>
      <c r="AP203" s="783"/>
      <c r="AQ203" s="504"/>
      <c r="AR203" s="14"/>
      <c r="AS203" s="11"/>
      <c r="AT203" s="10"/>
    </row>
    <row r="204" spans="2:46" ht="12.6" customHeight="1">
      <c r="B204" s="32">
        <v>2</v>
      </c>
      <c r="C204" s="236"/>
      <c r="D204" s="221">
        <v>2006</v>
      </c>
      <c r="E204" s="221" t="s">
        <v>103</v>
      </c>
      <c r="F204" s="321" t="s">
        <v>100</v>
      </c>
      <c r="G204" s="372" t="s">
        <v>24</v>
      </c>
      <c r="H204" s="372" t="s">
        <v>95</v>
      </c>
      <c r="I204" s="221" t="s">
        <v>104</v>
      </c>
      <c r="J204" s="480" t="s">
        <v>644</v>
      </c>
      <c r="K204" s="480"/>
      <c r="L204" s="86"/>
      <c r="M204" s="787"/>
      <c r="N204" s="1014"/>
      <c r="O204" s="1014"/>
      <c r="P204" s="1047"/>
      <c r="Q204" s="503"/>
      <c r="R204" s="453"/>
      <c r="S204" s="453"/>
      <c r="T204" s="453"/>
      <c r="U204" s="783"/>
      <c r="V204" s="504"/>
      <c r="W204" s="453"/>
      <c r="X204" s="367"/>
      <c r="Y204" s="367"/>
      <c r="Z204" s="367"/>
      <c r="AA204" s="504"/>
      <c r="AB204" s="239"/>
      <c r="AC204" s="98"/>
      <c r="AD204" s="98"/>
      <c r="AE204" s="98"/>
      <c r="AF204" s="505"/>
      <c r="AG204" s="504"/>
      <c r="AH204" s="453"/>
      <c r="AI204" s="453"/>
      <c r="AJ204" s="453"/>
      <c r="AK204" s="783"/>
      <c r="AL204" s="504"/>
      <c r="AM204" s="453"/>
      <c r="AN204" s="453"/>
      <c r="AO204" s="453"/>
      <c r="AP204" s="783"/>
      <c r="AQ204" s="504"/>
      <c r="AR204" s="14"/>
      <c r="AS204" s="11"/>
      <c r="AT204" s="10"/>
    </row>
    <row r="205" spans="2:46" ht="12.6" customHeight="1">
      <c r="C205" s="260"/>
      <c r="D205" s="645"/>
      <c r="E205" s="645"/>
      <c r="F205" s="535"/>
      <c r="G205" s="535"/>
      <c r="H205" s="535"/>
      <c r="I205" s="645"/>
      <c r="J205" s="241"/>
      <c r="K205" s="241"/>
      <c r="L205" s="86"/>
      <c r="M205" s="153"/>
      <c r="N205" s="251"/>
      <c r="O205" s="123"/>
      <c r="P205" s="219"/>
      <c r="Q205" s="503"/>
      <c r="R205" s="153"/>
      <c r="S205" s="153"/>
      <c r="T205" s="795"/>
      <c r="U205" s="796"/>
      <c r="V205" s="827"/>
      <c r="W205" s="817"/>
      <c r="X205" s="434"/>
      <c r="Y205" s="434"/>
      <c r="Z205" s="434"/>
      <c r="AA205" s="504"/>
      <c r="AB205" s="153"/>
      <c r="AC205" s="123"/>
      <c r="AD205" s="123"/>
      <c r="AE205" s="123"/>
      <c r="AF205" s="219"/>
      <c r="AG205" s="504"/>
      <c r="AH205" s="795"/>
      <c r="AI205" s="795"/>
      <c r="AJ205" s="795"/>
      <c r="AK205" s="796"/>
      <c r="AL205" s="504"/>
      <c r="AM205" s="153"/>
      <c r="AN205" s="795"/>
      <c r="AO205" s="795"/>
      <c r="AP205" s="796"/>
      <c r="AQ205" s="504"/>
      <c r="AR205" s="14"/>
      <c r="AS205" s="11"/>
      <c r="AT205" s="10"/>
    </row>
    <row r="206" spans="2:46" ht="12.6" customHeight="1">
      <c r="B206" s="32">
        <v>1</v>
      </c>
      <c r="C206" s="907" t="s">
        <v>31</v>
      </c>
      <c r="D206" s="321">
        <v>2007</v>
      </c>
      <c r="E206" s="321" t="s">
        <v>103</v>
      </c>
      <c r="F206" s="321" t="s">
        <v>95</v>
      </c>
      <c r="G206" s="321" t="s">
        <v>30</v>
      </c>
      <c r="H206" s="321" t="s">
        <v>93</v>
      </c>
      <c r="I206" s="321" t="s">
        <v>104</v>
      </c>
      <c r="J206" s="403" t="s">
        <v>216</v>
      </c>
      <c r="K206" s="321" t="s">
        <v>481</v>
      </c>
      <c r="L206" s="86"/>
      <c r="M206" s="325" t="s">
        <v>38</v>
      </c>
      <c r="N206" s="1014"/>
      <c r="O206" s="1014"/>
      <c r="P206" s="1014"/>
      <c r="Q206" s="503"/>
      <c r="R206" s="453"/>
      <c r="S206" s="453"/>
      <c r="T206" s="453"/>
      <c r="U206" s="453"/>
      <c r="V206" s="504"/>
      <c r="W206" s="239"/>
      <c r="X206" s="87"/>
      <c r="Y206" s="98"/>
      <c r="Z206" s="505"/>
      <c r="AA206" s="504"/>
      <c r="AB206" s="325" t="s">
        <v>38</v>
      </c>
      <c r="AC206" s="325" t="s">
        <v>38</v>
      </c>
      <c r="AD206" s="325" t="s">
        <v>38</v>
      </c>
      <c r="AE206" s="325" t="s">
        <v>38</v>
      </c>
      <c r="AF206" s="498" t="s">
        <v>38</v>
      </c>
      <c r="AG206" s="504"/>
      <c r="AH206" s="453"/>
      <c r="AI206" s="501"/>
      <c r="AJ206" s="501"/>
      <c r="AK206" s="783"/>
      <c r="AL206" s="504"/>
      <c r="AM206" s="367"/>
      <c r="AN206" s="367"/>
      <c r="AO206" s="453"/>
      <c r="AP206" s="783"/>
      <c r="AQ206" s="504"/>
      <c r="AR206" s="14"/>
      <c r="AS206" s="11"/>
      <c r="AT206" s="10"/>
    </row>
    <row r="207" spans="2:46" ht="12.6" customHeight="1">
      <c r="B207" s="32">
        <v>2</v>
      </c>
      <c r="C207" s="872"/>
      <c r="D207" s="321"/>
      <c r="E207" s="321"/>
      <c r="F207" s="321"/>
      <c r="G207" s="321"/>
      <c r="H207" s="321"/>
      <c r="I207" s="321"/>
      <c r="J207" s="403"/>
      <c r="K207" s="372"/>
      <c r="L207" s="86"/>
      <c r="M207" s="1014"/>
      <c r="N207" s="1014"/>
      <c r="O207" s="1014"/>
      <c r="P207" s="1014"/>
      <c r="Q207" s="503"/>
      <c r="R207" s="239"/>
      <c r="S207" s="239"/>
      <c r="T207" s="501"/>
      <c r="U207" s="783"/>
      <c r="V207" s="504"/>
      <c r="W207" s="239"/>
      <c r="X207" s="87"/>
      <c r="Y207" s="98"/>
      <c r="Z207" s="505"/>
      <c r="AA207" s="504"/>
      <c r="AB207" s="239"/>
      <c r="AC207" s="87"/>
      <c r="AD207" s="87"/>
      <c r="AE207" s="98"/>
      <c r="AF207" s="505"/>
      <c r="AG207" s="504"/>
      <c r="AH207" s="367"/>
      <c r="AI207" s="501"/>
      <c r="AJ207" s="501"/>
      <c r="AK207" s="783"/>
      <c r="AL207" s="504"/>
      <c r="AM207" s="453"/>
      <c r="AN207" s="367"/>
      <c r="AO207" s="501"/>
      <c r="AP207" s="783"/>
      <c r="AQ207" s="504"/>
      <c r="AR207" s="14"/>
      <c r="AS207" s="11"/>
      <c r="AT207" s="10"/>
    </row>
    <row r="208" spans="2:46" ht="12.6" customHeight="1">
      <c r="D208" s="535"/>
      <c r="E208" s="535"/>
      <c r="F208" s="535"/>
      <c r="G208" s="535"/>
      <c r="H208" s="535"/>
      <c r="I208" s="535"/>
      <c r="J208" s="402"/>
      <c r="K208" s="143"/>
      <c r="L208" s="86"/>
      <c r="M208" s="614"/>
      <c r="N208" s="103"/>
      <c r="O208" s="120"/>
      <c r="P208" s="246"/>
      <c r="Q208" s="503"/>
      <c r="R208" s="614"/>
      <c r="S208" s="614"/>
      <c r="T208" s="759"/>
      <c r="U208" s="504"/>
      <c r="V208" s="504"/>
      <c r="W208" s="614"/>
      <c r="X208" s="120"/>
      <c r="Y208" s="120"/>
      <c r="Z208" s="246"/>
      <c r="AA208" s="504"/>
      <c r="AB208" s="614"/>
      <c r="AC208" s="120"/>
      <c r="AD208" s="120"/>
      <c r="AE208" s="120"/>
      <c r="AF208" s="246"/>
      <c r="AG208" s="504"/>
      <c r="AH208" s="759"/>
      <c r="AI208" s="759"/>
      <c r="AJ208" s="759"/>
      <c r="AK208" s="504"/>
      <c r="AL208" s="504"/>
      <c r="AM208" s="614"/>
      <c r="AN208" s="759"/>
      <c r="AO208" s="759"/>
      <c r="AP208" s="504"/>
      <c r="AQ208" s="504"/>
      <c r="AR208" s="14"/>
      <c r="AS208" s="11"/>
      <c r="AT208" s="10"/>
    </row>
    <row r="209" spans="1:161" ht="13.5" customHeight="1">
      <c r="A209" s="86"/>
      <c r="B209" s="32">
        <v>1</v>
      </c>
      <c r="C209" s="907" t="s">
        <v>35</v>
      </c>
      <c r="D209" s="372">
        <v>2008</v>
      </c>
      <c r="E209" s="372" t="s">
        <v>103</v>
      </c>
      <c r="F209" s="372" t="s">
        <v>91</v>
      </c>
      <c r="G209" s="372" t="s">
        <v>69</v>
      </c>
      <c r="H209" s="321" t="s">
        <v>93</v>
      </c>
      <c r="I209" s="372" t="s">
        <v>104</v>
      </c>
      <c r="J209" s="478" t="s">
        <v>190</v>
      </c>
      <c r="K209" s="321"/>
      <c r="L209" s="86"/>
      <c r="M209" s="774">
        <v>4</v>
      </c>
      <c r="N209" s="642"/>
      <c r="O209" s="1046"/>
      <c r="P209" s="1047"/>
      <c r="Q209" s="503"/>
      <c r="R209" s="239">
        <v>6</v>
      </c>
      <c r="S209" s="239"/>
      <c r="T209" s="501"/>
      <c r="U209" s="783"/>
      <c r="V209" s="504"/>
      <c r="W209" s="453">
        <v>2</v>
      </c>
      <c r="X209" s="453"/>
      <c r="Y209" s="453"/>
      <c r="Z209" s="453"/>
      <c r="AA209" s="504"/>
      <c r="AB209" s="453">
        <v>5</v>
      </c>
      <c r="AC209" s="453"/>
      <c r="AD209" s="453"/>
      <c r="AE209" s="453"/>
      <c r="AF209" s="453"/>
      <c r="AG209" s="797"/>
      <c r="AH209" s="453">
        <v>3</v>
      </c>
      <c r="AI209" s="367"/>
      <c r="AJ209" s="367"/>
      <c r="AK209" s="783"/>
      <c r="AL209" s="504"/>
      <c r="AM209" s="325">
        <v>1</v>
      </c>
      <c r="AN209" s="325" t="s">
        <v>38</v>
      </c>
      <c r="AO209" s="498" t="s">
        <v>38</v>
      </c>
      <c r="AP209" s="783"/>
      <c r="AQ209" s="504"/>
      <c r="AR209" s="119"/>
      <c r="AS209" s="215"/>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86"/>
      <c r="CZ209" s="86"/>
      <c r="DA209" s="86"/>
      <c r="DB209" s="86"/>
      <c r="DC209" s="86"/>
      <c r="DD209" s="86"/>
      <c r="DE209" s="86"/>
      <c r="DF209" s="86"/>
      <c r="DG209" s="86"/>
      <c r="DH209" s="86"/>
      <c r="DI209" s="86"/>
      <c r="DJ209" s="86"/>
      <c r="DK209" s="86"/>
      <c r="DL209" s="86"/>
      <c r="DM209" s="86"/>
      <c r="DN209" s="86"/>
      <c r="DO209" s="86"/>
      <c r="DP209" s="86"/>
      <c r="DQ209" s="86"/>
      <c r="DR209" s="86"/>
      <c r="DS209" s="86"/>
      <c r="DT209" s="86"/>
      <c r="DU209" s="86"/>
      <c r="DV209" s="86"/>
      <c r="DW209" s="86"/>
      <c r="DX209" s="86"/>
      <c r="DY209" s="86"/>
      <c r="DZ209" s="86"/>
      <c r="EA209" s="86"/>
      <c r="EB209" s="86"/>
      <c r="EC209" s="86"/>
      <c r="ED209" s="86"/>
      <c r="EE209" s="86"/>
      <c r="EF209" s="86"/>
      <c r="EG209" s="86"/>
      <c r="EH209" s="86"/>
      <c r="EI209" s="86"/>
      <c r="EJ209" s="86"/>
      <c r="EK209" s="86"/>
      <c r="EL209" s="86"/>
      <c r="EM209" s="86"/>
      <c r="EN209" s="86"/>
      <c r="EO209" s="86"/>
      <c r="EP209" s="86"/>
      <c r="EQ209" s="86"/>
      <c r="ER209" s="86"/>
      <c r="ES209" s="86"/>
      <c r="ET209" s="86"/>
      <c r="EU209" s="86"/>
      <c r="EV209" s="86"/>
      <c r="EW209" s="86"/>
      <c r="EX209" s="86"/>
      <c r="EY209" s="86"/>
      <c r="EZ209" s="86"/>
      <c r="FA209" s="86"/>
      <c r="FB209" s="86"/>
      <c r="FC209" s="86"/>
      <c r="FD209" s="86"/>
      <c r="FE209" s="86"/>
    </row>
    <row r="210" spans="1:161" s="86" customFormat="1" ht="13.05" customHeight="1">
      <c r="B210" s="32">
        <v>2</v>
      </c>
      <c r="C210" s="236"/>
      <c r="D210" s="372">
        <v>2007</v>
      </c>
      <c r="E210" s="372" t="s">
        <v>103</v>
      </c>
      <c r="F210" s="372" t="s">
        <v>95</v>
      </c>
      <c r="G210" s="372" t="s">
        <v>29</v>
      </c>
      <c r="H210" s="372" t="s">
        <v>93</v>
      </c>
      <c r="I210" s="372" t="s">
        <v>104</v>
      </c>
      <c r="J210" s="478" t="s">
        <v>332</v>
      </c>
      <c r="K210" s="321"/>
      <c r="M210" s="774"/>
      <c r="N210" s="642"/>
      <c r="O210" s="1046"/>
      <c r="P210" s="1047"/>
      <c r="Q210" s="503"/>
      <c r="R210" s="239"/>
      <c r="S210" s="239"/>
      <c r="T210" s="501"/>
      <c r="U210" s="783"/>
      <c r="V210" s="504"/>
      <c r="W210" s="367"/>
      <c r="X210" s="367"/>
      <c r="Y210" s="367"/>
      <c r="Z210" s="367"/>
      <c r="AA210" s="504"/>
      <c r="AB210" s="453"/>
      <c r="AC210" s="367"/>
      <c r="AD210" s="367"/>
      <c r="AE210" s="367"/>
      <c r="AF210" s="367"/>
      <c r="AG210" s="797"/>
      <c r="AH210" s="453"/>
      <c r="AI210" s="453"/>
      <c r="AJ210" s="453"/>
      <c r="AK210" s="783"/>
      <c r="AL210" s="504"/>
      <c r="AM210" s="325" t="s">
        <v>38</v>
      </c>
      <c r="AN210" s="325" t="s">
        <v>38</v>
      </c>
      <c r="AO210" s="498" t="s">
        <v>38</v>
      </c>
      <c r="AP210" s="783"/>
      <c r="AQ210" s="504"/>
      <c r="AR210" s="119"/>
      <c r="AS210" s="215"/>
    </row>
    <row r="211" spans="1:161" s="86" customFormat="1" ht="13.05" customHeight="1">
      <c r="B211" s="32">
        <v>3</v>
      </c>
      <c r="C211" s="236"/>
      <c r="D211" s="490">
        <v>2007</v>
      </c>
      <c r="E211" s="321" t="s">
        <v>103</v>
      </c>
      <c r="F211" s="321" t="s">
        <v>95</v>
      </c>
      <c r="G211" s="321" t="s">
        <v>29</v>
      </c>
      <c r="H211" s="372" t="s">
        <v>93</v>
      </c>
      <c r="I211" s="490" t="s">
        <v>104</v>
      </c>
      <c r="J211" s="610" t="s">
        <v>551</v>
      </c>
      <c r="K211" s="321"/>
      <c r="M211" s="774"/>
      <c r="N211" s="642"/>
      <c r="O211" s="1046"/>
      <c r="P211" s="1047"/>
      <c r="Q211" s="503"/>
      <c r="R211" s="239"/>
      <c r="S211" s="239"/>
      <c r="T211" s="501"/>
      <c r="U211" s="783"/>
      <c r="V211" s="504"/>
      <c r="W211" s="367"/>
      <c r="X211" s="367"/>
      <c r="Y211" s="367"/>
      <c r="Z211" s="367"/>
      <c r="AA211" s="504"/>
      <c r="AB211" s="453"/>
      <c r="AC211" s="367"/>
      <c r="AD211" s="367"/>
      <c r="AE211" s="367"/>
      <c r="AF211" s="367"/>
      <c r="AG211" s="797"/>
      <c r="AH211" s="453"/>
      <c r="AI211" s="453"/>
      <c r="AJ211" s="453"/>
      <c r="AK211" s="783"/>
      <c r="AL211" s="504"/>
      <c r="AM211" s="325" t="s">
        <v>38</v>
      </c>
      <c r="AN211" s="325" t="s">
        <v>38</v>
      </c>
      <c r="AO211" s="1064"/>
      <c r="AP211" s="783"/>
      <c r="AQ211" s="504"/>
      <c r="AR211" s="119"/>
      <c r="AS211" s="215"/>
    </row>
    <row r="212" spans="1:161" s="86" customFormat="1" ht="13.05" customHeight="1">
      <c r="B212" s="32">
        <v>4</v>
      </c>
      <c r="C212" s="236"/>
      <c r="D212" s="321">
        <v>2008</v>
      </c>
      <c r="E212" s="321" t="s">
        <v>103</v>
      </c>
      <c r="F212" s="321" t="s">
        <v>94</v>
      </c>
      <c r="G212" s="321"/>
      <c r="H212" s="321" t="s">
        <v>93</v>
      </c>
      <c r="I212" s="321" t="s">
        <v>104</v>
      </c>
      <c r="J212" s="403" t="s">
        <v>207</v>
      </c>
      <c r="K212" s="372"/>
      <c r="M212" s="774"/>
      <c r="N212" s="774"/>
      <c r="O212" s="1049"/>
      <c r="P212" s="1050"/>
      <c r="Q212" s="503"/>
      <c r="R212" s="239"/>
      <c r="S212" s="239"/>
      <c r="T212" s="501"/>
      <c r="U212" s="783"/>
      <c r="V212" s="504"/>
      <c r="W212" s="367"/>
      <c r="X212" s="325" t="s">
        <v>38</v>
      </c>
      <c r="Y212" s="505"/>
      <c r="Z212" s="367"/>
      <c r="AA212" s="504"/>
      <c r="AB212" s="453"/>
      <c r="AC212" s="367"/>
      <c r="AD212" s="367"/>
      <c r="AE212" s="367"/>
      <c r="AF212" s="367"/>
      <c r="AG212" s="797"/>
      <c r="AH212" s="453"/>
      <c r="AI212" s="453"/>
      <c r="AJ212" s="453"/>
      <c r="AK212" s="783"/>
      <c r="AL212" s="504"/>
      <c r="AM212" s="325" t="s">
        <v>38</v>
      </c>
      <c r="AN212" s="325" t="s">
        <v>38</v>
      </c>
      <c r="AO212" s="498" t="s">
        <v>38</v>
      </c>
      <c r="AP212" s="783"/>
      <c r="AQ212" s="504"/>
      <c r="AR212" s="119"/>
      <c r="AS212" s="215"/>
    </row>
    <row r="213" spans="1:161" s="86" customFormat="1" ht="13.05" customHeight="1">
      <c r="B213" s="32">
        <v>5</v>
      </c>
      <c r="C213" s="236"/>
      <c r="D213" s="321">
        <v>2007</v>
      </c>
      <c r="E213" s="321" t="s">
        <v>103</v>
      </c>
      <c r="F213" s="321" t="s">
        <v>297</v>
      </c>
      <c r="G213" s="321"/>
      <c r="H213" s="372" t="s">
        <v>95</v>
      </c>
      <c r="I213" s="321" t="s">
        <v>104</v>
      </c>
      <c r="J213" s="403" t="s">
        <v>296</v>
      </c>
      <c r="K213" s="321" t="s">
        <v>481</v>
      </c>
      <c r="M213" s="774"/>
      <c r="N213" s="642"/>
      <c r="O213" s="1046"/>
      <c r="P213" s="1047"/>
      <c r="Q213" s="503"/>
      <c r="R213" s="239"/>
      <c r="S213" s="239"/>
      <c r="T213" s="501"/>
      <c r="U213" s="783"/>
      <c r="V213" s="504"/>
      <c r="W213" s="367"/>
      <c r="X213" s="325" t="s">
        <v>38</v>
      </c>
      <c r="Y213" s="505"/>
      <c r="Z213" s="367"/>
      <c r="AA213" s="504"/>
      <c r="AB213" s="453"/>
      <c r="AC213" s="367"/>
      <c r="AD213" s="367"/>
      <c r="AE213" s="367"/>
      <c r="AF213" s="367"/>
      <c r="AG213" s="797"/>
      <c r="AH213" s="453"/>
      <c r="AI213" s="453"/>
      <c r="AJ213" s="453"/>
      <c r="AK213" s="783"/>
      <c r="AL213" s="504"/>
      <c r="AM213" s="325" t="s">
        <v>38</v>
      </c>
      <c r="AN213" s="325" t="s">
        <v>38</v>
      </c>
      <c r="AO213" s="498" t="s">
        <v>38</v>
      </c>
      <c r="AP213" s="783"/>
      <c r="AQ213" s="504"/>
      <c r="AR213" s="119"/>
      <c r="AS213" s="215"/>
    </row>
    <row r="214" spans="1:161" s="86" customFormat="1" ht="13.05" customHeight="1">
      <c r="B214" s="32">
        <v>6</v>
      </c>
      <c r="C214" s="236"/>
      <c r="D214" s="372">
        <v>2007</v>
      </c>
      <c r="E214" s="497" t="s">
        <v>104</v>
      </c>
      <c r="F214" s="372" t="s">
        <v>95</v>
      </c>
      <c r="G214" s="372" t="s">
        <v>29</v>
      </c>
      <c r="H214" s="372" t="s">
        <v>93</v>
      </c>
      <c r="I214" s="372" t="s">
        <v>104</v>
      </c>
      <c r="J214" s="478" t="s">
        <v>325</v>
      </c>
      <c r="K214" s="321"/>
      <c r="M214" s="774"/>
      <c r="N214" s="642"/>
      <c r="O214" s="1046"/>
      <c r="P214" s="1047"/>
      <c r="Q214" s="503"/>
      <c r="R214" s="239"/>
      <c r="S214" s="239"/>
      <c r="T214" s="501"/>
      <c r="U214" s="783"/>
      <c r="V214" s="504"/>
      <c r="W214" s="367"/>
      <c r="X214" s="367"/>
      <c r="Y214" s="367"/>
      <c r="Z214" s="367"/>
      <c r="AA214" s="504"/>
      <c r="AB214" s="453"/>
      <c r="AC214" s="367"/>
      <c r="AD214" s="367"/>
      <c r="AE214" s="367"/>
      <c r="AF214" s="367"/>
      <c r="AG214" s="797"/>
      <c r="AH214" s="453"/>
      <c r="AI214" s="453"/>
      <c r="AJ214" s="453"/>
      <c r="AK214" s="783"/>
      <c r="AL214" s="504"/>
      <c r="AM214" s="325" t="s">
        <v>38</v>
      </c>
      <c r="AN214" s="501"/>
      <c r="AO214" s="498" t="s">
        <v>38</v>
      </c>
      <c r="AP214" s="783"/>
      <c r="AQ214" s="504"/>
      <c r="AR214" s="119"/>
      <c r="AS214" s="215"/>
    </row>
    <row r="215" spans="1:161" s="86" customFormat="1" ht="13.05" customHeight="1">
      <c r="B215" s="32">
        <v>7</v>
      </c>
      <c r="C215" s="236"/>
      <c r="D215" s="321">
        <v>2007</v>
      </c>
      <c r="E215" s="321" t="s">
        <v>103</v>
      </c>
      <c r="F215" s="321" t="s">
        <v>95</v>
      </c>
      <c r="G215" s="372" t="s">
        <v>29</v>
      </c>
      <c r="H215" s="372" t="s">
        <v>93</v>
      </c>
      <c r="I215" s="321" t="s">
        <v>104</v>
      </c>
      <c r="J215" s="403" t="s">
        <v>358</v>
      </c>
      <c r="K215" s="321"/>
      <c r="M215" s="774"/>
      <c r="N215" s="642"/>
      <c r="O215" s="1046"/>
      <c r="P215" s="1047"/>
      <c r="Q215" s="503"/>
      <c r="R215" s="239"/>
      <c r="S215" s="239"/>
      <c r="T215" s="501"/>
      <c r="U215" s="783"/>
      <c r="V215" s="504"/>
      <c r="W215" s="367"/>
      <c r="X215" s="367"/>
      <c r="Y215" s="367"/>
      <c r="Z215" s="367"/>
      <c r="AA215" s="504"/>
      <c r="AB215" s="453"/>
      <c r="AC215" s="367"/>
      <c r="AD215" s="367"/>
      <c r="AE215" s="367"/>
      <c r="AF215" s="367"/>
      <c r="AG215" s="797"/>
      <c r="AH215" s="453"/>
      <c r="AI215" s="453"/>
      <c r="AJ215" s="453"/>
      <c r="AK215" s="783"/>
      <c r="AL215" s="504"/>
      <c r="AM215" s="325" t="s">
        <v>38</v>
      </c>
      <c r="AN215" s="325" t="s">
        <v>38</v>
      </c>
      <c r="AO215" s="498" t="s">
        <v>38</v>
      </c>
      <c r="AP215" s="783"/>
      <c r="AQ215" s="504"/>
      <c r="AR215" s="119"/>
      <c r="AS215" s="215"/>
    </row>
    <row r="216" spans="1:161" s="86" customFormat="1" ht="13.05" customHeight="1">
      <c r="B216" s="32">
        <v>8</v>
      </c>
      <c r="C216" s="236"/>
      <c r="D216" s="372">
        <v>2007</v>
      </c>
      <c r="E216" s="221" t="s">
        <v>103</v>
      </c>
      <c r="F216" s="321" t="s">
        <v>297</v>
      </c>
      <c r="G216" s="372"/>
      <c r="H216" s="372" t="s">
        <v>93</v>
      </c>
      <c r="I216" s="321" t="s">
        <v>104</v>
      </c>
      <c r="J216" s="478" t="s">
        <v>450</v>
      </c>
      <c r="K216" s="321" t="s">
        <v>481</v>
      </c>
      <c r="M216" s="774"/>
      <c r="N216" s="642"/>
      <c r="O216" s="1046"/>
      <c r="P216" s="1047"/>
      <c r="Q216" s="503"/>
      <c r="R216" s="239"/>
      <c r="S216" s="239"/>
      <c r="T216" s="501"/>
      <c r="U216" s="783"/>
      <c r="V216" s="504"/>
      <c r="W216" s="367"/>
      <c r="X216" s="325" t="s">
        <v>38</v>
      </c>
      <c r="Y216" s="505"/>
      <c r="Z216" s="367"/>
      <c r="AA216" s="504"/>
      <c r="AB216" s="453"/>
      <c r="AC216" s="367"/>
      <c r="AD216" s="367"/>
      <c r="AE216" s="367"/>
      <c r="AF216" s="367"/>
      <c r="AG216" s="797"/>
      <c r="AH216" s="453"/>
      <c r="AI216" s="453"/>
      <c r="AJ216" s="453"/>
      <c r="AK216" s="783"/>
      <c r="AL216" s="504"/>
      <c r="AM216" s="325" t="s">
        <v>38</v>
      </c>
      <c r="AN216" s="325" t="s">
        <v>38</v>
      </c>
      <c r="AO216" s="498" t="s">
        <v>38</v>
      </c>
      <c r="AP216" s="783"/>
      <c r="AQ216" s="504"/>
      <c r="AR216" s="119"/>
      <c r="AS216" s="215"/>
    </row>
    <row r="217" spans="1:161" s="86" customFormat="1" ht="13.05" customHeight="1">
      <c r="B217" s="32">
        <v>9</v>
      </c>
      <c r="C217" s="236"/>
      <c r="D217" s="321">
        <v>2008</v>
      </c>
      <c r="E217" s="321" t="s">
        <v>103</v>
      </c>
      <c r="F217" s="321" t="s">
        <v>94</v>
      </c>
      <c r="G217" s="321"/>
      <c r="H217" s="321" t="s">
        <v>95</v>
      </c>
      <c r="I217" s="321" t="s">
        <v>104</v>
      </c>
      <c r="J217" s="403" t="s">
        <v>437</v>
      </c>
      <c r="K217" s="321"/>
      <c r="M217" s="774"/>
      <c r="N217" s="642"/>
      <c r="O217" s="1046"/>
      <c r="P217" s="1047"/>
      <c r="Q217" s="503"/>
      <c r="R217" s="239"/>
      <c r="S217" s="239"/>
      <c r="T217" s="501"/>
      <c r="U217" s="783"/>
      <c r="V217" s="504"/>
      <c r="W217" s="367"/>
      <c r="X217" s="325" t="s">
        <v>38</v>
      </c>
      <c r="Y217" s="325" t="s">
        <v>38</v>
      </c>
      <c r="Z217" s="367"/>
      <c r="AA217" s="504"/>
      <c r="AB217" s="453"/>
      <c r="AC217" s="367"/>
      <c r="AD217" s="367"/>
      <c r="AE217" s="367"/>
      <c r="AF217" s="367"/>
      <c r="AG217" s="797"/>
      <c r="AH217" s="453"/>
      <c r="AI217" s="453"/>
      <c r="AJ217" s="453"/>
      <c r="AK217" s="783"/>
      <c r="AL217" s="504"/>
      <c r="AM217" s="325" t="s">
        <v>38</v>
      </c>
      <c r="AN217" s="417" t="s">
        <v>38</v>
      </c>
      <c r="AO217" s="501"/>
      <c r="AP217" s="783"/>
      <c r="AQ217" s="504"/>
      <c r="AR217" s="119"/>
      <c r="AS217" s="215"/>
    </row>
    <row r="218" spans="1:161" s="86" customFormat="1" ht="13.5" customHeight="1">
      <c r="A218" s="10"/>
      <c r="B218" s="32">
        <v>10</v>
      </c>
      <c r="C218" s="236"/>
      <c r="D218" s="372">
        <v>2008</v>
      </c>
      <c r="E218" s="372" t="s">
        <v>103</v>
      </c>
      <c r="F218" s="372" t="s">
        <v>94</v>
      </c>
      <c r="G218" s="372"/>
      <c r="H218" s="321" t="s">
        <v>95</v>
      </c>
      <c r="I218" s="321" t="s">
        <v>104</v>
      </c>
      <c r="J218" s="478" t="s">
        <v>641</v>
      </c>
      <c r="K218" s="321" t="s">
        <v>481</v>
      </c>
      <c r="M218" s="774"/>
      <c r="N218" s="642"/>
      <c r="O218" s="1046"/>
      <c r="P218" s="1047"/>
      <c r="Q218" s="503"/>
      <c r="R218" s="239"/>
      <c r="S218" s="239"/>
      <c r="T218" s="501"/>
      <c r="U218" s="783"/>
      <c r="V218" s="504"/>
      <c r="W218" s="367"/>
      <c r="X218" s="367"/>
      <c r="Y218" s="367"/>
      <c r="Z218" s="367"/>
      <c r="AA218" s="504"/>
      <c r="AB218" s="453"/>
      <c r="AC218" s="367"/>
      <c r="AD218" s="367"/>
      <c r="AE218" s="367"/>
      <c r="AF218" s="367"/>
      <c r="AG218" s="797"/>
      <c r="AH218" s="501"/>
      <c r="AI218" s="367"/>
      <c r="AJ218" s="367"/>
      <c r="AK218" s="783"/>
      <c r="AL218" s="504"/>
      <c r="AM218" s="325" t="s">
        <v>38</v>
      </c>
      <c r="AN218" s="417" t="s">
        <v>38</v>
      </c>
      <c r="AO218" s="501"/>
      <c r="AP218" s="783"/>
      <c r="AQ218" s="504"/>
      <c r="AR218" s="14"/>
      <c r="AS218" s="11"/>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c r="FC218"/>
      <c r="FD218"/>
      <c r="FE218"/>
    </row>
    <row r="219" spans="1:161" s="86" customFormat="1" ht="12.6" customHeight="1">
      <c r="A219" s="10"/>
      <c r="B219" s="32">
        <v>11</v>
      </c>
      <c r="C219" s="236"/>
      <c r="D219" s="321">
        <v>2007</v>
      </c>
      <c r="E219" s="321" t="s">
        <v>103</v>
      </c>
      <c r="F219" s="321" t="s">
        <v>100</v>
      </c>
      <c r="G219" s="321"/>
      <c r="H219" s="372" t="s">
        <v>93</v>
      </c>
      <c r="I219" s="321" t="s">
        <v>104</v>
      </c>
      <c r="J219" s="403" t="s">
        <v>381</v>
      </c>
      <c r="K219" s="478"/>
      <c r="M219" s="774"/>
      <c r="N219" s="642"/>
      <c r="O219" s="1046"/>
      <c r="P219" s="1047"/>
      <c r="Q219" s="503"/>
      <c r="R219" s="239"/>
      <c r="S219" s="239"/>
      <c r="T219" s="501"/>
      <c r="U219" s="783"/>
      <c r="V219" s="504"/>
      <c r="W219" s="367"/>
      <c r="X219" s="367"/>
      <c r="Y219" s="367"/>
      <c r="Z219" s="367"/>
      <c r="AA219" s="504"/>
      <c r="AB219" s="453"/>
      <c r="AC219" s="367"/>
      <c r="AD219" s="367"/>
      <c r="AE219" s="367"/>
      <c r="AF219" s="367"/>
      <c r="AG219" s="797"/>
      <c r="AH219" s="501"/>
      <c r="AI219" s="367"/>
      <c r="AJ219" s="367"/>
      <c r="AK219" s="783"/>
      <c r="AL219" s="504"/>
      <c r="AM219" s="325" t="s">
        <v>38</v>
      </c>
      <c r="AN219" s="325" t="s">
        <v>38</v>
      </c>
      <c r="AO219" s="1064"/>
      <c r="AP219" s="783"/>
      <c r="AQ219" s="504"/>
      <c r="AR219" s="14"/>
      <c r="AS219" s="11"/>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c r="FC219"/>
      <c r="FD219"/>
      <c r="FE219"/>
    </row>
    <row r="220" spans="1:161" ht="12.6" customHeight="1">
      <c r="A220" s="86"/>
      <c r="B220" s="32">
        <v>12</v>
      </c>
      <c r="C220" s="236"/>
      <c r="D220" s="372">
        <v>2007</v>
      </c>
      <c r="E220" s="372" t="s">
        <v>103</v>
      </c>
      <c r="F220" s="372" t="s">
        <v>95</v>
      </c>
      <c r="G220" s="372" t="s">
        <v>29</v>
      </c>
      <c r="H220" s="372" t="s">
        <v>93</v>
      </c>
      <c r="I220" s="372" t="s">
        <v>104</v>
      </c>
      <c r="J220" s="478" t="s">
        <v>300</v>
      </c>
      <c r="K220" s="372"/>
      <c r="L220" s="86"/>
      <c r="M220" s="774"/>
      <c r="N220" s="642"/>
      <c r="O220" s="1046"/>
      <c r="P220" s="1047"/>
      <c r="Q220" s="503"/>
      <c r="R220" s="239"/>
      <c r="S220" s="239"/>
      <c r="T220" s="501"/>
      <c r="U220" s="783"/>
      <c r="V220" s="504"/>
      <c r="W220" s="367"/>
      <c r="X220" s="325" t="s">
        <v>38</v>
      </c>
      <c r="Y220" s="505"/>
      <c r="Z220" s="367"/>
      <c r="AA220" s="504"/>
      <c r="AB220" s="453"/>
      <c r="AC220" s="367"/>
      <c r="AD220" s="367"/>
      <c r="AE220" s="367"/>
      <c r="AF220" s="367"/>
      <c r="AG220" s="797"/>
      <c r="AH220" s="453"/>
      <c r="AI220" s="239"/>
      <c r="AJ220" s="239"/>
      <c r="AK220" s="783"/>
      <c r="AL220" s="504"/>
      <c r="AM220" s="325" t="s">
        <v>38</v>
      </c>
      <c r="AN220" s="325" t="s">
        <v>38</v>
      </c>
      <c r="AO220" s="498" t="s">
        <v>38</v>
      </c>
      <c r="AP220" s="783"/>
      <c r="AQ220" s="504"/>
      <c r="AR220" s="119"/>
      <c r="AS220" s="215"/>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c r="CK220" s="86"/>
      <c r="CL220" s="86"/>
      <c r="CM220" s="86"/>
      <c r="CN220" s="86"/>
      <c r="CO220" s="86"/>
      <c r="CP220" s="86"/>
      <c r="CQ220" s="86"/>
      <c r="CR220" s="86"/>
      <c r="CS220" s="86"/>
      <c r="CT220" s="86"/>
      <c r="CU220" s="86"/>
      <c r="CV220" s="86"/>
      <c r="CW220" s="86"/>
      <c r="CX220" s="86"/>
      <c r="CY220" s="86"/>
      <c r="CZ220" s="86"/>
      <c r="DA220" s="86"/>
      <c r="DB220" s="86"/>
      <c r="DC220" s="86"/>
      <c r="DD220" s="86"/>
      <c r="DE220" s="86"/>
      <c r="DF220" s="86"/>
      <c r="DG220" s="86"/>
      <c r="DH220" s="86"/>
      <c r="DI220" s="86"/>
      <c r="DJ220" s="86"/>
      <c r="DK220" s="86"/>
      <c r="DL220" s="86"/>
      <c r="DM220" s="86"/>
      <c r="DN220" s="86"/>
      <c r="DO220" s="86"/>
      <c r="DP220" s="86"/>
      <c r="DQ220" s="86"/>
      <c r="DR220" s="86"/>
      <c r="DS220" s="86"/>
      <c r="DT220" s="86"/>
      <c r="DU220" s="86"/>
      <c r="DV220" s="86"/>
      <c r="DW220" s="86"/>
      <c r="DX220" s="86"/>
      <c r="DY220" s="86"/>
      <c r="DZ220" s="86"/>
      <c r="EA220" s="86"/>
      <c r="EB220" s="86"/>
      <c r="EC220" s="86"/>
      <c r="ED220" s="86"/>
      <c r="EE220" s="86"/>
      <c r="EF220" s="86"/>
      <c r="EG220" s="86"/>
      <c r="EH220" s="86"/>
      <c r="EI220" s="86"/>
      <c r="EJ220" s="86"/>
      <c r="EK220" s="86"/>
      <c r="EL220" s="86"/>
      <c r="EM220" s="86"/>
      <c r="EN220" s="86"/>
      <c r="EO220" s="86"/>
      <c r="EP220" s="86"/>
      <c r="EQ220" s="86"/>
      <c r="ER220" s="86"/>
      <c r="ES220" s="86"/>
      <c r="ET220" s="86"/>
      <c r="EU220" s="86"/>
      <c r="EV220" s="86"/>
      <c r="EW220" s="86"/>
      <c r="EX220" s="86"/>
      <c r="EY220" s="86"/>
      <c r="EZ220" s="86"/>
      <c r="FA220" s="86"/>
      <c r="FB220" s="86"/>
      <c r="FC220" s="86"/>
      <c r="FD220" s="86"/>
      <c r="FE220" s="86"/>
    </row>
    <row r="221" spans="1:161" s="10" customFormat="1" ht="12.6" customHeight="1">
      <c r="B221" s="32"/>
      <c r="D221" s="397"/>
      <c r="E221" s="397"/>
      <c r="F221" s="397"/>
      <c r="G221" s="397"/>
      <c r="H221" s="397"/>
      <c r="I221" s="397"/>
      <c r="J221" s="143"/>
      <c r="K221" s="406"/>
      <c r="L221" s="86"/>
      <c r="M221" s="503"/>
      <c r="N221" s="340"/>
      <c r="O221" s="340"/>
      <c r="P221" s="340"/>
      <c r="Q221" s="503"/>
      <c r="R221" s="503"/>
      <c r="S221" s="503"/>
      <c r="T221" s="503"/>
      <c r="U221" s="503"/>
      <c r="V221" s="503"/>
      <c r="W221" s="614"/>
      <c r="X221" s="120"/>
      <c r="Y221" s="120"/>
      <c r="Z221" s="246"/>
      <c r="AA221" s="503"/>
      <c r="AB221" s="614"/>
      <c r="AC221" s="120"/>
      <c r="AD221" s="120"/>
      <c r="AE221" s="120"/>
      <c r="AF221" s="246"/>
      <c r="AG221" s="504"/>
      <c r="AH221" s="759"/>
      <c r="AI221" s="759"/>
      <c r="AJ221" s="759"/>
      <c r="AK221" s="504"/>
      <c r="AL221" s="504"/>
      <c r="AM221" s="614"/>
      <c r="AN221" s="759"/>
      <c r="AO221" s="759"/>
      <c r="AP221" s="504"/>
      <c r="AQ221" s="504"/>
      <c r="AR221" s="14"/>
      <c r="AS221" s="11"/>
    </row>
    <row r="222" spans="1:161" s="10" customFormat="1" ht="12.6" customHeight="1">
      <c r="B222" s="32">
        <v>1</v>
      </c>
      <c r="C222" s="907" t="s">
        <v>60</v>
      </c>
      <c r="D222" s="221">
        <v>2009</v>
      </c>
      <c r="E222" s="497" t="s">
        <v>104</v>
      </c>
      <c r="F222" s="372" t="s">
        <v>100</v>
      </c>
      <c r="G222" s="372"/>
      <c r="H222" s="372" t="s">
        <v>95</v>
      </c>
      <c r="I222" s="221" t="s">
        <v>104</v>
      </c>
      <c r="J222" s="480" t="s">
        <v>512</v>
      </c>
      <c r="K222" s="478"/>
      <c r="L222" s="86"/>
      <c r="M222" s="774">
        <v>4</v>
      </c>
      <c r="N222" s="642"/>
      <c r="O222" s="1046"/>
      <c r="P222" s="1047"/>
      <c r="Q222" s="503"/>
      <c r="R222" s="239">
        <v>6</v>
      </c>
      <c r="S222" s="239"/>
      <c r="T222" s="501"/>
      <c r="U222" s="783"/>
      <c r="V222" s="504"/>
      <c r="W222" s="239">
        <v>1</v>
      </c>
      <c r="X222" s="87"/>
      <c r="Y222" s="98"/>
      <c r="Z222" s="505"/>
      <c r="AA222" s="504"/>
      <c r="AB222" s="239">
        <v>5</v>
      </c>
      <c r="AC222" s="87"/>
      <c r="AD222" s="87"/>
      <c r="AE222" s="98"/>
      <c r="AF222" s="505"/>
      <c r="AG222" s="504"/>
      <c r="AH222" s="239">
        <v>3</v>
      </c>
      <c r="AI222" s="501"/>
      <c r="AJ222" s="501"/>
      <c r="AK222" s="783"/>
      <c r="AL222" s="504"/>
      <c r="AM222" s="239">
        <v>2</v>
      </c>
      <c r="AN222" s="239"/>
      <c r="AO222" s="501"/>
      <c r="AP222" s="783"/>
      <c r="AQ222" s="504"/>
      <c r="AR222" s="14"/>
      <c r="AS222" s="11"/>
    </row>
    <row r="223" spans="1:161" s="10" customFormat="1" ht="12.6" customHeight="1">
      <c r="B223" s="32">
        <v>2</v>
      </c>
      <c r="C223" s="236"/>
      <c r="D223" s="221">
        <v>2008</v>
      </c>
      <c r="E223" s="221" t="s">
        <v>103</v>
      </c>
      <c r="F223" s="372" t="s">
        <v>100</v>
      </c>
      <c r="G223" s="372"/>
      <c r="H223" s="372" t="s">
        <v>95</v>
      </c>
      <c r="I223" s="221" t="s">
        <v>104</v>
      </c>
      <c r="J223" s="480" t="s">
        <v>513</v>
      </c>
      <c r="K223" s="372"/>
      <c r="L223" s="86"/>
      <c r="M223" s="774"/>
      <c r="N223" s="642"/>
      <c r="O223" s="1046"/>
      <c r="P223" s="1047"/>
      <c r="Q223" s="503"/>
      <c r="R223" s="239"/>
      <c r="S223" s="239"/>
      <c r="T223" s="501"/>
      <c r="U223" s="783"/>
      <c r="V223" s="504"/>
      <c r="W223" s="239"/>
      <c r="X223" s="87"/>
      <c r="Y223" s="98"/>
      <c r="Z223" s="505"/>
      <c r="AA223" s="504"/>
      <c r="AB223" s="239"/>
      <c r="AC223" s="87"/>
      <c r="AD223" s="87"/>
      <c r="AE223" s="98"/>
      <c r="AF223" s="505"/>
      <c r="AG223" s="504"/>
      <c r="AH223" s="239"/>
      <c r="AI223" s="501"/>
      <c r="AJ223" s="501"/>
      <c r="AK223" s="783"/>
      <c r="AL223" s="504"/>
      <c r="AM223" s="239"/>
      <c r="AN223" s="239"/>
      <c r="AO223" s="501"/>
      <c r="AP223" s="783"/>
      <c r="AQ223" s="504"/>
      <c r="AR223" s="14"/>
      <c r="AS223" s="11"/>
    </row>
    <row r="224" spans="1:161" s="10" customFormat="1" ht="12.6" customHeight="1">
      <c r="B224" s="32">
        <v>3</v>
      </c>
      <c r="C224" s="236"/>
      <c r="D224" s="221">
        <v>2007</v>
      </c>
      <c r="E224" s="221" t="s">
        <v>103</v>
      </c>
      <c r="F224" s="372" t="s">
        <v>100</v>
      </c>
      <c r="G224" s="372"/>
      <c r="H224" s="372" t="s">
        <v>95</v>
      </c>
      <c r="I224" s="221" t="s">
        <v>104</v>
      </c>
      <c r="J224" s="480" t="s">
        <v>514</v>
      </c>
      <c r="K224" s="372"/>
      <c r="L224" s="86"/>
      <c r="M224" s="774"/>
      <c r="N224" s="642"/>
      <c r="O224" s="1046"/>
      <c r="P224" s="1047"/>
      <c r="Q224" s="503"/>
      <c r="R224" s="239"/>
      <c r="S224" s="239"/>
      <c r="T224" s="501"/>
      <c r="U224" s="783"/>
      <c r="V224" s="504"/>
      <c r="W224" s="239"/>
      <c r="X224" s="87"/>
      <c r="Y224" s="98"/>
      <c r="Z224" s="505"/>
      <c r="AA224" s="504"/>
      <c r="AB224" s="239"/>
      <c r="AC224" s="87"/>
      <c r="AD224" s="87"/>
      <c r="AE224" s="98"/>
      <c r="AF224" s="505"/>
      <c r="AG224" s="504"/>
      <c r="AH224" s="239"/>
      <c r="AI224" s="501"/>
      <c r="AJ224" s="501"/>
      <c r="AK224" s="783"/>
      <c r="AL224" s="504"/>
      <c r="AM224" s="239"/>
      <c r="AN224" s="239"/>
      <c r="AO224" s="501"/>
      <c r="AP224" s="783"/>
      <c r="AQ224" s="504"/>
      <c r="AR224" s="14"/>
      <c r="AS224" s="11"/>
    </row>
    <row r="225" spans="2:46" s="10" customFormat="1" ht="12.6" customHeight="1">
      <c r="B225" s="32">
        <v>4</v>
      </c>
      <c r="C225" s="236"/>
      <c r="D225" s="321"/>
      <c r="E225" s="321"/>
      <c r="F225" s="321"/>
      <c r="G225" s="321"/>
      <c r="H225" s="372"/>
      <c r="I225" s="321"/>
      <c r="J225" s="555"/>
      <c r="K225" s="372"/>
      <c r="L225" s="86"/>
      <c r="M225" s="774"/>
      <c r="N225" s="642"/>
      <c r="O225" s="1046"/>
      <c r="P225" s="1047"/>
      <c r="Q225" s="503"/>
      <c r="R225" s="239"/>
      <c r="S225" s="239"/>
      <c r="T225" s="501"/>
      <c r="U225" s="783"/>
      <c r="V225" s="504"/>
      <c r="W225" s="239"/>
      <c r="X225" s="87"/>
      <c r="Y225" s="98"/>
      <c r="Z225" s="505"/>
      <c r="AA225" s="504"/>
      <c r="AB225" s="239"/>
      <c r="AC225" s="87"/>
      <c r="AD225" s="87"/>
      <c r="AE225" s="98"/>
      <c r="AF225" s="505"/>
      <c r="AG225" s="504"/>
      <c r="AH225" s="239"/>
      <c r="AI225" s="501"/>
      <c r="AJ225" s="501"/>
      <c r="AK225" s="783"/>
      <c r="AL225" s="504"/>
      <c r="AM225" s="239"/>
      <c r="AN225" s="239"/>
      <c r="AO225" s="501"/>
      <c r="AP225" s="783"/>
      <c r="AQ225" s="504"/>
      <c r="AR225" s="14"/>
      <c r="AS225" s="11"/>
    </row>
    <row r="226" spans="2:46" s="10" customFormat="1" ht="12.6" customHeight="1">
      <c r="B226" s="32">
        <v>5</v>
      </c>
      <c r="C226" s="236"/>
      <c r="D226" s="321"/>
      <c r="E226" s="321"/>
      <c r="F226" s="321"/>
      <c r="G226" s="321"/>
      <c r="H226" s="372"/>
      <c r="I226" s="321"/>
      <c r="J226" s="555"/>
      <c r="K226" s="372"/>
      <c r="L226" s="86"/>
      <c r="M226" s="774"/>
      <c r="N226" s="642"/>
      <c r="O226" s="1046"/>
      <c r="P226" s="1047"/>
      <c r="Q226" s="503"/>
      <c r="R226" s="239"/>
      <c r="S226" s="239"/>
      <c r="T226" s="501"/>
      <c r="U226" s="783"/>
      <c r="V226" s="504"/>
      <c r="W226" s="239"/>
      <c r="X226" s="87"/>
      <c r="Y226" s="98"/>
      <c r="Z226" s="505"/>
      <c r="AA226" s="504"/>
      <c r="AB226" s="239"/>
      <c r="AC226" s="87"/>
      <c r="AD226" s="87"/>
      <c r="AE226" s="98"/>
      <c r="AF226" s="505"/>
      <c r="AG226" s="504"/>
      <c r="AH226" s="239"/>
      <c r="AI226" s="501"/>
      <c r="AJ226" s="501"/>
      <c r="AK226" s="783"/>
      <c r="AL226" s="504"/>
      <c r="AM226" s="239"/>
      <c r="AN226" s="239"/>
      <c r="AO226" s="501"/>
      <c r="AP226" s="783"/>
      <c r="AQ226" s="504"/>
      <c r="AR226" s="14"/>
      <c r="AS226" s="11"/>
    </row>
    <row r="227" spans="2:46" s="10" customFormat="1" ht="12.6" hidden="1" customHeight="1">
      <c r="B227" s="32"/>
      <c r="D227" s="535"/>
      <c r="E227" s="535"/>
      <c r="F227" s="535"/>
      <c r="G227" s="535"/>
      <c r="H227" s="535"/>
      <c r="I227" s="535"/>
      <c r="J227" s="402"/>
      <c r="K227" s="143"/>
      <c r="L227" s="86"/>
      <c r="M227" s="503"/>
      <c r="N227" s="340"/>
      <c r="O227" s="340"/>
      <c r="P227" s="340"/>
      <c r="Q227" s="503"/>
      <c r="R227" s="503"/>
      <c r="S227" s="503"/>
      <c r="T227" s="503"/>
      <c r="U227" s="503"/>
      <c r="V227" s="503"/>
      <c r="W227" s="614"/>
      <c r="X227" s="120"/>
      <c r="Y227" s="120"/>
      <c r="Z227" s="246"/>
      <c r="AA227" s="503"/>
      <c r="AB227" s="614"/>
      <c r="AC227" s="120"/>
      <c r="AD227" s="120"/>
      <c r="AE227" s="120"/>
      <c r="AF227" s="246"/>
      <c r="AG227" s="504"/>
      <c r="AH227" s="759"/>
      <c r="AI227" s="759"/>
      <c r="AJ227" s="759"/>
      <c r="AK227" s="504"/>
      <c r="AL227" s="504"/>
      <c r="AM227" s="614"/>
      <c r="AN227" s="759"/>
      <c r="AO227" s="759"/>
      <c r="AP227" s="504"/>
      <c r="AQ227" s="504"/>
      <c r="AR227" s="119"/>
      <c r="AS227" s="215"/>
      <c r="AT227" s="86"/>
    </row>
    <row r="228" spans="2:46" s="10" customFormat="1" ht="12.6" hidden="1" customHeight="1">
      <c r="B228" s="32">
        <v>1</v>
      </c>
      <c r="C228" s="199" t="s">
        <v>37</v>
      </c>
      <c r="D228" s="221"/>
      <c r="E228" s="221"/>
      <c r="F228" s="372"/>
      <c r="G228" s="372"/>
      <c r="H228" s="372"/>
      <c r="I228" s="221"/>
      <c r="J228" s="828"/>
      <c r="K228" s="640"/>
      <c r="L228" s="86"/>
      <c r="M228" s="114"/>
      <c r="N228" s="360"/>
      <c r="O228" s="98"/>
      <c r="P228" s="460"/>
      <c r="Q228" s="503"/>
      <c r="R228" s="765"/>
      <c r="S228" s="784"/>
      <c r="T228" s="775"/>
      <c r="U228" s="776"/>
      <c r="V228" s="504"/>
      <c r="W228" s="366"/>
      <c r="X228" s="367"/>
      <c r="Y228" s="98"/>
      <c r="Z228" s="493"/>
      <c r="AA228" s="504"/>
      <c r="AB228" s="366"/>
      <c r="AC228" s="367"/>
      <c r="AD228" s="367"/>
      <c r="AE228" s="98"/>
      <c r="AF228" s="493"/>
      <c r="AG228" s="797"/>
      <c r="AH228" s="501"/>
      <c r="AI228" s="789"/>
      <c r="AJ228" s="789"/>
      <c r="AK228" s="502"/>
      <c r="AL228" s="504"/>
      <c r="AM228" s="114"/>
      <c r="AN228" s="501"/>
      <c r="AO228" s="789"/>
      <c r="AP228" s="502"/>
      <c r="AQ228" s="504"/>
      <c r="AR228" s="14"/>
      <c r="AS228" s="11"/>
    </row>
    <row r="229" spans="2:46" s="10" customFormat="1" ht="12.6" hidden="1" customHeight="1">
      <c r="B229" s="32">
        <v>2</v>
      </c>
      <c r="C229" s="69"/>
      <c r="D229" s="221"/>
      <c r="E229" s="221"/>
      <c r="F229" s="372"/>
      <c r="G229" s="372"/>
      <c r="H229" s="372"/>
      <c r="I229" s="221"/>
      <c r="J229" s="828"/>
      <c r="K229" s="640"/>
      <c r="L229" s="86"/>
      <c r="M229" s="114"/>
      <c r="N229" s="360"/>
      <c r="O229" s="98"/>
      <c r="P229" s="460"/>
      <c r="Q229" s="503"/>
      <c r="R229" s="765"/>
      <c r="S229" s="784"/>
      <c r="T229" s="775"/>
      <c r="U229" s="776"/>
      <c r="V229" s="504"/>
      <c r="W229" s="114"/>
      <c r="X229" s="98"/>
      <c r="Y229" s="98"/>
      <c r="Z229" s="460"/>
      <c r="AA229" s="504"/>
      <c r="AB229" s="114"/>
      <c r="AC229" s="98"/>
      <c r="AD229" s="98"/>
      <c r="AE229" s="98"/>
      <c r="AF229" s="460"/>
      <c r="AG229" s="504"/>
      <c r="AH229" s="501"/>
      <c r="AI229" s="789"/>
      <c r="AJ229" s="789"/>
      <c r="AK229" s="502"/>
      <c r="AL229" s="504"/>
      <c r="AM229" s="114"/>
      <c r="AN229" s="501"/>
      <c r="AO229" s="789"/>
      <c r="AP229" s="502"/>
      <c r="AQ229" s="504"/>
      <c r="AR229" s="14"/>
      <c r="AS229" s="11"/>
    </row>
    <row r="230" spans="2:46" s="10" customFormat="1" ht="12.6" customHeight="1">
      <c r="B230" s="32"/>
      <c r="C230" s="612"/>
      <c r="D230" s="645"/>
      <c r="E230" s="645"/>
      <c r="F230" s="535"/>
      <c r="G230" s="535"/>
      <c r="H230" s="535"/>
      <c r="I230" s="645"/>
      <c r="J230" s="829"/>
      <c r="K230" s="241"/>
      <c r="L230" s="86"/>
      <c r="M230" s="503"/>
      <c r="N230" s="340"/>
      <c r="O230" s="340"/>
      <c r="P230" s="340"/>
      <c r="Q230" s="503"/>
      <c r="R230" s="503"/>
      <c r="S230" s="503"/>
      <c r="T230" s="503"/>
      <c r="U230" s="503"/>
      <c r="V230" s="503"/>
      <c r="W230" s="614"/>
      <c r="X230" s="120"/>
      <c r="Y230" s="120"/>
      <c r="Z230" s="246"/>
      <c r="AA230" s="503"/>
      <c r="AB230" s="614"/>
      <c r="AC230" s="120"/>
      <c r="AD230" s="120"/>
      <c r="AE230" s="120"/>
      <c r="AF230" s="246"/>
      <c r="AG230" s="504"/>
      <c r="AH230" s="759"/>
      <c r="AI230" s="759"/>
      <c r="AJ230" s="759"/>
      <c r="AK230" s="504"/>
      <c r="AL230" s="504"/>
      <c r="AM230" s="614"/>
      <c r="AN230" s="759"/>
      <c r="AO230" s="759"/>
      <c r="AP230" s="504"/>
      <c r="AQ230" s="504"/>
      <c r="AR230" s="14"/>
      <c r="AS230" s="11"/>
    </row>
    <row r="231" spans="2:46" s="10" customFormat="1" ht="12.6" customHeight="1">
      <c r="B231" s="32">
        <v>1</v>
      </c>
      <c r="C231" s="907" t="s">
        <v>69</v>
      </c>
      <c r="D231" s="321">
        <v>2007</v>
      </c>
      <c r="E231" s="321" t="s">
        <v>103</v>
      </c>
      <c r="F231" s="321" t="s">
        <v>95</v>
      </c>
      <c r="G231" s="321" t="s">
        <v>69</v>
      </c>
      <c r="H231" s="321" t="s">
        <v>95</v>
      </c>
      <c r="I231" s="321" t="s">
        <v>104</v>
      </c>
      <c r="J231" s="610" t="s">
        <v>562</v>
      </c>
      <c r="K231" s="372" t="s">
        <v>481</v>
      </c>
      <c r="L231" s="86"/>
      <c r="M231" s="774"/>
      <c r="N231" s="642"/>
      <c r="O231" s="1046"/>
      <c r="P231" s="1047"/>
      <c r="Q231" s="503"/>
      <c r="R231" s="239"/>
      <c r="S231" s="239"/>
      <c r="T231" s="501"/>
      <c r="U231" s="783"/>
      <c r="V231" s="504"/>
      <c r="W231" s="239"/>
      <c r="X231" s="98"/>
      <c r="Y231" s="98"/>
      <c r="Z231" s="367"/>
      <c r="AA231" s="504"/>
      <c r="AB231" s="453"/>
      <c r="AC231" s="367"/>
      <c r="AD231" s="367"/>
      <c r="AE231" s="98"/>
      <c r="AF231" s="367"/>
      <c r="AG231" s="797"/>
      <c r="AH231" s="453"/>
      <c r="AI231" s="501"/>
      <c r="AJ231" s="501"/>
      <c r="AK231" s="783"/>
      <c r="AL231" s="504"/>
      <c r="AM231" s="239"/>
      <c r="AN231" s="453"/>
      <c r="AO231" s="501"/>
      <c r="AP231" s="783"/>
      <c r="AQ231" s="504"/>
      <c r="AR231" s="14"/>
      <c r="AS231" s="11"/>
    </row>
    <row r="232" spans="2:46" s="10" customFormat="1" ht="12.75" customHeight="1">
      <c r="B232" s="32">
        <v>2</v>
      </c>
      <c r="C232" s="236"/>
      <c r="D232" s="321">
        <v>2006</v>
      </c>
      <c r="E232" s="221" t="s">
        <v>103</v>
      </c>
      <c r="F232" s="321" t="s">
        <v>95</v>
      </c>
      <c r="G232" s="321" t="s">
        <v>646</v>
      </c>
      <c r="H232" s="321" t="s">
        <v>95</v>
      </c>
      <c r="I232" s="321" t="s">
        <v>104</v>
      </c>
      <c r="J232" s="403" t="s">
        <v>709</v>
      </c>
      <c r="K232" s="372" t="s">
        <v>481</v>
      </c>
      <c r="L232" s="86"/>
      <c r="M232" s="774"/>
      <c r="N232" s="642"/>
      <c r="O232" s="1046"/>
      <c r="P232" s="1047"/>
      <c r="Q232" s="503"/>
      <c r="R232" s="453"/>
      <c r="S232" s="239"/>
      <c r="T232" s="453"/>
      <c r="U232" s="783"/>
      <c r="V232" s="504"/>
      <c r="W232" s="453"/>
      <c r="X232" s="367"/>
      <c r="Y232" s="367"/>
      <c r="Z232" s="505"/>
      <c r="AA232" s="504"/>
      <c r="AB232" s="453"/>
      <c r="AC232" s="367"/>
      <c r="AD232" s="367"/>
      <c r="AE232" s="98"/>
      <c r="AF232" s="505"/>
      <c r="AG232" s="504"/>
      <c r="AH232" s="453"/>
      <c r="AI232" s="501"/>
      <c r="AJ232" s="501"/>
      <c r="AK232" s="783"/>
      <c r="AL232" s="504"/>
      <c r="AM232" s="453"/>
      <c r="AN232" s="453"/>
      <c r="AO232" s="501"/>
      <c r="AP232" s="783"/>
      <c r="AQ232" s="504"/>
      <c r="AR232" s="14"/>
      <c r="AS232" s="11"/>
    </row>
    <row r="233" spans="2:46" s="10" customFormat="1" ht="12.75" customHeight="1">
      <c r="B233" s="32">
        <v>3</v>
      </c>
      <c r="C233" s="236"/>
      <c r="D233" s="321">
        <v>2006</v>
      </c>
      <c r="E233" s="321" t="s">
        <v>103</v>
      </c>
      <c r="F233" s="321" t="s">
        <v>100</v>
      </c>
      <c r="G233" s="321" t="s">
        <v>29</v>
      </c>
      <c r="H233" s="321" t="s">
        <v>95</v>
      </c>
      <c r="I233" s="321" t="s">
        <v>104</v>
      </c>
      <c r="J233" s="610" t="s">
        <v>262</v>
      </c>
      <c r="K233" s="478"/>
      <c r="L233" s="86"/>
      <c r="M233" s="774"/>
      <c r="N233" s="642"/>
      <c r="O233" s="1046"/>
      <c r="P233" s="1047"/>
      <c r="Q233" s="503"/>
      <c r="R233" s="453"/>
      <c r="S233" s="239"/>
      <c r="T233" s="453"/>
      <c r="U233" s="783"/>
      <c r="V233" s="504"/>
      <c r="W233" s="453"/>
      <c r="X233" s="367"/>
      <c r="Y233" s="367"/>
      <c r="Z233" s="505"/>
      <c r="AA233" s="504"/>
      <c r="AB233" s="453"/>
      <c r="AC233" s="367"/>
      <c r="AD233" s="367"/>
      <c r="AE233" s="98"/>
      <c r="AF233" s="505"/>
      <c r="AG233" s="504"/>
      <c r="AH233" s="453"/>
      <c r="AI233" s="501"/>
      <c r="AJ233" s="501"/>
      <c r="AK233" s="783"/>
      <c r="AL233" s="504"/>
      <c r="AM233" s="453"/>
      <c r="AN233" s="453"/>
      <c r="AO233" s="501"/>
      <c r="AP233" s="783"/>
      <c r="AQ233" s="504"/>
      <c r="AR233" s="14"/>
      <c r="AS233" s="11"/>
    </row>
    <row r="234" spans="2:46" s="10" customFormat="1" ht="12.75" customHeight="1">
      <c r="B234" s="32">
        <v>4</v>
      </c>
      <c r="C234" s="236"/>
      <c r="D234" s="321">
        <v>2007</v>
      </c>
      <c r="E234" s="490" t="s">
        <v>103</v>
      </c>
      <c r="F234" s="321" t="s">
        <v>93</v>
      </c>
      <c r="G234" s="321" t="s">
        <v>345</v>
      </c>
      <c r="H234" s="321" t="s">
        <v>95</v>
      </c>
      <c r="I234" s="372" t="s">
        <v>104</v>
      </c>
      <c r="J234" s="480" t="s">
        <v>772</v>
      </c>
      <c r="K234" s="372" t="s">
        <v>481</v>
      </c>
      <c r="L234" s="86"/>
      <c r="M234" s="774"/>
      <c r="N234" s="642"/>
      <c r="O234" s="1046"/>
      <c r="P234" s="1047"/>
      <c r="Q234" s="503"/>
      <c r="R234" s="453"/>
      <c r="S234" s="239"/>
      <c r="T234" s="453"/>
      <c r="U234" s="783"/>
      <c r="V234" s="504"/>
      <c r="W234" s="325" t="s">
        <v>38</v>
      </c>
      <c r="X234" s="367"/>
      <c r="Y234" s="505"/>
      <c r="Z234" s="505"/>
      <c r="AA234" s="504"/>
      <c r="AB234" s="453"/>
      <c r="AC234" s="367"/>
      <c r="AD234" s="367"/>
      <c r="AE234" s="98"/>
      <c r="AF234" s="505"/>
      <c r="AG234" s="504"/>
      <c r="AH234" s="453"/>
      <c r="AI234" s="501"/>
      <c r="AJ234" s="501"/>
      <c r="AK234" s="783"/>
      <c r="AL234" s="504"/>
      <c r="AM234" s="453"/>
      <c r="AN234" s="453"/>
      <c r="AO234" s="501"/>
      <c r="AP234" s="783"/>
      <c r="AQ234" s="504"/>
      <c r="AR234" s="14"/>
      <c r="AS234" s="11"/>
    </row>
    <row r="235" spans="2:46" s="10" customFormat="1" ht="12.75" customHeight="1">
      <c r="B235" s="32">
        <v>5</v>
      </c>
      <c r="C235" s="236"/>
      <c r="D235" s="321">
        <v>2006</v>
      </c>
      <c r="E235" s="321" t="s">
        <v>103</v>
      </c>
      <c r="F235" s="321" t="s">
        <v>95</v>
      </c>
      <c r="G235" s="321" t="s">
        <v>646</v>
      </c>
      <c r="H235" s="321" t="s">
        <v>95</v>
      </c>
      <c r="I235" s="321" t="s">
        <v>104</v>
      </c>
      <c r="J235" s="610" t="s">
        <v>685</v>
      </c>
      <c r="K235" s="372" t="s">
        <v>481</v>
      </c>
      <c r="L235" s="86"/>
      <c r="M235" s="774"/>
      <c r="N235" s="642"/>
      <c r="O235" s="1046"/>
      <c r="P235" s="1047"/>
      <c r="Q235" s="503"/>
      <c r="R235" s="453"/>
      <c r="S235" s="239"/>
      <c r="T235" s="453"/>
      <c r="U235" s="783"/>
      <c r="V235" s="504"/>
      <c r="W235" s="453"/>
      <c r="X235" s="367"/>
      <c r="Y235" s="98"/>
      <c r="Z235" s="505"/>
      <c r="AA235" s="504"/>
      <c r="AB235" s="453"/>
      <c r="AC235" s="367"/>
      <c r="AD235" s="367"/>
      <c r="AE235" s="98"/>
      <c r="AF235" s="505"/>
      <c r="AG235" s="504"/>
      <c r="AH235" s="453"/>
      <c r="AI235" s="501"/>
      <c r="AJ235" s="501"/>
      <c r="AK235" s="783"/>
      <c r="AL235" s="504"/>
      <c r="AM235" s="239"/>
      <c r="AN235" s="453"/>
      <c r="AO235" s="501"/>
      <c r="AP235" s="783"/>
      <c r="AQ235" s="504"/>
      <c r="AR235" s="14"/>
      <c r="AS235" s="11"/>
    </row>
    <row r="236" spans="2:46" s="10" customFormat="1" ht="12.75" customHeight="1">
      <c r="B236" s="32">
        <v>6</v>
      </c>
      <c r="C236" s="236"/>
      <c r="D236" s="321">
        <v>2007</v>
      </c>
      <c r="E236" s="321" t="s">
        <v>103</v>
      </c>
      <c r="F236" s="321" t="s">
        <v>100</v>
      </c>
      <c r="G236" s="321" t="s">
        <v>29</v>
      </c>
      <c r="H236" s="321" t="s">
        <v>95</v>
      </c>
      <c r="I236" s="321" t="s">
        <v>104</v>
      </c>
      <c r="J236" s="610" t="s">
        <v>420</v>
      </c>
      <c r="K236" s="321" t="s">
        <v>481</v>
      </c>
      <c r="L236" s="86"/>
      <c r="M236" s="774"/>
      <c r="N236" s="642"/>
      <c r="O236" s="1046"/>
      <c r="P236" s="1047"/>
      <c r="Q236" s="503"/>
      <c r="R236" s="453"/>
      <c r="S236" s="239"/>
      <c r="T236" s="453"/>
      <c r="U236" s="783"/>
      <c r="V236" s="504"/>
      <c r="W236" s="453"/>
      <c r="X236" s="367"/>
      <c r="Y236" s="98"/>
      <c r="Z236" s="505"/>
      <c r="AA236" s="504"/>
      <c r="AB236" s="453"/>
      <c r="AC236" s="367"/>
      <c r="AD236" s="367"/>
      <c r="AE236" s="98"/>
      <c r="AF236" s="505"/>
      <c r="AG236" s="504"/>
      <c r="AH236" s="453"/>
      <c r="AI236" s="501"/>
      <c r="AJ236" s="501"/>
      <c r="AK236" s="783"/>
      <c r="AL236" s="504"/>
      <c r="AM236" s="239"/>
      <c r="AN236" s="453"/>
      <c r="AO236" s="501"/>
      <c r="AP236" s="783"/>
      <c r="AQ236" s="504"/>
      <c r="AR236" s="14"/>
      <c r="AS236" s="11"/>
    </row>
    <row r="237" spans="2:46" s="10" customFormat="1" ht="12.75" customHeight="1">
      <c r="B237" s="32">
        <v>7</v>
      </c>
      <c r="C237" s="236"/>
      <c r="D237" s="321">
        <v>2008</v>
      </c>
      <c r="E237" s="321" t="s">
        <v>103</v>
      </c>
      <c r="F237" s="321" t="s">
        <v>94</v>
      </c>
      <c r="G237" s="372"/>
      <c r="H237" s="321" t="s">
        <v>95</v>
      </c>
      <c r="I237" s="321" t="s">
        <v>104</v>
      </c>
      <c r="J237" s="480" t="s">
        <v>400</v>
      </c>
      <c r="K237" s="478"/>
      <c r="L237" s="86"/>
      <c r="M237" s="774"/>
      <c r="N237" s="642"/>
      <c r="O237" s="1046"/>
      <c r="P237" s="1047"/>
      <c r="Q237" s="503"/>
      <c r="R237" s="453"/>
      <c r="S237" s="239"/>
      <c r="T237" s="453"/>
      <c r="U237" s="783"/>
      <c r="V237" s="504"/>
      <c r="W237" s="453"/>
      <c r="X237" s="367"/>
      <c r="Y237" s="98"/>
      <c r="Z237" s="505"/>
      <c r="AA237" s="504"/>
      <c r="AB237" s="453"/>
      <c r="AC237" s="367"/>
      <c r="AD237" s="367"/>
      <c r="AE237" s="98"/>
      <c r="AF237" s="505"/>
      <c r="AG237" s="504"/>
      <c r="AH237" s="453"/>
      <c r="AI237" s="501"/>
      <c r="AJ237" s="501"/>
      <c r="AK237" s="783"/>
      <c r="AL237" s="504"/>
      <c r="AM237" s="239"/>
      <c r="AN237" s="453"/>
      <c r="AO237" s="501"/>
      <c r="AP237" s="783"/>
      <c r="AQ237" s="504"/>
      <c r="AR237" s="14"/>
      <c r="AS237" s="11"/>
    </row>
    <row r="238" spans="2:46" s="10" customFormat="1" ht="12.75" customHeight="1">
      <c r="B238" s="32">
        <v>8</v>
      </c>
      <c r="C238" s="236"/>
      <c r="D238" s="221">
        <v>2006</v>
      </c>
      <c r="E238" s="221" t="s">
        <v>103</v>
      </c>
      <c r="F238" s="321" t="s">
        <v>95</v>
      </c>
      <c r="G238" s="321" t="s">
        <v>646</v>
      </c>
      <c r="H238" s="321" t="s">
        <v>95</v>
      </c>
      <c r="I238" s="321" t="s">
        <v>104</v>
      </c>
      <c r="J238" s="403" t="s">
        <v>657</v>
      </c>
      <c r="K238" s="372" t="s">
        <v>481</v>
      </c>
      <c r="L238" s="86"/>
      <c r="M238" s="774"/>
      <c r="N238" s="642"/>
      <c r="O238" s="1046"/>
      <c r="P238" s="1047"/>
      <c r="Q238" s="503"/>
      <c r="R238" s="453"/>
      <c r="S238" s="239"/>
      <c r="T238" s="453"/>
      <c r="U238" s="783"/>
      <c r="V238" s="504"/>
      <c r="W238" s="453"/>
      <c r="X238" s="367"/>
      <c r="Y238" s="98"/>
      <c r="Z238" s="505"/>
      <c r="AA238" s="504"/>
      <c r="AB238" s="453"/>
      <c r="AC238" s="367"/>
      <c r="AD238" s="367"/>
      <c r="AE238" s="98"/>
      <c r="AF238" s="505"/>
      <c r="AG238" s="504"/>
      <c r="AH238" s="453"/>
      <c r="AI238" s="501"/>
      <c r="AJ238" s="501"/>
      <c r="AK238" s="783"/>
      <c r="AL238" s="504"/>
      <c r="AM238" s="239"/>
      <c r="AN238" s="453"/>
      <c r="AO238" s="501"/>
      <c r="AP238" s="783"/>
      <c r="AQ238" s="504"/>
      <c r="AR238" s="14"/>
      <c r="AS238" s="11"/>
    </row>
    <row r="239" spans="2:46" s="10" customFormat="1" ht="12.6" customHeight="1">
      <c r="B239" s="32">
        <v>9</v>
      </c>
      <c r="C239" s="236"/>
      <c r="D239" s="321">
        <v>2006</v>
      </c>
      <c r="E239" s="221" t="s">
        <v>103</v>
      </c>
      <c r="F239" s="321" t="s">
        <v>95</v>
      </c>
      <c r="G239" s="321" t="s">
        <v>417</v>
      </c>
      <c r="H239" s="321" t="s">
        <v>95</v>
      </c>
      <c r="I239" s="321" t="s">
        <v>104</v>
      </c>
      <c r="J239" s="403" t="s">
        <v>416</v>
      </c>
      <c r="K239" s="372" t="s">
        <v>481</v>
      </c>
      <c r="L239" s="86"/>
      <c r="M239" s="774"/>
      <c r="N239" s="642"/>
      <c r="O239" s="1046"/>
      <c r="P239" s="1047"/>
      <c r="Q239" s="503"/>
      <c r="R239" s="453"/>
      <c r="S239" s="239"/>
      <c r="T239" s="453"/>
      <c r="U239" s="783"/>
      <c r="V239" s="504"/>
      <c r="W239" s="453"/>
      <c r="X239" s="367"/>
      <c r="Y239" s="98"/>
      <c r="Z239" s="505"/>
      <c r="AA239" s="504"/>
      <c r="AB239" s="453"/>
      <c r="AC239" s="367"/>
      <c r="AD239" s="367"/>
      <c r="AE239" s="98"/>
      <c r="AF239" s="505"/>
      <c r="AG239" s="504"/>
      <c r="AH239" s="453"/>
      <c r="AI239" s="501"/>
      <c r="AJ239" s="501"/>
      <c r="AK239" s="783"/>
      <c r="AL239" s="504"/>
      <c r="AM239" s="239"/>
      <c r="AN239" s="453"/>
      <c r="AO239" s="501"/>
      <c r="AP239" s="783"/>
      <c r="AQ239" s="504"/>
      <c r="AR239" s="14"/>
      <c r="AS239" s="11"/>
    </row>
    <row r="240" spans="2:46" s="10" customFormat="1" ht="12.75" customHeight="1">
      <c r="B240" s="32">
        <v>10</v>
      </c>
      <c r="C240" s="236"/>
      <c r="D240" s="221">
        <v>2009</v>
      </c>
      <c r="E240" s="221" t="s">
        <v>103</v>
      </c>
      <c r="F240" s="321" t="s">
        <v>91</v>
      </c>
      <c r="G240" s="372" t="s">
        <v>643</v>
      </c>
      <c r="H240" s="321" t="s">
        <v>95</v>
      </c>
      <c r="I240" s="321" t="s">
        <v>104</v>
      </c>
      <c r="J240" s="480" t="s">
        <v>766</v>
      </c>
      <c r="K240" s="372" t="s">
        <v>481</v>
      </c>
      <c r="L240" s="86"/>
      <c r="M240" s="774"/>
      <c r="N240" s="642"/>
      <c r="O240" s="1046"/>
      <c r="P240" s="1047"/>
      <c r="Q240" s="503"/>
      <c r="R240" s="453"/>
      <c r="S240" s="239"/>
      <c r="T240" s="453"/>
      <c r="U240" s="783"/>
      <c r="V240" s="504"/>
      <c r="W240" s="453"/>
      <c r="X240" s="367"/>
      <c r="Y240" s="98"/>
      <c r="Z240" s="505"/>
      <c r="AA240" s="504"/>
      <c r="AB240" s="453"/>
      <c r="AC240" s="367"/>
      <c r="AD240" s="367"/>
      <c r="AE240" s="98"/>
      <c r="AF240" s="505"/>
      <c r="AG240" s="504"/>
      <c r="AH240" s="453"/>
      <c r="AI240" s="501"/>
      <c r="AJ240" s="501"/>
      <c r="AK240" s="783"/>
      <c r="AL240" s="504"/>
      <c r="AM240" s="239"/>
      <c r="AN240" s="453"/>
      <c r="AO240" s="501"/>
      <c r="AP240" s="783"/>
      <c r="AQ240" s="504"/>
      <c r="AR240" s="14"/>
      <c r="AS240" s="11"/>
    </row>
    <row r="241" spans="2:50" s="10" customFormat="1" ht="12.75" customHeight="1">
      <c r="B241" s="32">
        <v>11</v>
      </c>
      <c r="C241" s="236"/>
      <c r="D241" s="321">
        <v>2007</v>
      </c>
      <c r="E241" s="321" t="s">
        <v>103</v>
      </c>
      <c r="F241" s="321" t="s">
        <v>95</v>
      </c>
      <c r="G241" s="321"/>
      <c r="H241" s="321" t="s">
        <v>95</v>
      </c>
      <c r="I241" s="321" t="s">
        <v>104</v>
      </c>
      <c r="J241" s="610" t="s">
        <v>431</v>
      </c>
      <c r="K241" s="478"/>
      <c r="L241" s="86"/>
      <c r="M241" s="774"/>
      <c r="N241" s="642"/>
      <c r="O241" s="1046"/>
      <c r="P241" s="1047"/>
      <c r="Q241" s="503"/>
      <c r="R241" s="453"/>
      <c r="S241" s="239"/>
      <c r="T241" s="453"/>
      <c r="U241" s="783"/>
      <c r="V241" s="504"/>
      <c r="W241" s="453"/>
      <c r="X241" s="367"/>
      <c r="Y241" s="98"/>
      <c r="Z241" s="505"/>
      <c r="AA241" s="504"/>
      <c r="AB241" s="453"/>
      <c r="AC241" s="367"/>
      <c r="AD241" s="367"/>
      <c r="AE241" s="98"/>
      <c r="AF241" s="505"/>
      <c r="AG241" s="504"/>
      <c r="AH241" s="453"/>
      <c r="AI241" s="501"/>
      <c r="AJ241" s="501"/>
      <c r="AK241" s="783"/>
      <c r="AL241" s="504"/>
      <c r="AM241" s="239"/>
      <c r="AN241" s="453"/>
      <c r="AO241" s="501"/>
      <c r="AP241" s="783"/>
      <c r="AQ241" s="504"/>
      <c r="AR241" s="14"/>
      <c r="AS241" s="11"/>
    </row>
    <row r="242" spans="2:50" s="10" customFormat="1" ht="12.75" customHeight="1">
      <c r="B242" s="32">
        <v>12</v>
      </c>
      <c r="C242" s="236"/>
      <c r="D242" s="321">
        <v>2006</v>
      </c>
      <c r="E242" s="321" t="s">
        <v>103</v>
      </c>
      <c r="F242" s="321" t="s">
        <v>100</v>
      </c>
      <c r="G242" s="321" t="s">
        <v>417</v>
      </c>
      <c r="H242" s="321" t="s">
        <v>93</v>
      </c>
      <c r="I242" s="321" t="s">
        <v>104</v>
      </c>
      <c r="J242" s="610" t="s">
        <v>729</v>
      </c>
      <c r="K242" s="372"/>
      <c r="L242" s="86"/>
      <c r="M242" s="774"/>
      <c r="N242" s="642"/>
      <c r="O242" s="1046"/>
      <c r="P242" s="1047"/>
      <c r="Q242" s="503"/>
      <c r="R242" s="453"/>
      <c r="S242" s="239"/>
      <c r="T242" s="453"/>
      <c r="U242" s="783"/>
      <c r="V242" s="504"/>
      <c r="W242" s="325" t="s">
        <v>38</v>
      </c>
      <c r="X242" s="325" t="s">
        <v>38</v>
      </c>
      <c r="Y242" s="505"/>
      <c r="Z242" s="505"/>
      <c r="AA242" s="504"/>
      <c r="AB242" s="453"/>
      <c r="AC242" s="367"/>
      <c r="AD242" s="367"/>
      <c r="AE242" s="98"/>
      <c r="AF242" s="505"/>
      <c r="AG242" s="504"/>
      <c r="AH242" s="367"/>
      <c r="AI242" s="501"/>
      <c r="AJ242" s="501"/>
      <c r="AK242" s="783"/>
      <c r="AL242" s="504"/>
      <c r="AM242" s="325" t="s">
        <v>38</v>
      </c>
      <c r="AN242" s="453"/>
      <c r="AO242" s="325" t="s">
        <v>38</v>
      </c>
      <c r="AP242" s="783"/>
      <c r="AQ242" s="504"/>
      <c r="AR242" s="14"/>
      <c r="AS242" s="11"/>
    </row>
    <row r="243" spans="2:50" s="10" customFormat="1">
      <c r="B243" s="32">
        <v>13</v>
      </c>
      <c r="C243" s="236"/>
      <c r="D243" s="221">
        <v>2006</v>
      </c>
      <c r="E243" s="221" t="s">
        <v>103</v>
      </c>
      <c r="F243" s="321" t="s">
        <v>93</v>
      </c>
      <c r="G243" s="372" t="s">
        <v>69</v>
      </c>
      <c r="H243" s="321" t="s">
        <v>93</v>
      </c>
      <c r="I243" s="321" t="s">
        <v>104</v>
      </c>
      <c r="J243" s="480" t="s">
        <v>463</v>
      </c>
      <c r="K243" s="372" t="s">
        <v>481</v>
      </c>
      <c r="L243" s="86"/>
      <c r="M243" s="774"/>
      <c r="N243" s="642"/>
      <c r="O243" s="1046"/>
      <c r="P243" s="1047"/>
      <c r="Q243" s="503"/>
      <c r="R243" s="453"/>
      <c r="S243" s="239"/>
      <c r="T243" s="453"/>
      <c r="U243" s="783"/>
      <c r="V243" s="504"/>
      <c r="W243" s="453"/>
      <c r="X243" s="367"/>
      <c r="Y243" s="98"/>
      <c r="Z243" s="505"/>
      <c r="AA243" s="504"/>
      <c r="AB243" s="453"/>
      <c r="AC243" s="367"/>
      <c r="AD243" s="367"/>
      <c r="AE243" s="98"/>
      <c r="AF243" s="505"/>
      <c r="AG243" s="504"/>
      <c r="AH243" s="367"/>
      <c r="AI243" s="501"/>
      <c r="AJ243" s="501"/>
      <c r="AK243" s="783"/>
      <c r="AL243" s="504"/>
      <c r="AM243" s="325" t="s">
        <v>38</v>
      </c>
      <c r="AN243" s="325" t="s">
        <v>38</v>
      </c>
      <c r="AO243" s="498" t="s">
        <v>38</v>
      </c>
      <c r="AP243" s="783"/>
      <c r="AQ243" s="504"/>
      <c r="AR243" s="287"/>
      <c r="AS243" s="148"/>
      <c r="AT243" s="287"/>
      <c r="AU243" s="287"/>
      <c r="AV243" s="287"/>
      <c r="AW243" s="287"/>
      <c r="AX243" s="203"/>
    </row>
    <row r="244" spans="2:50" s="10" customFormat="1">
      <c r="B244" s="32">
        <v>14</v>
      </c>
      <c r="C244" s="236"/>
      <c r="D244" s="221">
        <v>2006</v>
      </c>
      <c r="E244" s="221" t="s">
        <v>103</v>
      </c>
      <c r="F244" s="321" t="s">
        <v>95</v>
      </c>
      <c r="G244" s="372" t="s">
        <v>417</v>
      </c>
      <c r="H244" s="321" t="s">
        <v>93</v>
      </c>
      <c r="I244" s="321" t="s">
        <v>103</v>
      </c>
      <c r="J244" s="480" t="s">
        <v>632</v>
      </c>
      <c r="K244" s="372"/>
      <c r="L244" s="86"/>
      <c r="M244" s="774"/>
      <c r="N244" s="642"/>
      <c r="O244" s="1046"/>
      <c r="P244" s="1047"/>
      <c r="Q244" s="503"/>
      <c r="R244" s="453"/>
      <c r="S244" s="239"/>
      <c r="T244" s="453"/>
      <c r="U244" s="783"/>
      <c r="V244" s="504"/>
      <c r="W244" s="325" t="s">
        <v>38</v>
      </c>
      <c r="X244" s="325" t="s">
        <v>38</v>
      </c>
      <c r="Y244" s="325" t="s">
        <v>38</v>
      </c>
      <c r="Z244" s="505"/>
      <c r="AA244" s="504"/>
      <c r="AB244" s="453"/>
      <c r="AC244" s="367"/>
      <c r="AD244" s="367"/>
      <c r="AE244" s="98"/>
      <c r="AF244" s="505"/>
      <c r="AG244" s="504"/>
      <c r="AH244" s="453"/>
      <c r="AI244" s="501"/>
      <c r="AJ244" s="501"/>
      <c r="AK244" s="783"/>
      <c r="AL244" s="504"/>
      <c r="AM244" s="239"/>
      <c r="AN244" s="453"/>
      <c r="AO244" s="501"/>
      <c r="AP244" s="783"/>
      <c r="AQ244" s="504"/>
      <c r="AR244" s="14"/>
    </row>
    <row r="245" spans="2:50" s="10" customFormat="1">
      <c r="B245" s="32"/>
      <c r="D245" s="148"/>
      <c r="E245" s="148"/>
      <c r="F245" s="143"/>
      <c r="G245" s="143"/>
      <c r="H245" s="143"/>
      <c r="I245" s="148"/>
      <c r="J245" s="143"/>
      <c r="K245" s="111"/>
      <c r="M245" s="14"/>
      <c r="N245" s="60"/>
      <c r="O245" s="60"/>
      <c r="P245" s="60"/>
      <c r="R245" s="119"/>
      <c r="S245" s="119"/>
      <c r="T245" s="119"/>
      <c r="U245" s="119"/>
      <c r="V245" s="14"/>
      <c r="W245" s="14"/>
      <c r="X245" s="60"/>
      <c r="Y245" s="60"/>
      <c r="Z245" s="60"/>
      <c r="AA245" s="14"/>
      <c r="AB245" s="14"/>
      <c r="AC245" s="14"/>
      <c r="AD245" s="14"/>
      <c r="AE245" s="14"/>
      <c r="AF245" s="14"/>
      <c r="AG245" s="14"/>
      <c r="AH245" s="14"/>
      <c r="AI245" s="14"/>
      <c r="AJ245" s="14"/>
      <c r="AK245" s="14"/>
      <c r="AL245" s="119"/>
      <c r="AM245" s="20"/>
      <c r="AN245" s="20"/>
      <c r="AO245" s="20"/>
      <c r="AP245" s="14"/>
      <c r="AQ245" s="14"/>
      <c r="AR245" s="14"/>
    </row>
    <row r="246" spans="2:50" s="10" customFormat="1">
      <c r="B246" s="32"/>
      <c r="D246" s="534"/>
      <c r="E246" s="534"/>
      <c r="F246" s="111"/>
      <c r="G246" s="111"/>
      <c r="H246" s="111"/>
      <c r="I246" s="534"/>
      <c r="J246" s="111"/>
      <c r="K246" s="111"/>
      <c r="M246" s="14"/>
      <c r="N246" s="60"/>
      <c r="O246" s="60"/>
      <c r="P246" s="60"/>
      <c r="R246" s="119"/>
      <c r="S246" s="119"/>
      <c r="T246" s="119"/>
      <c r="U246" s="119"/>
      <c r="V246" s="14"/>
      <c r="W246" s="14"/>
      <c r="X246" s="60"/>
      <c r="Y246" s="60"/>
      <c r="Z246" s="60"/>
      <c r="AA246" s="14"/>
      <c r="AB246" s="14"/>
      <c r="AC246" s="14"/>
      <c r="AD246" s="14"/>
      <c r="AE246" s="14"/>
      <c r="AF246" s="14"/>
      <c r="AG246" s="14"/>
      <c r="AH246" s="14"/>
      <c r="AI246" s="14"/>
      <c r="AJ246" s="14"/>
      <c r="AK246" s="14"/>
      <c r="AL246" s="119"/>
      <c r="AM246" s="20"/>
      <c r="AN246" s="20"/>
      <c r="AO246" s="20"/>
      <c r="AP246" s="14"/>
      <c r="AQ246" s="14"/>
      <c r="AR246" s="14"/>
    </row>
    <row r="247" spans="2:50" s="10" customFormat="1">
      <c r="B247" s="32"/>
      <c r="D247" s="534"/>
      <c r="E247" s="534"/>
      <c r="F247" s="111"/>
      <c r="G247" s="111"/>
      <c r="H247" s="111"/>
      <c r="I247" s="534"/>
      <c r="J247" s="111"/>
      <c r="K247" s="111"/>
      <c r="M247" s="14"/>
      <c r="N247" s="60"/>
      <c r="O247" s="60"/>
      <c r="P247" s="60"/>
      <c r="R247" s="119"/>
      <c r="S247" s="119"/>
      <c r="T247" s="119"/>
      <c r="U247" s="119"/>
      <c r="V247" s="14"/>
      <c r="W247" s="14"/>
      <c r="X247" s="60"/>
      <c r="Y247" s="60"/>
      <c r="Z247" s="60"/>
      <c r="AA247" s="14"/>
      <c r="AB247" s="14"/>
      <c r="AC247" s="14"/>
      <c r="AD247" s="14"/>
      <c r="AE247" s="14"/>
      <c r="AF247" s="14"/>
      <c r="AG247" s="14"/>
      <c r="AH247" s="14"/>
      <c r="AI247" s="14"/>
      <c r="AJ247" s="14"/>
      <c r="AK247" s="14"/>
      <c r="AL247" s="119"/>
      <c r="AM247" s="20"/>
      <c r="AN247" s="20"/>
      <c r="AO247" s="20"/>
      <c r="AP247" s="14"/>
      <c r="AQ247" s="14"/>
      <c r="AR247" s="14"/>
    </row>
    <row r="248" spans="2:50" s="10" customFormat="1">
      <c r="B248" s="32"/>
      <c r="D248" s="534"/>
      <c r="E248" s="534"/>
      <c r="F248" s="534"/>
      <c r="G248" s="534"/>
      <c r="H248" s="534"/>
      <c r="I248" s="534"/>
      <c r="J248" s="111"/>
      <c r="K248" s="111"/>
      <c r="M248" s="14"/>
      <c r="N248" s="60"/>
      <c r="O248" s="60"/>
      <c r="P248" s="60"/>
      <c r="R248" s="119"/>
      <c r="S248" s="119"/>
      <c r="T248" s="119"/>
      <c r="U248" s="119"/>
      <c r="V248" s="14"/>
      <c r="W248" s="14"/>
      <c r="X248" s="60"/>
      <c r="Y248" s="60"/>
      <c r="Z248" s="60"/>
      <c r="AA248" s="14"/>
      <c r="AB248" s="14"/>
      <c r="AC248" s="14"/>
      <c r="AD248" s="14"/>
      <c r="AE248" s="14"/>
      <c r="AF248" s="14"/>
      <c r="AG248" s="14"/>
      <c r="AH248" s="14"/>
      <c r="AI248" s="14"/>
      <c r="AJ248" s="14"/>
      <c r="AK248" s="14"/>
      <c r="AL248" s="119"/>
      <c r="AM248" s="20"/>
      <c r="AN248" s="20"/>
      <c r="AO248" s="20"/>
      <c r="AP248" s="14"/>
      <c r="AQ248" s="14"/>
      <c r="AR248" s="14"/>
    </row>
    <row r="249" spans="2:50" s="10" customFormat="1">
      <c r="B249" s="32"/>
      <c r="M249" s="14"/>
      <c r="N249" s="60"/>
      <c r="O249" s="60"/>
      <c r="P249" s="60"/>
      <c r="R249" s="119"/>
      <c r="S249" s="119"/>
      <c r="T249" s="119"/>
      <c r="U249" s="119"/>
      <c r="V249" s="14"/>
      <c r="W249" s="14"/>
      <c r="X249" s="60"/>
      <c r="Y249" s="60"/>
      <c r="Z249" s="60"/>
      <c r="AA249" s="14"/>
      <c r="AB249" s="14"/>
      <c r="AC249" s="14"/>
      <c r="AD249" s="14"/>
      <c r="AE249" s="14"/>
      <c r="AF249" s="14"/>
      <c r="AG249" s="14"/>
      <c r="AH249" s="14"/>
      <c r="AI249" s="14"/>
      <c r="AJ249" s="14"/>
      <c r="AK249" s="14"/>
      <c r="AL249" s="119"/>
      <c r="AM249" s="20"/>
      <c r="AN249" s="20"/>
      <c r="AO249" s="20"/>
      <c r="AP249" s="14"/>
      <c r="AQ249" s="14"/>
      <c r="AR249" s="14"/>
    </row>
    <row r="250" spans="2:50" s="10" customFormat="1">
      <c r="B250" s="32"/>
      <c r="D250" s="534"/>
      <c r="E250" s="534"/>
      <c r="F250" s="534"/>
      <c r="G250" s="534"/>
      <c r="H250" s="534"/>
      <c r="I250" s="534"/>
      <c r="J250" s="111"/>
      <c r="K250" s="111"/>
      <c r="M250" s="14"/>
      <c r="N250" s="60"/>
      <c r="O250" s="60"/>
      <c r="P250" s="60"/>
      <c r="R250" s="119"/>
      <c r="S250" s="119"/>
      <c r="T250" s="119"/>
      <c r="U250" s="119"/>
      <c r="V250" s="14"/>
      <c r="W250" s="14"/>
      <c r="X250" s="14"/>
      <c r="Y250" s="14"/>
      <c r="Z250" s="14"/>
      <c r="AA250" s="14"/>
      <c r="AB250" s="14"/>
      <c r="AC250" s="14"/>
      <c r="AD250" s="14"/>
      <c r="AE250" s="14"/>
      <c r="AF250" s="14"/>
      <c r="AG250" s="14"/>
      <c r="AH250" s="14"/>
      <c r="AI250" s="14"/>
      <c r="AJ250" s="14"/>
      <c r="AK250" s="14"/>
      <c r="AL250" s="119"/>
      <c r="AM250" s="20"/>
      <c r="AN250" s="20"/>
      <c r="AO250" s="20"/>
      <c r="AP250" s="14"/>
      <c r="AQ250" s="14"/>
      <c r="AR250" s="14"/>
    </row>
    <row r="251" spans="2:50" s="10" customFormat="1">
      <c r="B251" s="32"/>
      <c r="D251" s="534"/>
      <c r="E251" s="534"/>
      <c r="F251" s="534"/>
      <c r="G251" s="534"/>
      <c r="H251" s="534"/>
      <c r="I251" s="534"/>
      <c r="J251" s="111"/>
      <c r="K251" s="111"/>
      <c r="M251" s="14"/>
      <c r="N251" s="60"/>
      <c r="O251" s="60"/>
      <c r="P251" s="60"/>
      <c r="R251" s="119"/>
      <c r="S251" s="119"/>
      <c r="T251" s="119"/>
      <c r="U251" s="119"/>
      <c r="V251" s="14"/>
      <c r="W251" s="14"/>
      <c r="X251" s="14"/>
      <c r="Y251" s="14"/>
      <c r="Z251" s="14"/>
      <c r="AA251" s="14"/>
      <c r="AB251" s="14"/>
      <c r="AC251" s="14"/>
      <c r="AD251" s="14"/>
      <c r="AE251" s="14"/>
      <c r="AF251" s="14"/>
      <c r="AG251" s="14"/>
      <c r="AH251" s="14"/>
      <c r="AI251" s="14"/>
      <c r="AJ251" s="14"/>
      <c r="AK251" s="14"/>
      <c r="AL251" s="119"/>
      <c r="AM251" s="20"/>
      <c r="AN251" s="20"/>
      <c r="AO251" s="20"/>
      <c r="AP251" s="14"/>
      <c r="AQ251" s="14"/>
      <c r="AR251" s="14"/>
    </row>
    <row r="252" spans="2:50" s="10" customFormat="1">
      <c r="B252" s="32"/>
      <c r="D252" s="534"/>
      <c r="E252" s="534"/>
      <c r="F252" s="534"/>
      <c r="G252" s="534"/>
      <c r="H252" s="534"/>
      <c r="I252" s="534"/>
      <c r="J252" s="111"/>
      <c r="K252" s="111"/>
      <c r="M252" s="14"/>
      <c r="N252" s="60"/>
      <c r="O252" s="60"/>
      <c r="P252" s="60"/>
      <c r="R252" s="119"/>
      <c r="S252" s="119"/>
      <c r="T252" s="119"/>
      <c r="U252" s="119"/>
      <c r="V252" s="14"/>
      <c r="W252" s="14"/>
      <c r="X252" s="14"/>
      <c r="Y252" s="14"/>
      <c r="Z252" s="14"/>
      <c r="AA252" s="14"/>
      <c r="AB252" s="14"/>
      <c r="AC252" s="14"/>
      <c r="AD252" s="14"/>
      <c r="AE252" s="14"/>
      <c r="AF252" s="14"/>
      <c r="AG252" s="14"/>
      <c r="AH252" s="14"/>
      <c r="AI252" s="14"/>
      <c r="AJ252" s="14"/>
      <c r="AK252" s="14"/>
      <c r="AL252" s="119"/>
      <c r="AM252" s="20"/>
      <c r="AN252" s="20"/>
      <c r="AO252" s="20"/>
      <c r="AP252" s="14"/>
      <c r="AQ252" s="14"/>
      <c r="AR252" s="14"/>
    </row>
    <row r="253" spans="2:50" s="10" customFormat="1">
      <c r="B253" s="32"/>
      <c r="D253" s="534"/>
      <c r="E253" s="534"/>
      <c r="F253" s="534"/>
      <c r="G253" s="534"/>
      <c r="H253" s="534"/>
      <c r="I253" s="534"/>
      <c r="J253" s="111"/>
      <c r="K253" s="111"/>
      <c r="M253" s="14"/>
      <c r="N253" s="14"/>
      <c r="O253" s="14"/>
      <c r="P253" s="14"/>
      <c r="R253" s="119"/>
      <c r="S253" s="119"/>
      <c r="T253" s="119"/>
      <c r="U253" s="119"/>
      <c r="V253" s="14"/>
      <c r="W253" s="14"/>
      <c r="X253" s="14"/>
      <c r="Y253" s="14"/>
      <c r="Z253" s="14"/>
      <c r="AA253" s="14"/>
      <c r="AB253" s="14"/>
      <c r="AC253" s="14"/>
      <c r="AD253" s="14"/>
      <c r="AE253" s="14"/>
      <c r="AF253" s="14"/>
      <c r="AG253" s="14"/>
      <c r="AH253" s="14"/>
      <c r="AI253" s="14"/>
      <c r="AJ253" s="14"/>
      <c r="AK253" s="14"/>
      <c r="AL253" s="119"/>
      <c r="AM253" s="20"/>
      <c r="AN253" s="20"/>
      <c r="AO253" s="20"/>
      <c r="AP253" s="14"/>
      <c r="AQ253" s="14"/>
      <c r="AR253" s="14"/>
    </row>
    <row r="254" spans="2:50" s="10" customFormat="1">
      <c r="B254" s="32"/>
      <c r="D254" s="534"/>
      <c r="E254" s="534"/>
      <c r="F254" s="111"/>
      <c r="G254" s="111"/>
      <c r="H254" s="111"/>
      <c r="I254" s="534"/>
      <c r="J254" s="111"/>
      <c r="K254" s="111"/>
      <c r="M254" s="14"/>
      <c r="N254" s="14"/>
      <c r="O254" s="14"/>
      <c r="P254" s="14"/>
      <c r="R254" s="119"/>
      <c r="S254" s="119"/>
      <c r="T254" s="119"/>
      <c r="U254" s="119"/>
      <c r="V254" s="14"/>
      <c r="W254" s="14"/>
      <c r="X254" s="14"/>
      <c r="Y254" s="14"/>
      <c r="Z254" s="14"/>
      <c r="AA254" s="14"/>
      <c r="AB254" s="14"/>
      <c r="AC254" s="14"/>
      <c r="AD254" s="14"/>
      <c r="AE254" s="14"/>
      <c r="AF254" s="14"/>
      <c r="AG254" s="14"/>
      <c r="AH254" s="14"/>
      <c r="AI254" s="14"/>
      <c r="AJ254" s="14"/>
      <c r="AK254" s="14"/>
      <c r="AL254" s="119"/>
      <c r="AM254" s="20"/>
      <c r="AN254" s="20"/>
      <c r="AO254" s="20"/>
      <c r="AP254" s="14"/>
      <c r="AQ254" s="14"/>
      <c r="AR254" s="14"/>
    </row>
    <row r="255" spans="2:50" s="10" customFormat="1">
      <c r="B255" s="32"/>
      <c r="D255" s="534"/>
      <c r="E255" s="534"/>
      <c r="F255" s="534"/>
      <c r="G255" s="534"/>
      <c r="H255" s="534"/>
      <c r="I255" s="534"/>
      <c r="J255" s="111"/>
      <c r="K255" s="111"/>
      <c r="M255" s="14"/>
      <c r="N255" s="14"/>
      <c r="O255" s="14"/>
      <c r="P255" s="14"/>
      <c r="R255" s="119"/>
      <c r="S255" s="119"/>
      <c r="T255" s="119"/>
      <c r="U255" s="119"/>
      <c r="V255" s="14"/>
      <c r="W255" s="14"/>
      <c r="X255" s="14"/>
      <c r="Y255" s="14"/>
      <c r="Z255" s="14"/>
      <c r="AA255" s="14"/>
      <c r="AB255" s="14"/>
      <c r="AC255" s="14"/>
      <c r="AD255" s="14"/>
      <c r="AE255" s="14"/>
      <c r="AF255" s="14"/>
      <c r="AG255" s="14"/>
      <c r="AH255" s="14"/>
      <c r="AI255" s="14"/>
      <c r="AJ255" s="14"/>
      <c r="AK255" s="14"/>
      <c r="AL255" s="119"/>
      <c r="AM255" s="20"/>
      <c r="AN255" s="20"/>
      <c r="AO255" s="20"/>
      <c r="AP255" s="14"/>
      <c r="AQ255" s="14"/>
      <c r="AR255" s="14"/>
    </row>
    <row r="256" spans="2:50" s="10" customFormat="1">
      <c r="B256" s="32"/>
      <c r="D256" s="534"/>
      <c r="E256" s="534"/>
      <c r="F256" s="534"/>
      <c r="G256" s="534"/>
      <c r="H256" s="534"/>
      <c r="I256" s="534"/>
      <c r="J256" s="111"/>
      <c r="K256" s="111"/>
      <c r="M256" s="14"/>
      <c r="N256" s="14"/>
      <c r="O256" s="14"/>
      <c r="P256" s="14"/>
      <c r="R256" s="119"/>
      <c r="S256" s="119"/>
      <c r="T256" s="119"/>
      <c r="U256" s="119"/>
      <c r="V256" s="14"/>
      <c r="W256" s="14"/>
      <c r="X256" s="14"/>
      <c r="Y256" s="14"/>
      <c r="Z256" s="14"/>
      <c r="AA256" s="14"/>
      <c r="AB256" s="14"/>
      <c r="AC256" s="14"/>
      <c r="AD256" s="14"/>
      <c r="AE256" s="14"/>
      <c r="AF256" s="14"/>
      <c r="AG256" s="14"/>
      <c r="AH256" s="14"/>
      <c r="AI256" s="14"/>
      <c r="AJ256" s="14"/>
      <c r="AK256" s="14"/>
      <c r="AL256" s="119"/>
      <c r="AM256" s="20"/>
      <c r="AN256" s="20"/>
      <c r="AO256" s="20"/>
      <c r="AP256" s="14"/>
      <c r="AQ256" s="14"/>
      <c r="AR256" s="14"/>
    </row>
    <row r="257" spans="2:44" s="10" customFormat="1">
      <c r="B257" s="32"/>
      <c r="D257" s="534"/>
      <c r="E257" s="534"/>
      <c r="F257" s="534"/>
      <c r="G257" s="534"/>
      <c r="H257" s="534"/>
      <c r="I257" s="534"/>
      <c r="J257" s="111"/>
      <c r="K257" s="111"/>
      <c r="M257" s="14"/>
      <c r="N257" s="14"/>
      <c r="O257" s="14"/>
      <c r="P257" s="14"/>
      <c r="R257" s="119"/>
      <c r="S257" s="119"/>
      <c r="T257" s="119"/>
      <c r="U257" s="119"/>
      <c r="V257" s="14"/>
      <c r="W257" s="14"/>
      <c r="X257" s="14"/>
      <c r="Y257" s="14"/>
      <c r="Z257" s="14"/>
      <c r="AA257" s="14"/>
      <c r="AB257" s="14"/>
      <c r="AC257" s="14"/>
      <c r="AD257" s="14"/>
      <c r="AE257" s="14"/>
      <c r="AF257" s="14"/>
      <c r="AG257" s="14"/>
      <c r="AH257" s="14"/>
      <c r="AI257" s="14"/>
      <c r="AJ257" s="14"/>
      <c r="AK257" s="14"/>
      <c r="AL257" s="119"/>
      <c r="AM257" s="20"/>
      <c r="AN257" s="20"/>
      <c r="AO257" s="20"/>
      <c r="AP257" s="14"/>
      <c r="AQ257" s="14"/>
      <c r="AR257" s="14"/>
    </row>
    <row r="258" spans="2:44" s="10" customFormat="1">
      <c r="B258" s="32"/>
      <c r="D258" s="534"/>
      <c r="E258" s="534"/>
      <c r="F258" s="534"/>
      <c r="G258" s="534"/>
      <c r="H258" s="534"/>
      <c r="I258" s="534"/>
      <c r="J258" s="111"/>
      <c r="K258" s="111"/>
      <c r="M258" s="14"/>
      <c r="N258" s="14"/>
      <c r="O258" s="14"/>
      <c r="P258" s="14"/>
      <c r="R258" s="119"/>
      <c r="S258" s="119"/>
      <c r="T258" s="119"/>
      <c r="U258" s="119"/>
      <c r="V258" s="14"/>
      <c r="W258" s="14"/>
      <c r="X258" s="14"/>
      <c r="Y258" s="14"/>
      <c r="Z258" s="14"/>
      <c r="AA258" s="14"/>
      <c r="AB258" s="14"/>
      <c r="AC258" s="14"/>
      <c r="AD258" s="14"/>
      <c r="AE258" s="14"/>
      <c r="AF258" s="14"/>
      <c r="AG258" s="14"/>
      <c r="AH258" s="14"/>
      <c r="AI258" s="14"/>
      <c r="AJ258" s="14"/>
      <c r="AK258" s="14"/>
      <c r="AL258" s="119"/>
      <c r="AM258" s="20"/>
      <c r="AN258" s="20"/>
      <c r="AO258" s="20"/>
      <c r="AP258" s="14"/>
      <c r="AQ258" s="14"/>
      <c r="AR258" s="14"/>
    </row>
    <row r="259" spans="2:44" s="10" customFormat="1">
      <c r="B259" s="32"/>
      <c r="D259" s="534"/>
      <c r="E259" s="534"/>
      <c r="F259" s="534"/>
      <c r="G259" s="534"/>
      <c r="H259" s="534"/>
      <c r="I259" s="534"/>
      <c r="J259" s="111"/>
      <c r="K259" s="111"/>
      <c r="M259" s="14"/>
      <c r="N259" s="14"/>
      <c r="O259" s="14"/>
      <c r="P259" s="14"/>
      <c r="R259" s="119"/>
      <c r="S259" s="119"/>
      <c r="T259" s="119"/>
      <c r="U259" s="119"/>
      <c r="V259" s="14"/>
      <c r="W259" s="14"/>
      <c r="X259" s="14"/>
      <c r="Y259" s="14"/>
      <c r="Z259" s="14"/>
      <c r="AA259" s="14"/>
      <c r="AB259" s="14"/>
      <c r="AC259" s="14"/>
      <c r="AD259" s="14"/>
      <c r="AE259" s="14"/>
      <c r="AF259" s="14"/>
      <c r="AG259" s="14"/>
      <c r="AH259" s="14"/>
      <c r="AI259" s="14"/>
      <c r="AJ259" s="14"/>
      <c r="AK259" s="14"/>
      <c r="AL259" s="119"/>
      <c r="AM259" s="20"/>
      <c r="AN259" s="20"/>
      <c r="AO259" s="20"/>
      <c r="AP259" s="14"/>
      <c r="AQ259" s="14"/>
      <c r="AR259" s="14"/>
    </row>
    <row r="260" spans="2:44" s="10" customFormat="1">
      <c r="B260" s="32"/>
      <c r="D260" s="534"/>
      <c r="E260" s="534"/>
      <c r="F260" s="534"/>
      <c r="G260" s="534"/>
      <c r="H260" s="534"/>
      <c r="I260" s="534"/>
      <c r="J260" s="111"/>
      <c r="K260" s="111"/>
      <c r="M260" s="14"/>
      <c r="N260" s="14"/>
      <c r="O260" s="14"/>
      <c r="P260" s="14"/>
      <c r="R260" s="119"/>
      <c r="S260" s="119"/>
      <c r="T260" s="119"/>
      <c r="U260" s="119"/>
      <c r="V260" s="14"/>
      <c r="W260" s="14"/>
      <c r="X260" s="14"/>
      <c r="Y260" s="14"/>
      <c r="Z260" s="14"/>
      <c r="AA260" s="14"/>
      <c r="AB260" s="14"/>
      <c r="AC260" s="14"/>
      <c r="AD260" s="14"/>
      <c r="AE260" s="14"/>
      <c r="AF260" s="14"/>
      <c r="AG260" s="14"/>
      <c r="AH260" s="14"/>
      <c r="AI260" s="14"/>
      <c r="AJ260" s="14"/>
      <c r="AK260" s="14"/>
      <c r="AL260" s="119"/>
      <c r="AM260" s="20"/>
      <c r="AN260" s="20"/>
      <c r="AO260" s="20"/>
      <c r="AP260" s="14"/>
      <c r="AQ260" s="14"/>
      <c r="AR260" s="14"/>
    </row>
    <row r="261" spans="2:44" s="10" customFormat="1">
      <c r="B261" s="32"/>
      <c r="D261" s="534"/>
      <c r="E261" s="534"/>
      <c r="F261" s="111"/>
      <c r="G261" s="111"/>
      <c r="H261" s="111"/>
      <c r="I261" s="534"/>
      <c r="J261" s="111"/>
      <c r="K261" s="111"/>
      <c r="M261" s="14"/>
      <c r="N261" s="14"/>
      <c r="O261" s="14"/>
      <c r="P261" s="14"/>
      <c r="R261" s="119"/>
      <c r="S261" s="119"/>
      <c r="T261" s="119"/>
      <c r="U261" s="119"/>
      <c r="V261" s="14"/>
      <c r="W261" s="14"/>
      <c r="X261" s="14"/>
      <c r="Y261" s="14"/>
      <c r="Z261" s="14"/>
      <c r="AA261" s="14"/>
      <c r="AB261" s="14"/>
      <c r="AC261" s="14"/>
      <c r="AD261" s="14"/>
      <c r="AE261" s="14"/>
      <c r="AF261" s="14"/>
      <c r="AG261" s="14"/>
      <c r="AH261" s="14"/>
      <c r="AI261" s="14"/>
      <c r="AJ261" s="14"/>
      <c r="AK261" s="14"/>
      <c r="AL261" s="119"/>
      <c r="AM261" s="20"/>
      <c r="AN261" s="20"/>
      <c r="AO261" s="20"/>
      <c r="AP261" s="14"/>
      <c r="AQ261" s="14"/>
      <c r="AR261" s="14"/>
    </row>
    <row r="262" spans="2:44" s="10" customFormat="1">
      <c r="B262" s="32"/>
      <c r="D262" s="534"/>
      <c r="E262" s="534"/>
      <c r="F262" s="111"/>
      <c r="G262" s="111"/>
      <c r="H262" s="111"/>
      <c r="I262" s="534"/>
      <c r="J262" s="111"/>
      <c r="K262" s="111"/>
      <c r="M262" s="14"/>
      <c r="N262" s="14"/>
      <c r="O262" s="14"/>
      <c r="P262" s="14"/>
      <c r="R262" s="119"/>
      <c r="S262" s="119"/>
      <c r="T262" s="119"/>
      <c r="U262" s="119"/>
      <c r="V262" s="14"/>
      <c r="W262" s="14"/>
      <c r="X262" s="14"/>
      <c r="Y262" s="14"/>
      <c r="Z262" s="14"/>
      <c r="AA262" s="14"/>
      <c r="AB262" s="14"/>
      <c r="AC262" s="14"/>
      <c r="AD262" s="14"/>
      <c r="AE262" s="14"/>
      <c r="AF262" s="14"/>
      <c r="AG262" s="14"/>
      <c r="AH262" s="14"/>
      <c r="AI262" s="14"/>
      <c r="AJ262" s="14"/>
      <c r="AK262" s="14"/>
      <c r="AL262" s="119"/>
      <c r="AM262" s="20"/>
      <c r="AN262" s="20"/>
      <c r="AO262" s="20"/>
      <c r="AP262" s="14"/>
      <c r="AQ262" s="14"/>
      <c r="AR262" s="14"/>
    </row>
    <row r="263" spans="2:44" s="10" customFormat="1">
      <c r="B263" s="32"/>
      <c r="D263" s="534"/>
      <c r="E263" s="534"/>
      <c r="F263" s="111"/>
      <c r="G263" s="111"/>
      <c r="H263" s="111"/>
      <c r="I263" s="534"/>
      <c r="J263" s="111"/>
      <c r="K263" s="111"/>
      <c r="R263" s="86"/>
      <c r="S263" s="86"/>
      <c r="T263" s="86"/>
      <c r="U263" s="86"/>
      <c r="AL263" s="86"/>
    </row>
    <row r="264" spans="2:44" s="10" customFormat="1">
      <c r="B264" s="32"/>
      <c r="D264" s="534"/>
      <c r="E264" s="534"/>
      <c r="F264" s="111"/>
      <c r="G264" s="111"/>
      <c r="H264" s="111"/>
      <c r="I264" s="534"/>
      <c r="J264" s="111"/>
      <c r="K264" s="111"/>
      <c r="R264" s="86"/>
      <c r="S264" s="86"/>
      <c r="T264" s="86"/>
      <c r="U264" s="86"/>
      <c r="AL264" s="86"/>
    </row>
    <row r="265" spans="2:44" s="10" customFormat="1">
      <c r="B265" s="32"/>
      <c r="D265" s="534"/>
      <c r="E265" s="534"/>
      <c r="F265" s="111"/>
      <c r="G265" s="111"/>
      <c r="H265" s="111"/>
      <c r="I265" s="534"/>
      <c r="J265" s="111"/>
      <c r="K265" s="111"/>
      <c r="R265" s="86"/>
      <c r="S265" s="86"/>
      <c r="T265" s="86"/>
      <c r="U265" s="86"/>
      <c r="AL265" s="86"/>
    </row>
    <row r="266" spans="2:44" s="10" customFormat="1">
      <c r="B266" s="32"/>
      <c r="D266" s="534"/>
      <c r="E266" s="534"/>
      <c r="F266" s="111"/>
      <c r="G266" s="111"/>
      <c r="H266" s="111"/>
      <c r="I266" s="534"/>
      <c r="J266" s="111"/>
      <c r="K266" s="111"/>
      <c r="R266" s="86"/>
      <c r="S266" s="86"/>
      <c r="T266" s="86"/>
      <c r="U266" s="86"/>
      <c r="AL266" s="86"/>
    </row>
    <row r="267" spans="2:44" s="10" customFormat="1">
      <c r="B267" s="32"/>
      <c r="D267" s="534"/>
      <c r="E267" s="534"/>
      <c r="F267" s="111"/>
      <c r="G267" s="111"/>
      <c r="H267" s="111"/>
      <c r="I267" s="534"/>
      <c r="J267" s="111"/>
      <c r="K267" s="111"/>
      <c r="R267" s="86"/>
      <c r="S267" s="86"/>
      <c r="T267" s="86"/>
      <c r="U267" s="86"/>
      <c r="AL267" s="86"/>
    </row>
    <row r="268" spans="2:44" s="10" customFormat="1">
      <c r="B268" s="32"/>
      <c r="D268" s="534"/>
      <c r="E268" s="534"/>
      <c r="F268" s="111"/>
      <c r="G268" s="111"/>
      <c r="H268" s="111"/>
      <c r="I268" s="534"/>
      <c r="J268" s="111"/>
      <c r="K268" s="111"/>
      <c r="R268" s="86"/>
      <c r="S268" s="86"/>
      <c r="T268" s="86"/>
      <c r="U268" s="86"/>
      <c r="AL268" s="86"/>
    </row>
    <row r="269" spans="2:44" s="10" customFormat="1">
      <c r="B269" s="32"/>
      <c r="D269" s="534"/>
      <c r="E269" s="534"/>
      <c r="F269" s="111"/>
      <c r="G269" s="111"/>
      <c r="H269" s="111"/>
      <c r="I269" s="534"/>
      <c r="J269" s="111"/>
      <c r="K269" s="111"/>
      <c r="R269" s="86"/>
      <c r="S269" s="86"/>
      <c r="T269" s="86"/>
      <c r="U269" s="86"/>
      <c r="AL269" s="86"/>
    </row>
    <row r="270" spans="2:44" s="10" customFormat="1">
      <c r="B270" s="32"/>
      <c r="D270" s="534"/>
      <c r="E270" s="534"/>
      <c r="F270" s="111"/>
      <c r="G270" s="111"/>
      <c r="H270" s="111"/>
      <c r="I270" s="534"/>
      <c r="J270" s="111"/>
      <c r="K270" s="111"/>
      <c r="R270" s="86"/>
      <c r="S270" s="86"/>
      <c r="T270" s="86"/>
      <c r="U270" s="86"/>
      <c r="AL270" s="86"/>
    </row>
    <row r="271" spans="2:44" s="10" customFormat="1">
      <c r="B271" s="32"/>
      <c r="D271" s="534"/>
      <c r="E271" s="534"/>
      <c r="F271" s="111"/>
      <c r="G271" s="111"/>
      <c r="H271" s="111"/>
      <c r="I271" s="534"/>
      <c r="J271" s="111"/>
      <c r="K271" s="111"/>
      <c r="R271" s="86"/>
      <c r="S271" s="86"/>
      <c r="T271" s="86"/>
      <c r="U271" s="86"/>
      <c r="AL271" s="86"/>
    </row>
    <row r="272" spans="2:44" s="10" customFormat="1">
      <c r="B272" s="32"/>
      <c r="D272" s="534"/>
      <c r="E272" s="534"/>
      <c r="F272" s="534"/>
      <c r="G272" s="534"/>
      <c r="H272" s="534"/>
      <c r="I272" s="534"/>
      <c r="J272" s="111"/>
      <c r="K272" s="111"/>
      <c r="R272" s="86"/>
      <c r="S272" s="86"/>
      <c r="T272" s="86"/>
      <c r="U272" s="86"/>
      <c r="AL272" s="86"/>
    </row>
    <row r="273" spans="2:46" s="10" customFormat="1">
      <c r="B273" s="32"/>
      <c r="D273" s="534"/>
      <c r="E273" s="534"/>
      <c r="F273" s="534"/>
      <c r="G273" s="534"/>
      <c r="H273" s="534"/>
      <c r="I273" s="534"/>
      <c r="J273" s="111"/>
      <c r="K273" s="111"/>
      <c r="R273" s="86"/>
      <c r="S273" s="86"/>
      <c r="T273" s="86"/>
      <c r="U273" s="86"/>
      <c r="AL273" s="86"/>
    </row>
    <row r="274" spans="2:46" s="10" customFormat="1">
      <c r="B274" s="32"/>
      <c r="D274" s="534"/>
      <c r="E274" s="534"/>
      <c r="F274" s="534"/>
      <c r="G274" s="534"/>
      <c r="H274" s="534"/>
      <c r="I274" s="534"/>
      <c r="J274" s="111"/>
      <c r="K274" s="111"/>
      <c r="R274" s="86"/>
      <c r="S274" s="86"/>
      <c r="T274" s="86"/>
      <c r="U274" s="86"/>
      <c r="AL274" s="86"/>
    </row>
    <row r="275" spans="2:46">
      <c r="D275" s="534"/>
      <c r="E275" s="534"/>
      <c r="F275" s="534"/>
      <c r="G275" s="534"/>
      <c r="H275" s="534"/>
      <c r="I275" s="534"/>
      <c r="J275" s="111"/>
      <c r="K275" s="111"/>
      <c r="M275" s="10"/>
      <c r="N275" s="10"/>
      <c r="O275" s="10"/>
      <c r="P275" s="10"/>
      <c r="R275" s="86"/>
      <c r="S275" s="86"/>
      <c r="T275" s="86"/>
      <c r="U275" s="86"/>
      <c r="V275" s="10"/>
      <c r="W275" s="10"/>
      <c r="X275" s="10"/>
      <c r="Y275" s="10"/>
      <c r="Z275" s="10"/>
      <c r="AA275" s="10"/>
      <c r="AB275" s="10"/>
      <c r="AC275" s="10"/>
      <c r="AD275" s="10"/>
      <c r="AE275" s="10"/>
      <c r="AF275" s="10"/>
      <c r="AG275" s="10"/>
      <c r="AH275" s="10"/>
      <c r="AI275" s="10"/>
      <c r="AJ275" s="10"/>
      <c r="AK275" s="10"/>
      <c r="AM275" s="10"/>
      <c r="AN275" s="10"/>
      <c r="AO275" s="10"/>
      <c r="AP275" s="10"/>
      <c r="AQ275" s="10"/>
      <c r="AR275" s="10"/>
      <c r="AS275" s="10"/>
      <c r="AT275" s="10"/>
    </row>
    <row r="276" spans="2:46">
      <c r="D276" s="534"/>
      <c r="E276" s="534"/>
      <c r="F276" s="534"/>
      <c r="G276" s="534"/>
      <c r="H276" s="534"/>
      <c r="I276" s="534"/>
      <c r="J276" s="111"/>
      <c r="K276" s="111"/>
      <c r="M276" s="10"/>
      <c r="N276" s="10"/>
      <c r="O276" s="10"/>
      <c r="P276" s="10"/>
      <c r="R276" s="86"/>
      <c r="S276" s="86"/>
      <c r="T276" s="86"/>
      <c r="U276" s="86"/>
      <c r="V276" s="10"/>
      <c r="W276" s="10"/>
      <c r="X276" s="10"/>
      <c r="Y276" s="10"/>
      <c r="Z276" s="10"/>
      <c r="AA276" s="10"/>
      <c r="AB276" s="10"/>
      <c r="AC276" s="10"/>
      <c r="AD276" s="10"/>
      <c r="AE276" s="10"/>
      <c r="AF276" s="10"/>
      <c r="AG276" s="10"/>
      <c r="AH276" s="10"/>
      <c r="AI276" s="10"/>
      <c r="AJ276" s="10"/>
      <c r="AK276" s="10"/>
      <c r="AM276" s="10"/>
      <c r="AN276" s="10"/>
      <c r="AO276" s="10"/>
      <c r="AP276" s="10"/>
      <c r="AQ276" s="10"/>
      <c r="AR276" s="10"/>
      <c r="AS276" s="10"/>
      <c r="AT276" s="10"/>
    </row>
    <row r="277" spans="2:46">
      <c r="D277" s="534"/>
      <c r="E277" s="534"/>
      <c r="F277" s="534"/>
      <c r="G277" s="534"/>
      <c r="H277" s="534"/>
      <c r="I277" s="534"/>
      <c r="J277" s="111"/>
      <c r="K277" s="111"/>
      <c r="M277" s="10"/>
      <c r="N277" s="10"/>
      <c r="O277" s="10"/>
      <c r="P277" s="10"/>
      <c r="R277" s="86"/>
      <c r="S277" s="86"/>
      <c r="T277" s="86"/>
      <c r="U277" s="86"/>
      <c r="V277" s="10"/>
      <c r="W277" s="10"/>
      <c r="X277" s="10"/>
      <c r="Y277" s="10"/>
      <c r="Z277" s="10"/>
      <c r="AA277" s="10"/>
      <c r="AB277" s="10"/>
      <c r="AC277" s="10"/>
      <c r="AD277" s="10"/>
      <c r="AE277" s="10"/>
      <c r="AF277" s="10"/>
      <c r="AG277" s="10"/>
      <c r="AH277" s="10"/>
      <c r="AI277" s="10"/>
      <c r="AJ277" s="10"/>
      <c r="AK277" s="10"/>
      <c r="AM277" s="10"/>
      <c r="AN277" s="10"/>
      <c r="AO277" s="10"/>
      <c r="AP277" s="10"/>
      <c r="AQ277" s="10"/>
      <c r="AR277" s="10"/>
      <c r="AS277" s="10"/>
      <c r="AT277" s="10"/>
    </row>
    <row r="278" spans="2:46">
      <c r="D278" s="534"/>
      <c r="E278" s="534"/>
      <c r="F278" s="534"/>
      <c r="G278" s="534"/>
      <c r="H278" s="534"/>
      <c r="I278" s="534"/>
      <c r="J278" s="111"/>
      <c r="K278" s="111"/>
      <c r="M278" s="10"/>
      <c r="N278" s="10"/>
      <c r="O278" s="10"/>
      <c r="P278" s="10"/>
      <c r="R278" s="86"/>
      <c r="S278" s="86"/>
      <c r="T278" s="86"/>
      <c r="U278" s="86"/>
      <c r="V278" s="10"/>
      <c r="W278" s="10"/>
      <c r="X278" s="10"/>
      <c r="Y278" s="10"/>
      <c r="Z278" s="10"/>
      <c r="AA278" s="10"/>
      <c r="AB278" s="10"/>
      <c r="AC278" s="10"/>
      <c r="AD278" s="10"/>
      <c r="AE278" s="10"/>
      <c r="AF278" s="10"/>
      <c r="AG278" s="10"/>
      <c r="AH278" s="10"/>
      <c r="AI278" s="10"/>
      <c r="AJ278" s="10"/>
      <c r="AK278" s="10"/>
      <c r="AM278" s="10"/>
      <c r="AN278" s="10"/>
      <c r="AO278" s="10"/>
      <c r="AP278" s="10"/>
      <c r="AQ278" s="10"/>
      <c r="AR278" s="10"/>
      <c r="AS278" s="10"/>
      <c r="AT278" s="10"/>
    </row>
    <row r="279" spans="2:46">
      <c r="D279" s="534"/>
      <c r="E279" s="534"/>
      <c r="F279" s="534"/>
      <c r="G279" s="534"/>
      <c r="H279" s="534"/>
      <c r="I279" s="534"/>
      <c r="J279" s="111"/>
      <c r="K279" s="111"/>
      <c r="M279" s="10"/>
      <c r="N279" s="10"/>
      <c r="O279" s="10"/>
      <c r="P279" s="10"/>
      <c r="R279" s="86"/>
      <c r="S279" s="86"/>
      <c r="T279" s="86"/>
      <c r="U279" s="86"/>
      <c r="V279" s="10"/>
      <c r="W279" s="10"/>
      <c r="X279" s="10"/>
      <c r="Y279" s="10"/>
      <c r="Z279" s="10"/>
      <c r="AA279" s="10"/>
      <c r="AB279" s="10"/>
      <c r="AC279" s="10"/>
      <c r="AD279" s="10"/>
      <c r="AE279" s="10"/>
      <c r="AF279" s="10"/>
      <c r="AG279" s="10"/>
      <c r="AH279" s="10"/>
      <c r="AI279" s="10"/>
      <c r="AJ279" s="10"/>
      <c r="AK279" s="10"/>
      <c r="AM279" s="10"/>
      <c r="AN279" s="10"/>
      <c r="AO279" s="10"/>
      <c r="AP279" s="10"/>
      <c r="AQ279" s="10"/>
      <c r="AR279" s="10"/>
      <c r="AS279" s="10"/>
      <c r="AT279" s="10"/>
    </row>
    <row r="280" spans="2:46">
      <c r="D280" s="534"/>
      <c r="E280" s="534"/>
      <c r="F280" s="534"/>
      <c r="G280" s="534"/>
      <c r="H280" s="534"/>
      <c r="I280" s="534"/>
      <c r="J280" s="111"/>
      <c r="K280" s="111"/>
      <c r="M280" s="10"/>
      <c r="N280" s="10"/>
      <c r="O280" s="10"/>
      <c r="P280" s="10"/>
      <c r="R280" s="86"/>
      <c r="S280" s="86"/>
      <c r="T280" s="86"/>
      <c r="U280" s="86"/>
      <c r="V280" s="10"/>
      <c r="W280" s="10"/>
      <c r="X280" s="10"/>
      <c r="Y280" s="10"/>
      <c r="Z280" s="10"/>
      <c r="AA280" s="10"/>
      <c r="AB280" s="10"/>
      <c r="AC280" s="10"/>
      <c r="AD280" s="10"/>
      <c r="AE280" s="10"/>
      <c r="AF280" s="10"/>
      <c r="AG280" s="10"/>
      <c r="AH280" s="10"/>
      <c r="AI280" s="10"/>
      <c r="AJ280" s="10"/>
      <c r="AK280" s="10"/>
      <c r="AM280" s="10"/>
      <c r="AN280" s="10"/>
      <c r="AO280" s="10"/>
      <c r="AP280" s="10"/>
      <c r="AQ280" s="10"/>
      <c r="AR280" s="10"/>
      <c r="AS280" s="10"/>
      <c r="AT280" s="10"/>
    </row>
    <row r="281" spans="2:46">
      <c r="D281" s="534"/>
      <c r="E281" s="534"/>
      <c r="F281" s="534"/>
      <c r="G281" s="534"/>
      <c r="H281" s="534"/>
      <c r="I281" s="534"/>
      <c r="J281" s="111"/>
      <c r="K281" s="111"/>
      <c r="M281" s="10"/>
      <c r="N281" s="10"/>
      <c r="O281" s="10"/>
      <c r="P281" s="10"/>
      <c r="R281" s="86"/>
      <c r="S281" s="86"/>
      <c r="T281" s="86"/>
      <c r="U281" s="86"/>
      <c r="V281" s="10"/>
      <c r="W281" s="10"/>
      <c r="X281" s="10"/>
      <c r="Y281" s="10"/>
      <c r="Z281" s="10"/>
      <c r="AA281" s="10"/>
      <c r="AB281" s="10"/>
      <c r="AC281" s="10"/>
      <c r="AD281" s="10"/>
      <c r="AE281" s="10"/>
      <c r="AF281" s="10"/>
      <c r="AG281" s="10"/>
      <c r="AH281" s="10"/>
      <c r="AI281" s="10"/>
      <c r="AJ281" s="10"/>
      <c r="AK281" s="10"/>
      <c r="AM281" s="10"/>
      <c r="AN281" s="10"/>
      <c r="AO281" s="10"/>
      <c r="AP281" s="10"/>
      <c r="AQ281" s="10"/>
      <c r="AR281" s="10"/>
      <c r="AS281" s="10"/>
      <c r="AT281" s="10"/>
    </row>
    <row r="282" spans="2:46">
      <c r="D282" s="534"/>
      <c r="E282" s="534"/>
      <c r="F282" s="111"/>
      <c r="G282" s="111"/>
      <c r="H282" s="111"/>
      <c r="I282" s="534"/>
      <c r="J282" s="111"/>
      <c r="K282" s="111"/>
      <c r="M282" s="10"/>
      <c r="N282" s="10"/>
      <c r="O282" s="10"/>
      <c r="P282" s="10"/>
      <c r="R282" s="86"/>
      <c r="S282" s="86"/>
      <c r="T282" s="86"/>
      <c r="U282" s="86"/>
      <c r="V282" s="10"/>
      <c r="W282" s="10"/>
      <c r="X282" s="10"/>
      <c r="Y282" s="10"/>
      <c r="Z282" s="10"/>
      <c r="AA282" s="10"/>
      <c r="AB282" s="10"/>
      <c r="AC282" s="10"/>
      <c r="AD282" s="10"/>
      <c r="AE282" s="10"/>
      <c r="AF282" s="10"/>
      <c r="AG282" s="10"/>
      <c r="AH282" s="10"/>
      <c r="AI282" s="10"/>
      <c r="AJ282" s="10"/>
      <c r="AK282" s="10"/>
      <c r="AM282" s="10"/>
      <c r="AN282" s="10"/>
      <c r="AO282" s="10"/>
      <c r="AP282" s="10"/>
      <c r="AQ282" s="10"/>
      <c r="AR282" s="10"/>
      <c r="AS282" s="10"/>
      <c r="AT282" s="10"/>
    </row>
    <row r="283" spans="2:46">
      <c r="D283" s="534"/>
      <c r="E283" s="534"/>
      <c r="F283" s="111"/>
      <c r="G283" s="111"/>
      <c r="H283" s="111"/>
      <c r="I283" s="534"/>
      <c r="J283" s="111"/>
      <c r="K283" s="111"/>
      <c r="M283" s="10"/>
      <c r="N283" s="10"/>
      <c r="O283" s="10"/>
      <c r="P283" s="10"/>
      <c r="R283" s="86"/>
      <c r="S283" s="86"/>
      <c r="T283" s="86"/>
      <c r="U283" s="86"/>
      <c r="V283" s="10"/>
      <c r="W283" s="10"/>
      <c r="X283" s="10"/>
      <c r="Y283" s="10"/>
      <c r="Z283" s="10"/>
      <c r="AA283" s="10"/>
      <c r="AB283" s="10"/>
      <c r="AC283" s="10"/>
      <c r="AD283" s="10"/>
      <c r="AE283" s="10"/>
      <c r="AF283" s="10"/>
      <c r="AG283" s="10"/>
      <c r="AH283" s="10"/>
      <c r="AI283" s="10"/>
      <c r="AJ283" s="10"/>
      <c r="AK283" s="10"/>
      <c r="AM283" s="10"/>
      <c r="AN283" s="10"/>
      <c r="AO283" s="10"/>
      <c r="AP283" s="10"/>
      <c r="AQ283" s="10"/>
      <c r="AR283" s="10"/>
      <c r="AS283" s="10"/>
      <c r="AT283" s="10"/>
    </row>
    <row r="284" spans="2:46">
      <c r="D284" s="534"/>
      <c r="E284" s="534"/>
      <c r="F284" s="111"/>
      <c r="G284" s="111"/>
      <c r="H284" s="111"/>
      <c r="I284" s="534"/>
      <c r="J284" s="111"/>
      <c r="K284" s="111"/>
      <c r="M284" s="10"/>
      <c r="N284" s="10"/>
      <c r="O284" s="10"/>
      <c r="P284" s="10"/>
      <c r="R284" s="86"/>
      <c r="S284" s="86"/>
      <c r="T284" s="86"/>
      <c r="U284" s="86"/>
      <c r="V284" s="10"/>
      <c r="W284" s="10"/>
      <c r="X284" s="10"/>
      <c r="Y284" s="10"/>
      <c r="Z284" s="10"/>
      <c r="AA284" s="10"/>
      <c r="AB284" s="10"/>
      <c r="AC284" s="10"/>
      <c r="AD284" s="10"/>
      <c r="AE284" s="10"/>
      <c r="AF284" s="10"/>
      <c r="AG284" s="10"/>
      <c r="AH284" s="10"/>
      <c r="AI284" s="10"/>
      <c r="AJ284" s="10"/>
      <c r="AK284" s="10"/>
      <c r="AM284" s="10"/>
      <c r="AN284" s="10"/>
      <c r="AO284" s="10"/>
      <c r="AP284" s="10"/>
      <c r="AQ284" s="10"/>
      <c r="AR284" s="10"/>
      <c r="AS284" s="10"/>
      <c r="AT284" s="10"/>
    </row>
    <row r="285" spans="2:46">
      <c r="D285" s="534"/>
      <c r="E285" s="534"/>
      <c r="F285" s="111"/>
      <c r="G285" s="111"/>
      <c r="H285" s="111"/>
      <c r="I285" s="534"/>
      <c r="J285" s="111"/>
      <c r="K285" s="111"/>
      <c r="M285" s="10"/>
      <c r="N285" s="10"/>
      <c r="O285" s="10"/>
      <c r="P285" s="10"/>
      <c r="R285" s="86"/>
      <c r="S285" s="86"/>
      <c r="T285" s="86"/>
      <c r="U285" s="86"/>
      <c r="V285" s="10"/>
      <c r="W285" s="10"/>
      <c r="X285" s="10"/>
      <c r="Y285" s="10"/>
      <c r="Z285" s="10"/>
      <c r="AA285" s="10"/>
      <c r="AB285" s="10"/>
      <c r="AC285" s="10"/>
      <c r="AD285" s="10"/>
      <c r="AE285" s="10"/>
      <c r="AF285" s="10"/>
      <c r="AG285" s="10"/>
      <c r="AH285" s="10"/>
      <c r="AI285" s="10"/>
      <c r="AJ285" s="10"/>
      <c r="AK285" s="10"/>
      <c r="AM285" s="10"/>
      <c r="AN285" s="10"/>
      <c r="AO285" s="10"/>
      <c r="AP285" s="10"/>
      <c r="AQ285" s="10"/>
      <c r="AR285" s="10"/>
      <c r="AS285" s="10"/>
      <c r="AT285" s="10"/>
    </row>
    <row r="286" spans="2:46">
      <c r="D286" s="534"/>
      <c r="E286" s="534"/>
      <c r="F286" s="111"/>
      <c r="G286" s="111"/>
      <c r="H286" s="111"/>
      <c r="I286" s="534"/>
      <c r="J286" s="111"/>
      <c r="K286" s="111"/>
      <c r="M286" s="10"/>
      <c r="N286" s="10"/>
      <c r="O286" s="10"/>
      <c r="P286" s="10"/>
      <c r="R286" s="86"/>
      <c r="S286" s="86"/>
      <c r="T286" s="86"/>
      <c r="U286" s="86"/>
      <c r="V286" s="10"/>
      <c r="W286" s="10"/>
      <c r="X286" s="10"/>
      <c r="Y286" s="10"/>
      <c r="Z286" s="10"/>
      <c r="AA286" s="10"/>
      <c r="AB286" s="10"/>
      <c r="AC286" s="10"/>
      <c r="AD286" s="10"/>
      <c r="AE286" s="10"/>
      <c r="AF286" s="10"/>
      <c r="AG286" s="10"/>
      <c r="AH286" s="10"/>
      <c r="AI286" s="10"/>
      <c r="AJ286" s="10"/>
      <c r="AK286" s="10"/>
      <c r="AM286" s="10"/>
      <c r="AN286" s="10"/>
      <c r="AO286" s="10"/>
      <c r="AP286" s="10"/>
      <c r="AQ286" s="10"/>
      <c r="AR286" s="10"/>
      <c r="AS286" s="10"/>
      <c r="AT286" s="10"/>
    </row>
    <row r="287" spans="2:46">
      <c r="D287" s="534"/>
      <c r="E287" s="534"/>
      <c r="F287" s="111"/>
      <c r="G287" s="111"/>
      <c r="H287" s="111"/>
      <c r="I287" s="534"/>
      <c r="J287" s="111"/>
      <c r="K287" s="111"/>
      <c r="M287" s="10"/>
      <c r="N287" s="10"/>
      <c r="O287" s="10"/>
      <c r="P287" s="10"/>
      <c r="R287" s="86"/>
      <c r="S287" s="86"/>
      <c r="T287" s="86"/>
      <c r="U287" s="86"/>
      <c r="V287" s="10"/>
      <c r="W287" s="10"/>
      <c r="X287" s="10"/>
      <c r="Y287" s="10"/>
      <c r="Z287" s="10"/>
      <c r="AA287" s="10"/>
      <c r="AB287" s="10"/>
      <c r="AC287" s="10"/>
      <c r="AD287" s="10"/>
      <c r="AE287" s="10"/>
      <c r="AF287" s="10"/>
      <c r="AG287" s="10"/>
      <c r="AH287" s="10"/>
      <c r="AI287" s="10"/>
      <c r="AJ287" s="10"/>
      <c r="AK287" s="10"/>
      <c r="AM287" s="10"/>
      <c r="AN287" s="10"/>
      <c r="AO287" s="10"/>
      <c r="AP287" s="10"/>
      <c r="AQ287" s="10"/>
      <c r="AR287" s="10"/>
      <c r="AS287" s="10"/>
      <c r="AT287" s="10"/>
    </row>
    <row r="288" spans="2:46">
      <c r="D288" s="534"/>
      <c r="E288" s="534"/>
      <c r="F288" s="111"/>
      <c r="G288" s="111"/>
      <c r="H288" s="111"/>
      <c r="I288" s="534"/>
      <c r="J288" s="111"/>
      <c r="K288" s="111"/>
      <c r="M288" s="10"/>
      <c r="N288" s="10"/>
      <c r="O288" s="10"/>
      <c r="P288" s="10"/>
      <c r="R288" s="86"/>
      <c r="S288" s="86"/>
      <c r="T288" s="86"/>
      <c r="U288" s="86"/>
      <c r="V288" s="10"/>
      <c r="W288" s="10"/>
      <c r="X288" s="10"/>
      <c r="Y288" s="10"/>
      <c r="Z288" s="10"/>
      <c r="AA288" s="10"/>
      <c r="AB288" s="10"/>
      <c r="AC288" s="10"/>
      <c r="AD288" s="10"/>
      <c r="AE288" s="10"/>
      <c r="AF288" s="10"/>
      <c r="AG288" s="10"/>
      <c r="AH288" s="10"/>
      <c r="AI288" s="10"/>
      <c r="AJ288" s="10"/>
      <c r="AK288" s="10"/>
      <c r="AM288" s="10"/>
      <c r="AN288" s="10"/>
      <c r="AO288" s="10"/>
      <c r="AP288" s="10"/>
      <c r="AQ288" s="10"/>
      <c r="AR288" s="10"/>
      <c r="AS288" s="10"/>
      <c r="AT288" s="10"/>
    </row>
    <row r="289" spans="4:46">
      <c r="D289" s="534"/>
      <c r="E289" s="534"/>
      <c r="F289" s="111"/>
      <c r="G289" s="111"/>
      <c r="H289" s="111"/>
      <c r="I289" s="534"/>
      <c r="J289" s="111"/>
      <c r="K289" s="111"/>
      <c r="M289" s="10"/>
      <c r="N289" s="10"/>
      <c r="O289" s="10"/>
      <c r="P289" s="10"/>
      <c r="R289" s="86"/>
      <c r="S289" s="86"/>
      <c r="T289" s="86"/>
      <c r="U289" s="86"/>
      <c r="V289" s="10"/>
      <c r="W289" s="10"/>
      <c r="X289" s="10"/>
      <c r="Y289" s="10"/>
      <c r="Z289" s="10"/>
      <c r="AA289" s="10"/>
      <c r="AB289" s="10"/>
      <c r="AC289" s="10"/>
      <c r="AD289" s="10"/>
      <c r="AE289" s="10"/>
      <c r="AF289" s="10"/>
      <c r="AG289" s="10"/>
      <c r="AH289" s="10"/>
      <c r="AI289" s="10"/>
      <c r="AJ289" s="10"/>
      <c r="AK289" s="10"/>
      <c r="AM289" s="10"/>
      <c r="AN289" s="10"/>
      <c r="AO289" s="10"/>
      <c r="AP289" s="10"/>
      <c r="AQ289" s="10"/>
      <c r="AR289" s="10"/>
      <c r="AS289" s="10"/>
      <c r="AT289" s="10"/>
    </row>
    <row r="290" spans="4:46">
      <c r="D290" s="534"/>
      <c r="E290" s="534"/>
      <c r="F290" s="111"/>
      <c r="G290" s="111"/>
      <c r="H290" s="111"/>
      <c r="I290" s="534"/>
      <c r="J290" s="111"/>
      <c r="K290" s="111"/>
      <c r="M290" s="10"/>
      <c r="N290" s="10"/>
      <c r="O290" s="10"/>
      <c r="P290" s="10"/>
      <c r="R290" s="86"/>
      <c r="S290" s="86"/>
      <c r="T290" s="86"/>
      <c r="U290" s="86"/>
      <c r="V290" s="10"/>
      <c r="W290" s="10"/>
      <c r="X290" s="10"/>
      <c r="Y290" s="10"/>
      <c r="Z290" s="10"/>
      <c r="AA290" s="10"/>
      <c r="AB290" s="10"/>
      <c r="AC290" s="10"/>
      <c r="AD290" s="10"/>
      <c r="AE290" s="10"/>
      <c r="AF290" s="10"/>
      <c r="AG290" s="10"/>
      <c r="AH290" s="10"/>
      <c r="AI290" s="10"/>
      <c r="AJ290" s="10"/>
      <c r="AK290" s="10"/>
      <c r="AM290" s="10"/>
      <c r="AN290" s="10"/>
      <c r="AO290" s="10"/>
      <c r="AP290" s="10"/>
      <c r="AQ290" s="10"/>
      <c r="AR290" s="10"/>
      <c r="AS290" s="10"/>
      <c r="AT290" s="10"/>
    </row>
    <row r="291" spans="4:46">
      <c r="D291" s="534"/>
      <c r="E291" s="534"/>
      <c r="F291" s="111"/>
      <c r="G291" s="111"/>
      <c r="H291" s="111"/>
      <c r="I291" s="534"/>
      <c r="J291" s="111"/>
      <c r="K291" s="111"/>
      <c r="M291" s="10"/>
      <c r="N291" s="10"/>
      <c r="O291" s="10"/>
      <c r="P291" s="10"/>
      <c r="R291" s="86"/>
      <c r="S291" s="86"/>
      <c r="T291" s="86"/>
      <c r="U291" s="86"/>
      <c r="V291" s="10"/>
      <c r="W291" s="10"/>
      <c r="X291" s="10"/>
      <c r="Y291" s="10"/>
      <c r="Z291" s="10"/>
      <c r="AA291" s="10"/>
      <c r="AB291" s="10"/>
      <c r="AC291" s="10"/>
      <c r="AD291" s="10"/>
      <c r="AE291" s="10"/>
      <c r="AF291" s="10"/>
      <c r="AG291" s="10"/>
      <c r="AH291" s="10"/>
      <c r="AI291" s="10"/>
      <c r="AJ291" s="10"/>
      <c r="AK291" s="10"/>
      <c r="AM291" s="10"/>
      <c r="AN291" s="10"/>
      <c r="AO291" s="10"/>
      <c r="AP291" s="10"/>
      <c r="AQ291" s="10"/>
      <c r="AR291" s="10"/>
      <c r="AS291" s="10"/>
      <c r="AT291" s="10"/>
    </row>
    <row r="292" spans="4:46">
      <c r="D292" s="534"/>
      <c r="E292" s="534"/>
      <c r="F292" s="111"/>
      <c r="G292" s="111"/>
      <c r="H292" s="111"/>
      <c r="I292" s="534"/>
      <c r="J292" s="111"/>
      <c r="K292" s="111"/>
      <c r="R292" s="86"/>
      <c r="S292" s="86"/>
      <c r="T292" s="86"/>
      <c r="U292" s="86"/>
    </row>
    <row r="293" spans="4:46">
      <c r="D293" s="534"/>
      <c r="E293" s="534"/>
      <c r="F293" s="111"/>
      <c r="G293" s="111"/>
      <c r="H293" s="111"/>
      <c r="I293" s="534"/>
      <c r="J293" s="111"/>
      <c r="K293" s="111"/>
      <c r="R293" s="86"/>
      <c r="S293" s="86"/>
      <c r="T293" s="86"/>
      <c r="U293" s="86"/>
    </row>
    <row r="294" spans="4:46">
      <c r="D294" s="534"/>
      <c r="E294" s="534"/>
      <c r="F294" s="111"/>
      <c r="G294" s="111"/>
      <c r="H294" s="111"/>
      <c r="I294" s="534"/>
      <c r="J294" s="111"/>
      <c r="K294" s="111"/>
      <c r="R294" s="86"/>
      <c r="S294" s="86"/>
      <c r="T294" s="86"/>
      <c r="U294" s="86"/>
    </row>
    <row r="295" spans="4:46">
      <c r="D295" s="534"/>
      <c r="E295" s="534"/>
      <c r="F295" s="111"/>
      <c r="G295" s="111"/>
      <c r="H295" s="111"/>
      <c r="I295" s="534"/>
      <c r="J295" s="111"/>
      <c r="K295" s="111"/>
      <c r="R295" s="86"/>
      <c r="S295" s="86"/>
      <c r="T295" s="86"/>
      <c r="U295" s="86"/>
    </row>
    <row r="296" spans="4:46">
      <c r="D296" s="31"/>
      <c r="E296" s="31"/>
      <c r="F296" s="13"/>
      <c r="G296" s="13"/>
      <c r="H296" s="64"/>
      <c r="I296" s="31"/>
      <c r="J296" s="111"/>
      <c r="K296" s="111"/>
      <c r="R296" s="86"/>
      <c r="S296" s="86"/>
      <c r="T296" s="86"/>
      <c r="U296" s="86"/>
    </row>
    <row r="297" spans="4:46">
      <c r="D297" s="31"/>
      <c r="E297" s="31"/>
      <c r="F297" s="13"/>
      <c r="G297" s="13"/>
      <c r="H297" s="64"/>
      <c r="I297" s="31"/>
      <c r="J297" s="111"/>
      <c r="K297" s="111"/>
      <c r="R297" s="86"/>
      <c r="S297" s="86"/>
      <c r="T297" s="86"/>
      <c r="U297" s="86"/>
    </row>
    <row r="298" spans="4:46">
      <c r="D298" s="31"/>
      <c r="E298" s="31"/>
      <c r="F298" s="13"/>
      <c r="G298" s="13"/>
      <c r="H298" s="13"/>
      <c r="I298" s="31"/>
      <c r="J298" s="111"/>
      <c r="K298" s="111"/>
      <c r="R298" s="86"/>
      <c r="S298" s="86"/>
      <c r="T298" s="86"/>
      <c r="U298" s="86"/>
    </row>
    <row r="299" spans="4:46">
      <c r="D299" s="31"/>
      <c r="E299" s="31"/>
      <c r="F299" s="13"/>
      <c r="G299" s="13"/>
      <c r="H299" s="64"/>
      <c r="I299" s="31"/>
      <c r="J299" s="111"/>
      <c r="K299" s="111"/>
      <c r="R299" s="86"/>
      <c r="S299" s="86"/>
      <c r="T299" s="86"/>
      <c r="U299" s="86"/>
    </row>
    <row r="300" spans="4:46">
      <c r="D300" s="31"/>
      <c r="E300" s="31"/>
      <c r="F300" s="13"/>
      <c r="G300" s="13"/>
      <c r="H300" s="13"/>
      <c r="I300" s="31"/>
      <c r="J300" s="111"/>
      <c r="K300" s="111"/>
      <c r="R300" s="86"/>
      <c r="S300" s="86"/>
      <c r="T300" s="86"/>
      <c r="U300" s="86"/>
    </row>
    <row r="301" spans="4:46">
      <c r="D301" s="31"/>
      <c r="E301" s="31"/>
      <c r="F301" s="13"/>
      <c r="G301" s="13"/>
      <c r="H301" s="13"/>
      <c r="I301" s="31"/>
      <c r="J301" s="111"/>
      <c r="K301" s="111"/>
      <c r="R301" s="86"/>
      <c r="S301" s="86"/>
      <c r="T301" s="86"/>
      <c r="U301" s="86"/>
    </row>
    <row r="302" spans="4:46">
      <c r="D302" s="31"/>
      <c r="E302" s="31"/>
      <c r="F302" s="13"/>
      <c r="G302" s="13"/>
      <c r="H302" s="13"/>
      <c r="I302" s="31"/>
      <c r="J302" s="111"/>
      <c r="K302" s="111"/>
      <c r="R302" s="86"/>
      <c r="S302" s="86"/>
      <c r="T302" s="86"/>
      <c r="U302" s="86"/>
    </row>
    <row r="303" spans="4:46">
      <c r="D303" s="31"/>
      <c r="E303" s="31"/>
      <c r="F303" s="13"/>
      <c r="G303" s="13"/>
      <c r="H303" s="13"/>
      <c r="I303" s="31"/>
      <c r="J303" s="111"/>
      <c r="K303" s="111"/>
      <c r="R303" s="86"/>
      <c r="S303" s="86"/>
      <c r="T303" s="86"/>
      <c r="U303" s="86"/>
    </row>
    <row r="304" spans="4:46">
      <c r="D304" s="31"/>
      <c r="E304" s="31"/>
      <c r="F304" s="13"/>
      <c r="G304" s="13"/>
      <c r="H304" s="13"/>
      <c r="I304" s="31"/>
      <c r="J304" s="111"/>
      <c r="K304" s="112"/>
      <c r="R304" s="86"/>
      <c r="S304" s="86"/>
      <c r="T304" s="86"/>
      <c r="U304" s="86"/>
    </row>
    <row r="305" spans="4:21">
      <c r="D305" s="65"/>
      <c r="E305" s="65"/>
      <c r="F305" s="65"/>
      <c r="G305" s="65"/>
      <c r="H305" s="66"/>
      <c r="I305" s="65"/>
      <c r="J305" s="112"/>
      <c r="K305" s="111"/>
      <c r="R305" s="86"/>
      <c r="S305" s="86"/>
      <c r="T305" s="86"/>
      <c r="U305" s="86"/>
    </row>
    <row r="306" spans="4:21">
      <c r="D306" s="32"/>
      <c r="E306" s="32"/>
      <c r="F306" s="32"/>
      <c r="G306" s="32"/>
      <c r="H306" s="32"/>
      <c r="I306" s="32"/>
      <c r="J306" s="111"/>
      <c r="K306" s="111"/>
      <c r="R306" s="86"/>
      <c r="S306" s="86"/>
      <c r="T306" s="86"/>
      <c r="U306" s="86"/>
    </row>
    <row r="307" spans="4:21">
      <c r="D307" s="31"/>
      <c r="E307" s="31"/>
      <c r="F307" s="13"/>
      <c r="G307" s="13"/>
      <c r="H307" s="13"/>
      <c r="I307" s="31"/>
      <c r="J307" s="111"/>
      <c r="K307" s="111"/>
      <c r="R307" s="86"/>
      <c r="S307" s="86"/>
      <c r="T307" s="86"/>
      <c r="U307" s="86"/>
    </row>
    <row r="308" spans="4:21">
      <c r="D308" s="31"/>
      <c r="E308" s="31"/>
      <c r="F308" s="13"/>
      <c r="G308" s="13"/>
      <c r="H308" s="13"/>
      <c r="I308" s="31"/>
      <c r="J308" s="111"/>
      <c r="K308" s="111"/>
      <c r="R308" s="86"/>
      <c r="S308" s="86"/>
      <c r="T308" s="86"/>
      <c r="U308" s="86"/>
    </row>
    <row r="309" spans="4:21">
      <c r="D309" s="31"/>
      <c r="E309" s="31"/>
      <c r="F309" s="13"/>
      <c r="G309" s="13"/>
      <c r="H309" s="13"/>
      <c r="I309" s="31"/>
      <c r="J309" s="111"/>
      <c r="K309" s="111"/>
      <c r="R309" s="86"/>
      <c r="S309" s="86"/>
      <c r="T309" s="86"/>
      <c r="U309" s="86"/>
    </row>
    <row r="310" spans="4:21">
      <c r="D310" s="31"/>
      <c r="E310" s="31"/>
      <c r="F310" s="13"/>
      <c r="G310" s="13"/>
      <c r="H310" s="13"/>
      <c r="I310" s="31"/>
      <c r="J310" s="111"/>
      <c r="K310" s="111"/>
      <c r="R310" s="86"/>
      <c r="S310" s="86"/>
      <c r="T310" s="86"/>
      <c r="U310" s="86"/>
    </row>
    <row r="311" spans="4:21">
      <c r="D311" s="32"/>
      <c r="E311" s="32"/>
      <c r="F311" s="32"/>
      <c r="G311" s="32"/>
      <c r="H311" s="32"/>
      <c r="I311" s="32"/>
      <c r="J311" s="111"/>
      <c r="K311" s="111"/>
      <c r="R311" s="86"/>
      <c r="S311" s="86"/>
      <c r="T311" s="86"/>
      <c r="U311" s="86"/>
    </row>
    <row r="312" spans="4:21">
      <c r="D312" s="32"/>
      <c r="E312" s="32"/>
      <c r="F312" s="32"/>
      <c r="G312" s="32"/>
      <c r="H312" s="32"/>
      <c r="I312" s="32"/>
      <c r="J312" s="111"/>
      <c r="K312" s="111"/>
      <c r="R312" s="86"/>
      <c r="S312" s="86"/>
      <c r="T312" s="86"/>
      <c r="U312" s="86"/>
    </row>
    <row r="313" spans="4:21">
      <c r="D313" s="32"/>
      <c r="E313" s="32"/>
      <c r="F313" s="32"/>
      <c r="G313" s="32"/>
      <c r="H313" s="32"/>
      <c r="I313" s="32"/>
      <c r="J313" s="111"/>
      <c r="K313" s="111"/>
      <c r="R313" s="86"/>
      <c r="S313" s="86"/>
      <c r="T313" s="86"/>
      <c r="U313" s="86"/>
    </row>
    <row r="314" spans="4:21">
      <c r="D314" s="32"/>
      <c r="E314" s="32"/>
      <c r="F314" s="32"/>
      <c r="G314" s="32"/>
      <c r="H314" s="32"/>
      <c r="I314" s="32"/>
      <c r="J314" s="111"/>
      <c r="K314" s="111"/>
      <c r="R314" s="86"/>
      <c r="S314" s="86"/>
      <c r="T314" s="86"/>
      <c r="U314" s="86"/>
    </row>
    <row r="315" spans="4:21">
      <c r="D315" s="32"/>
      <c r="E315" s="32"/>
      <c r="F315" s="32"/>
      <c r="G315" s="32"/>
      <c r="H315" s="32"/>
      <c r="I315" s="32"/>
      <c r="J315" s="111"/>
      <c r="K315" s="111"/>
      <c r="R315" s="86"/>
      <c r="S315" s="86"/>
      <c r="T315" s="86"/>
      <c r="U315" s="86"/>
    </row>
    <row r="316" spans="4:21">
      <c r="D316" s="32"/>
      <c r="E316" s="32"/>
      <c r="F316" s="32"/>
      <c r="G316" s="32"/>
      <c r="H316" s="32"/>
      <c r="I316" s="32"/>
      <c r="J316" s="111"/>
      <c r="K316" s="111"/>
      <c r="R316" s="86"/>
      <c r="S316" s="86"/>
      <c r="T316" s="86"/>
      <c r="U316" s="86"/>
    </row>
    <row r="317" spans="4:21">
      <c r="D317" s="32"/>
      <c r="E317" s="32"/>
      <c r="F317" s="44"/>
      <c r="G317" s="44"/>
      <c r="H317" s="44"/>
      <c r="I317" s="32"/>
      <c r="J317" s="111"/>
      <c r="K317" s="111"/>
      <c r="R317" s="86"/>
      <c r="S317" s="86"/>
      <c r="T317" s="86"/>
      <c r="U317" s="86"/>
    </row>
    <row r="318" spans="4:21">
      <c r="D318" s="31"/>
      <c r="E318" s="31"/>
      <c r="F318" s="13"/>
      <c r="G318" s="13"/>
      <c r="H318" s="13"/>
      <c r="I318" s="31"/>
      <c r="J318" s="111"/>
      <c r="K318" s="111"/>
      <c r="R318" s="86"/>
      <c r="S318" s="86"/>
      <c r="T318" s="86"/>
      <c r="U318" s="86"/>
    </row>
    <row r="319" spans="4:21">
      <c r="D319" s="31"/>
      <c r="E319" s="31"/>
      <c r="F319" s="13"/>
      <c r="G319" s="13"/>
      <c r="H319" s="13"/>
      <c r="I319" s="31"/>
      <c r="J319" s="111"/>
      <c r="K319" s="111"/>
      <c r="R319" s="86"/>
      <c r="S319" s="86"/>
      <c r="T319" s="86"/>
      <c r="U319" s="86"/>
    </row>
    <row r="320" spans="4:21">
      <c r="D320" s="32"/>
      <c r="E320" s="32"/>
      <c r="F320" s="44"/>
      <c r="G320" s="44"/>
      <c r="H320" s="44"/>
      <c r="I320" s="32"/>
      <c r="J320" s="111"/>
      <c r="K320" s="111"/>
      <c r="R320" s="86"/>
      <c r="S320" s="86"/>
      <c r="T320" s="86"/>
      <c r="U320" s="86"/>
    </row>
    <row r="321" spans="4:21">
      <c r="D321" s="32"/>
      <c r="E321" s="32"/>
      <c r="F321" s="32"/>
      <c r="G321" s="32"/>
      <c r="H321" s="32"/>
      <c r="I321" s="32"/>
      <c r="J321" s="111"/>
      <c r="K321" s="111"/>
      <c r="R321" s="86"/>
      <c r="S321" s="86"/>
      <c r="T321" s="86"/>
      <c r="U321" s="86"/>
    </row>
    <row r="322" spans="4:21">
      <c r="D322" s="32"/>
      <c r="E322" s="32"/>
      <c r="F322" s="32"/>
      <c r="G322" s="32"/>
      <c r="H322" s="32"/>
      <c r="I322" s="32"/>
      <c r="J322" s="111"/>
      <c r="K322" s="112"/>
      <c r="R322" s="86"/>
      <c r="S322" s="86"/>
      <c r="T322" s="86"/>
      <c r="U322" s="86"/>
    </row>
    <row r="323" spans="4:21">
      <c r="D323" s="59"/>
      <c r="E323" s="59"/>
      <c r="F323" s="59"/>
      <c r="G323" s="59"/>
      <c r="H323" s="59"/>
      <c r="I323" s="59"/>
      <c r="J323" s="112"/>
      <c r="K323" s="112"/>
      <c r="R323" s="86"/>
      <c r="S323" s="86"/>
      <c r="T323" s="86"/>
      <c r="U323" s="86"/>
    </row>
    <row r="324" spans="4:21">
      <c r="D324" s="59"/>
      <c r="E324" s="59"/>
      <c r="F324" s="59"/>
      <c r="G324" s="59"/>
      <c r="H324" s="59"/>
      <c r="I324" s="59"/>
      <c r="J324" s="112"/>
      <c r="K324" s="111"/>
      <c r="R324" s="86"/>
      <c r="S324" s="86"/>
      <c r="T324" s="86"/>
      <c r="U324" s="86"/>
    </row>
    <row r="325" spans="4:21">
      <c r="D325" s="32"/>
      <c r="E325" s="32"/>
      <c r="F325" s="32"/>
      <c r="G325" s="32"/>
      <c r="H325" s="32"/>
      <c r="I325" s="32"/>
      <c r="J325" s="111"/>
      <c r="K325" s="111"/>
      <c r="R325" s="86"/>
      <c r="S325" s="86"/>
      <c r="T325" s="86"/>
      <c r="U325" s="86"/>
    </row>
    <row r="326" spans="4:21">
      <c r="D326" s="32"/>
      <c r="E326" s="32"/>
      <c r="F326" s="32"/>
      <c r="G326" s="32"/>
      <c r="H326" s="32"/>
      <c r="I326" s="32"/>
      <c r="J326" s="111"/>
      <c r="K326" s="111"/>
      <c r="R326" s="86"/>
      <c r="S326" s="86"/>
      <c r="T326" s="86"/>
      <c r="U326" s="86"/>
    </row>
    <row r="327" spans="4:21">
      <c r="D327" s="32"/>
      <c r="E327" s="32"/>
      <c r="F327" s="32"/>
      <c r="G327" s="32"/>
      <c r="H327" s="32"/>
      <c r="I327" s="32"/>
      <c r="J327" s="111"/>
      <c r="K327" s="111"/>
      <c r="R327" s="86"/>
      <c r="S327" s="86"/>
      <c r="T327" s="86"/>
      <c r="U327" s="86"/>
    </row>
    <row r="328" spans="4:21">
      <c r="D328" s="32"/>
      <c r="E328" s="32"/>
      <c r="F328" s="32"/>
      <c r="G328" s="32"/>
      <c r="H328" s="32"/>
      <c r="I328" s="32"/>
      <c r="J328" s="111"/>
      <c r="K328" s="111"/>
      <c r="R328" s="86"/>
      <c r="S328" s="86"/>
      <c r="T328" s="86"/>
      <c r="U328" s="86"/>
    </row>
    <row r="329" spans="4:21">
      <c r="D329" s="32"/>
      <c r="E329" s="32"/>
      <c r="F329" s="32"/>
      <c r="G329" s="32"/>
      <c r="H329" s="32"/>
      <c r="I329" s="32"/>
      <c r="J329" s="111"/>
      <c r="K329" s="111"/>
      <c r="R329" s="86"/>
      <c r="S329" s="86"/>
      <c r="T329" s="86"/>
      <c r="U329" s="86"/>
    </row>
    <row r="330" spans="4:21">
      <c r="D330" s="32"/>
      <c r="E330" s="32"/>
      <c r="F330" s="32"/>
      <c r="G330" s="32"/>
      <c r="H330" s="32"/>
      <c r="I330" s="32"/>
      <c r="J330" s="111"/>
      <c r="K330" s="111"/>
      <c r="R330" s="86"/>
      <c r="S330" s="86"/>
      <c r="T330" s="86"/>
      <c r="U330" s="86"/>
    </row>
    <row r="331" spans="4:21">
      <c r="D331" s="32"/>
      <c r="E331" s="32"/>
      <c r="F331" s="32"/>
      <c r="G331" s="32"/>
      <c r="H331" s="32"/>
      <c r="I331" s="32"/>
      <c r="J331" s="111"/>
      <c r="K331" s="111"/>
      <c r="R331" s="86"/>
      <c r="S331" s="86"/>
      <c r="T331" s="86"/>
      <c r="U331" s="86"/>
    </row>
    <row r="332" spans="4:21">
      <c r="D332" s="32"/>
      <c r="E332" s="32"/>
      <c r="F332" s="32"/>
      <c r="G332" s="32"/>
      <c r="H332" s="32"/>
      <c r="I332" s="32"/>
      <c r="J332" s="111"/>
      <c r="K332" s="111"/>
      <c r="R332" s="86"/>
      <c r="S332" s="86"/>
      <c r="T332" s="86"/>
      <c r="U332" s="86"/>
    </row>
    <row r="333" spans="4:21">
      <c r="D333" s="32"/>
      <c r="E333" s="32"/>
      <c r="F333" s="32"/>
      <c r="G333" s="32"/>
      <c r="H333" s="32"/>
      <c r="I333" s="32"/>
      <c r="J333" s="111"/>
      <c r="K333" s="111"/>
      <c r="R333" s="86"/>
      <c r="S333" s="86"/>
      <c r="T333" s="86"/>
      <c r="U333" s="86"/>
    </row>
    <row r="334" spans="4:21">
      <c r="D334" s="32"/>
      <c r="E334" s="32"/>
      <c r="F334" s="32"/>
      <c r="G334" s="32"/>
      <c r="H334" s="32"/>
      <c r="I334" s="32"/>
      <c r="J334" s="111"/>
      <c r="K334" s="111"/>
      <c r="R334" s="86"/>
      <c r="S334" s="86"/>
      <c r="T334" s="86"/>
      <c r="U334" s="86"/>
    </row>
    <row r="335" spans="4:21">
      <c r="D335" s="32"/>
      <c r="E335" s="32"/>
      <c r="F335" s="32"/>
      <c r="G335" s="32"/>
      <c r="H335" s="32"/>
      <c r="I335" s="32"/>
      <c r="J335" s="111"/>
      <c r="K335" s="111"/>
      <c r="R335" s="86"/>
      <c r="S335" s="86"/>
      <c r="T335" s="86"/>
      <c r="U335" s="86"/>
    </row>
    <row r="336" spans="4:21">
      <c r="D336" s="32"/>
      <c r="E336" s="32"/>
      <c r="F336" s="32"/>
      <c r="G336" s="32"/>
      <c r="H336" s="32"/>
      <c r="I336" s="32"/>
      <c r="J336" s="111"/>
      <c r="K336" s="111"/>
      <c r="R336" s="86"/>
      <c r="S336" s="86"/>
      <c r="T336" s="86"/>
      <c r="U336" s="86"/>
    </row>
    <row r="337" spans="4:21">
      <c r="D337" s="32"/>
      <c r="E337" s="32"/>
      <c r="F337" s="32"/>
      <c r="G337" s="32"/>
      <c r="H337" s="32"/>
      <c r="I337" s="32"/>
      <c r="J337" s="111"/>
      <c r="K337" s="111"/>
      <c r="R337" s="86"/>
      <c r="S337" s="86"/>
      <c r="T337" s="86"/>
      <c r="U337" s="86"/>
    </row>
    <row r="338" spans="4:21">
      <c r="D338" s="32"/>
      <c r="E338" s="32"/>
      <c r="F338" s="32"/>
      <c r="G338" s="32"/>
      <c r="H338" s="32"/>
      <c r="I338" s="32"/>
      <c r="J338" s="111"/>
      <c r="K338" s="111"/>
      <c r="R338" s="86"/>
      <c r="S338" s="86"/>
      <c r="T338" s="86"/>
      <c r="U338" s="86"/>
    </row>
    <row r="339" spans="4:21">
      <c r="D339" s="32"/>
      <c r="E339" s="32"/>
      <c r="F339" s="32"/>
      <c r="G339" s="32"/>
      <c r="H339" s="32"/>
      <c r="I339" s="32"/>
      <c r="J339" s="111"/>
      <c r="K339" s="111"/>
      <c r="R339" s="86"/>
      <c r="S339" s="86"/>
      <c r="T339" s="86"/>
      <c r="U339" s="86"/>
    </row>
    <row r="340" spans="4:21">
      <c r="D340" s="32"/>
      <c r="E340" s="32"/>
      <c r="F340" s="32"/>
      <c r="G340" s="32"/>
      <c r="H340" s="32"/>
      <c r="I340" s="32"/>
      <c r="J340" s="111"/>
      <c r="K340" s="111"/>
      <c r="R340" s="86"/>
      <c r="S340" s="86"/>
      <c r="T340" s="86"/>
      <c r="U340" s="86"/>
    </row>
    <row r="341" spans="4:21">
      <c r="D341" s="32"/>
      <c r="E341" s="32"/>
      <c r="F341" s="32"/>
      <c r="G341" s="32"/>
      <c r="H341" s="32"/>
      <c r="I341" s="32"/>
      <c r="J341" s="111"/>
      <c r="K341" s="111"/>
      <c r="R341" s="86"/>
      <c r="S341" s="86"/>
      <c r="T341" s="86"/>
      <c r="U341" s="86"/>
    </row>
    <row r="342" spans="4:21">
      <c r="D342" s="32"/>
      <c r="E342" s="32"/>
      <c r="F342" s="32"/>
      <c r="G342" s="32"/>
      <c r="H342" s="32"/>
      <c r="I342" s="32"/>
      <c r="J342" s="111"/>
      <c r="K342" s="111"/>
      <c r="R342" s="86"/>
      <c r="S342" s="86"/>
      <c r="T342" s="86"/>
      <c r="U342" s="86"/>
    </row>
    <row r="343" spans="4:21">
      <c r="D343" s="32"/>
      <c r="E343" s="32"/>
      <c r="F343" s="32"/>
      <c r="G343" s="32"/>
      <c r="H343" s="32"/>
      <c r="I343" s="32"/>
      <c r="J343" s="111"/>
      <c r="K343" s="111"/>
      <c r="R343" s="86"/>
      <c r="S343" s="86"/>
      <c r="T343" s="86"/>
      <c r="U343" s="86"/>
    </row>
    <row r="344" spans="4:21">
      <c r="D344" s="32"/>
      <c r="E344" s="32"/>
      <c r="F344" s="32"/>
      <c r="G344" s="32"/>
      <c r="H344" s="32"/>
      <c r="I344" s="32"/>
      <c r="J344" s="111"/>
      <c r="K344" s="111"/>
      <c r="R344" s="86"/>
      <c r="S344" s="86"/>
      <c r="T344" s="86"/>
      <c r="U344" s="86"/>
    </row>
    <row r="345" spans="4:21">
      <c r="D345" s="32"/>
      <c r="E345" s="32"/>
      <c r="F345" s="14"/>
      <c r="G345" s="14"/>
      <c r="H345" s="60"/>
      <c r="I345" s="32"/>
      <c r="J345" s="111"/>
      <c r="K345" s="111"/>
      <c r="R345" s="86"/>
      <c r="S345" s="86"/>
      <c r="T345" s="86"/>
      <c r="U345" s="86"/>
    </row>
    <row r="346" spans="4:21">
      <c r="D346" s="32"/>
      <c r="E346" s="32"/>
      <c r="F346" s="14"/>
      <c r="G346" s="14"/>
      <c r="H346" s="60"/>
      <c r="I346" s="32"/>
      <c r="J346" s="111"/>
      <c r="K346" s="111"/>
      <c r="R346" s="86"/>
      <c r="S346" s="86"/>
      <c r="T346" s="86"/>
      <c r="U346" s="86"/>
    </row>
    <row r="347" spans="4:21">
      <c r="D347" s="32"/>
      <c r="E347" s="32"/>
      <c r="F347" s="14"/>
      <c r="G347" s="14"/>
      <c r="H347" s="60"/>
      <c r="I347" s="32"/>
      <c r="J347" s="111"/>
      <c r="K347" s="111"/>
      <c r="R347" s="86"/>
      <c r="S347" s="86"/>
      <c r="T347" s="86"/>
      <c r="U347" s="86"/>
    </row>
    <row r="348" spans="4:21">
      <c r="D348" s="32"/>
      <c r="E348" s="32"/>
      <c r="F348" s="14"/>
      <c r="G348" s="14"/>
      <c r="H348" s="60"/>
      <c r="I348" s="31"/>
      <c r="J348" s="111"/>
      <c r="K348" s="111"/>
      <c r="R348" s="86"/>
      <c r="S348" s="86"/>
      <c r="T348" s="86"/>
      <c r="U348" s="86"/>
    </row>
    <row r="349" spans="4:21">
      <c r="D349" s="32"/>
      <c r="E349" s="32"/>
      <c r="F349" s="14"/>
      <c r="G349" s="14"/>
      <c r="H349" s="60"/>
      <c r="I349" s="32"/>
      <c r="J349" s="111"/>
      <c r="K349" s="111"/>
      <c r="R349" s="86"/>
      <c r="S349" s="86"/>
      <c r="T349" s="86"/>
      <c r="U349" s="86"/>
    </row>
    <row r="350" spans="4:21">
      <c r="D350" s="31"/>
      <c r="E350" s="31"/>
      <c r="F350" s="60"/>
      <c r="G350" s="60"/>
      <c r="H350" s="60"/>
      <c r="I350" s="31"/>
      <c r="J350" s="111"/>
      <c r="K350" s="111"/>
      <c r="R350" s="86"/>
      <c r="S350" s="86"/>
      <c r="T350" s="86"/>
      <c r="U350" s="86"/>
    </row>
    <row r="351" spans="4:21">
      <c r="D351" s="31"/>
      <c r="E351" s="31"/>
      <c r="F351" s="14"/>
      <c r="G351" s="14"/>
      <c r="H351" s="60"/>
      <c r="I351" s="31"/>
      <c r="J351" s="111"/>
      <c r="K351" s="111"/>
      <c r="R351" s="86"/>
      <c r="S351" s="86"/>
      <c r="T351" s="86"/>
      <c r="U351" s="86"/>
    </row>
    <row r="352" spans="4:21">
      <c r="D352" s="31"/>
      <c r="E352" s="31"/>
      <c r="F352" s="14"/>
      <c r="G352" s="14"/>
      <c r="H352" s="60"/>
      <c r="I352" s="31"/>
      <c r="J352" s="111"/>
      <c r="K352" s="111"/>
      <c r="R352" s="86"/>
      <c r="S352" s="86"/>
      <c r="T352" s="86"/>
      <c r="U352" s="86"/>
    </row>
    <row r="353" spans="4:21">
      <c r="D353" s="31"/>
      <c r="E353" s="31"/>
      <c r="F353" s="14"/>
      <c r="G353" s="14"/>
      <c r="H353" s="60"/>
      <c r="I353" s="31"/>
      <c r="J353" s="111"/>
      <c r="K353" s="111"/>
      <c r="R353" s="86"/>
      <c r="S353" s="86"/>
      <c r="T353" s="86"/>
      <c r="U353" s="86"/>
    </row>
    <row r="354" spans="4:21">
      <c r="D354" s="32"/>
      <c r="E354" s="32"/>
      <c r="F354" s="14"/>
      <c r="G354" s="14"/>
      <c r="H354" s="14"/>
      <c r="I354" s="32"/>
      <c r="J354" s="111"/>
      <c r="K354" s="111"/>
      <c r="R354" s="86"/>
      <c r="S354" s="86"/>
      <c r="T354" s="86"/>
      <c r="U354" s="86"/>
    </row>
    <row r="355" spans="4:21">
      <c r="D355" s="31"/>
      <c r="E355" s="31"/>
      <c r="F355" s="60"/>
      <c r="G355" s="60"/>
      <c r="H355" s="60"/>
      <c r="I355" s="31"/>
      <c r="J355" s="111"/>
      <c r="K355" s="112"/>
      <c r="R355" s="86"/>
      <c r="S355" s="86"/>
      <c r="T355" s="86"/>
      <c r="U355" s="86"/>
    </row>
    <row r="356" spans="4:21">
      <c r="D356" s="59"/>
      <c r="E356" s="59"/>
      <c r="F356" s="61"/>
      <c r="G356" s="61"/>
      <c r="H356" s="61"/>
      <c r="I356" s="59"/>
      <c r="J356" s="112"/>
      <c r="K356" s="111"/>
      <c r="R356" s="86"/>
      <c r="S356" s="86"/>
      <c r="T356" s="86"/>
      <c r="U356" s="86"/>
    </row>
    <row r="357" spans="4:21">
      <c r="D357" s="32"/>
      <c r="E357" s="32"/>
      <c r="F357" s="32"/>
      <c r="G357" s="32"/>
      <c r="H357" s="32"/>
      <c r="I357" s="32"/>
      <c r="J357" s="111"/>
      <c r="K357" s="111"/>
      <c r="R357" s="86"/>
      <c r="S357" s="86"/>
      <c r="T357" s="86"/>
      <c r="U357" s="86"/>
    </row>
    <row r="358" spans="4:21">
      <c r="D358" s="31"/>
      <c r="E358" s="31"/>
      <c r="F358" s="13"/>
      <c r="G358" s="13"/>
      <c r="H358" s="13"/>
      <c r="I358" s="31"/>
      <c r="J358" s="111"/>
      <c r="K358" s="111"/>
      <c r="R358" s="86"/>
      <c r="S358" s="86"/>
      <c r="T358" s="86"/>
      <c r="U358" s="86"/>
    </row>
    <row r="359" spans="4:21">
      <c r="D359" s="52"/>
      <c r="E359" s="52"/>
      <c r="F359" s="64"/>
      <c r="G359" s="64"/>
      <c r="H359" s="64"/>
      <c r="I359" s="52"/>
      <c r="J359" s="111"/>
      <c r="K359" s="111"/>
      <c r="R359" s="86"/>
      <c r="S359" s="86"/>
      <c r="T359" s="86"/>
      <c r="U359" s="86"/>
    </row>
    <row r="360" spans="4:21">
      <c r="D360" s="52"/>
      <c r="E360" s="52"/>
      <c r="F360" s="64"/>
      <c r="G360" s="64"/>
      <c r="H360" s="64"/>
      <c r="I360" s="52"/>
      <c r="J360" s="111"/>
      <c r="K360" s="13"/>
    </row>
    <row r="361" spans="4:21">
      <c r="D361" s="31"/>
      <c r="E361" s="31"/>
      <c r="F361" s="13"/>
      <c r="G361" s="13"/>
      <c r="H361" s="13"/>
      <c r="I361" s="31"/>
      <c r="J361" s="13"/>
      <c r="K361" s="64"/>
    </row>
    <row r="362" spans="4:21">
      <c r="D362" s="52"/>
      <c r="E362" s="52"/>
      <c r="F362" s="64"/>
      <c r="G362" s="64"/>
      <c r="H362" s="64"/>
      <c r="I362" s="52"/>
      <c r="J362" s="64"/>
      <c r="K362" s="13"/>
    </row>
    <row r="363" spans="4:21">
      <c r="D363" s="31"/>
      <c r="E363" s="31"/>
      <c r="F363" s="13"/>
      <c r="G363" s="13"/>
      <c r="H363" s="64"/>
      <c r="I363" s="31"/>
      <c r="J363" s="13"/>
      <c r="K363" s="64"/>
    </row>
    <row r="364" spans="4:21">
      <c r="D364" s="31"/>
      <c r="E364" s="31"/>
      <c r="F364" s="13"/>
      <c r="G364" s="13"/>
      <c r="H364" s="13"/>
      <c r="I364" s="31"/>
      <c r="J364" s="64"/>
      <c r="K364" s="13"/>
    </row>
    <row r="365" spans="4:21">
      <c r="D365" s="31"/>
      <c r="E365" s="31"/>
      <c r="F365" s="13"/>
      <c r="G365" s="13"/>
      <c r="H365" s="13"/>
      <c r="I365" s="31"/>
      <c r="J365" s="13"/>
      <c r="K365" s="64"/>
    </row>
    <row r="366" spans="4:21">
      <c r="D366" s="52"/>
      <c r="E366" s="52"/>
      <c r="F366" s="64"/>
      <c r="G366" s="64"/>
      <c r="H366" s="64"/>
      <c r="I366" s="52"/>
      <c r="J366" s="64"/>
      <c r="K366" s="54"/>
    </row>
    <row r="367" spans="4:21">
      <c r="D367" s="59"/>
      <c r="E367" s="59"/>
      <c r="F367" s="54"/>
      <c r="G367" s="54"/>
      <c r="H367" s="54"/>
      <c r="I367" s="59"/>
      <c r="J367" s="54"/>
      <c r="K367" s="44"/>
    </row>
    <row r="368" spans="4:21">
      <c r="D368" s="32"/>
      <c r="E368" s="32"/>
      <c r="F368" s="32"/>
      <c r="G368" s="32"/>
      <c r="H368" s="32"/>
      <c r="I368" s="32"/>
      <c r="J368" s="44"/>
      <c r="K368" s="13"/>
    </row>
    <row r="369" spans="4:11">
      <c r="D369" s="31"/>
      <c r="E369" s="31"/>
      <c r="F369" s="60"/>
      <c r="G369" s="60"/>
      <c r="H369" s="60"/>
      <c r="I369" s="31"/>
      <c r="J369" s="13"/>
      <c r="K369" s="13"/>
    </row>
    <row r="370" spans="4:11">
      <c r="D370" s="31"/>
      <c r="E370" s="31"/>
      <c r="F370" s="60"/>
      <c r="G370" s="60"/>
      <c r="H370" s="60"/>
      <c r="I370" s="31"/>
      <c r="J370" s="13"/>
      <c r="K370" s="13"/>
    </row>
    <row r="371" spans="4:11">
      <c r="D371" s="31"/>
      <c r="E371" s="31"/>
      <c r="F371" s="60"/>
      <c r="G371" s="60"/>
      <c r="H371" s="60"/>
      <c r="I371" s="31"/>
      <c r="J371" s="13"/>
      <c r="K371" s="13"/>
    </row>
    <row r="372" spans="4:11">
      <c r="D372" s="31"/>
      <c r="E372" s="31"/>
      <c r="F372" s="60"/>
      <c r="G372" s="60"/>
      <c r="H372" s="60"/>
      <c r="I372" s="31"/>
      <c r="J372" s="13"/>
      <c r="K372" s="44"/>
    </row>
    <row r="373" spans="4:11">
      <c r="D373" s="32"/>
      <c r="E373" s="32"/>
      <c r="F373" s="14"/>
      <c r="G373" s="14"/>
      <c r="H373" s="14"/>
      <c r="I373" s="32"/>
      <c r="J373" s="44"/>
      <c r="K373" s="44"/>
    </row>
    <row r="374" spans="4:11">
      <c r="D374" s="32"/>
      <c r="E374" s="32"/>
      <c r="F374" s="14"/>
      <c r="G374" s="14"/>
      <c r="H374" s="14"/>
      <c r="I374" s="32"/>
      <c r="J374" s="44"/>
      <c r="K374" s="44"/>
    </row>
    <row r="375" spans="4:11">
      <c r="D375" s="32"/>
      <c r="E375" s="32"/>
      <c r="F375" s="14"/>
      <c r="G375" s="14"/>
      <c r="H375" s="14"/>
      <c r="I375" s="32"/>
      <c r="J375" s="44"/>
      <c r="K375" s="44"/>
    </row>
    <row r="376" spans="4:11">
      <c r="D376" s="32"/>
      <c r="E376" s="32"/>
      <c r="F376" s="14"/>
      <c r="G376" s="14"/>
      <c r="H376" s="14"/>
      <c r="I376" s="32"/>
      <c r="J376" s="44"/>
      <c r="K376" s="44"/>
    </row>
    <row r="377" spans="4:11">
      <c r="D377" s="32"/>
      <c r="E377" s="32"/>
      <c r="F377" s="32"/>
      <c r="G377" s="32"/>
      <c r="H377" s="32"/>
      <c r="I377" s="32"/>
      <c r="J377" s="44"/>
      <c r="K377" s="44"/>
    </row>
    <row r="378" spans="4:11">
      <c r="D378" s="32"/>
      <c r="E378" s="32"/>
      <c r="F378" s="32"/>
      <c r="G378" s="32"/>
      <c r="H378" s="32"/>
      <c r="I378" s="32"/>
      <c r="J378" s="44"/>
      <c r="K378" s="44"/>
    </row>
    <row r="379" spans="4:11">
      <c r="D379" s="32"/>
      <c r="E379" s="32"/>
      <c r="F379" s="32"/>
      <c r="G379" s="32"/>
      <c r="H379" s="32"/>
      <c r="I379" s="32"/>
      <c r="J379" s="44"/>
      <c r="K379" s="44"/>
    </row>
    <row r="380" spans="4:11">
      <c r="D380" s="32"/>
      <c r="E380" s="32"/>
      <c r="F380" s="32"/>
      <c r="G380" s="32"/>
      <c r="H380" s="32"/>
      <c r="I380" s="32"/>
      <c r="J380" s="44"/>
      <c r="K380" s="44"/>
    </row>
    <row r="381" spans="4:11">
      <c r="D381" s="32"/>
      <c r="E381" s="32"/>
      <c r="F381" s="32"/>
      <c r="G381" s="32"/>
      <c r="H381" s="32"/>
      <c r="I381" s="32"/>
      <c r="J381" s="44"/>
      <c r="K381" s="13"/>
    </row>
    <row r="382" spans="4:11">
      <c r="D382" s="31"/>
      <c r="E382" s="31"/>
      <c r="F382" s="60"/>
      <c r="G382" s="60"/>
      <c r="H382" s="60"/>
      <c r="I382" s="31"/>
      <c r="J382" s="13"/>
      <c r="K382" s="44"/>
    </row>
    <row r="383" spans="4:11">
      <c r="D383" s="32"/>
      <c r="E383" s="32"/>
      <c r="F383" s="14"/>
      <c r="G383" s="14"/>
      <c r="H383" s="14"/>
      <c r="I383" s="32"/>
      <c r="J383" s="44"/>
      <c r="K383" s="13"/>
    </row>
    <row r="384" spans="4:11">
      <c r="D384" s="31"/>
      <c r="E384" s="31"/>
      <c r="F384" s="60"/>
      <c r="G384" s="60"/>
      <c r="H384" s="60"/>
      <c r="I384" s="31"/>
      <c r="J384" s="13"/>
      <c r="K384" s="13"/>
    </row>
    <row r="385" spans="4:11">
      <c r="D385" s="31"/>
      <c r="E385" s="31"/>
      <c r="F385" s="60"/>
      <c r="G385" s="60"/>
      <c r="H385" s="60"/>
      <c r="I385" s="31"/>
      <c r="J385" s="13"/>
      <c r="K385" s="13"/>
    </row>
    <row r="386" spans="4:11">
      <c r="D386" s="31"/>
      <c r="E386" s="31"/>
      <c r="F386" s="60"/>
      <c r="G386" s="60"/>
      <c r="H386" s="60"/>
      <c r="I386" s="31"/>
      <c r="J386" s="13"/>
      <c r="K386" s="13"/>
    </row>
    <row r="387" spans="4:11">
      <c r="D387" s="31"/>
      <c r="E387" s="31"/>
      <c r="F387" s="60"/>
      <c r="G387" s="60"/>
      <c r="H387" s="60"/>
      <c r="I387" s="31"/>
      <c r="J387" s="13"/>
      <c r="K387" s="44"/>
    </row>
    <row r="388" spans="4:11">
      <c r="D388" s="32"/>
      <c r="E388" s="32"/>
      <c r="F388" s="32"/>
      <c r="G388" s="32"/>
      <c r="H388" s="14"/>
      <c r="I388" s="32"/>
      <c r="J388" s="44"/>
      <c r="K388" s="13"/>
    </row>
    <row r="389" spans="4:11">
      <c r="D389" s="31"/>
      <c r="E389" s="31"/>
      <c r="F389" s="60"/>
      <c r="G389" s="60"/>
      <c r="H389" s="60"/>
      <c r="I389" s="31"/>
      <c r="J389" s="13"/>
      <c r="K389" s="44"/>
    </row>
    <row r="390" spans="4:11">
      <c r="D390" s="32"/>
      <c r="E390" s="32"/>
      <c r="F390" s="60"/>
      <c r="G390" s="60"/>
      <c r="H390" s="14"/>
      <c r="I390" s="32"/>
      <c r="J390" s="44"/>
      <c r="K390" s="64"/>
    </row>
    <row r="391" spans="4:11">
      <c r="D391" s="52"/>
      <c r="E391" s="52"/>
      <c r="F391" s="60"/>
      <c r="G391" s="60"/>
      <c r="H391" s="51"/>
      <c r="I391" s="52"/>
      <c r="J391" s="64"/>
      <c r="K391" s="44"/>
    </row>
    <row r="392" spans="4:11">
      <c r="D392" s="32"/>
      <c r="E392" s="32"/>
      <c r="F392" s="14"/>
      <c r="G392" s="14"/>
      <c r="H392" s="14"/>
      <c r="I392" s="32"/>
      <c r="J392" s="44"/>
      <c r="K392" s="44"/>
    </row>
    <row r="393" spans="4:11">
      <c r="D393" s="32"/>
      <c r="E393" s="32"/>
      <c r="F393" s="14"/>
      <c r="G393" s="14"/>
      <c r="H393" s="14"/>
      <c r="I393" s="32"/>
      <c r="J393" s="44"/>
      <c r="K393" s="44"/>
    </row>
    <row r="394" spans="4:11">
      <c r="D394" s="32"/>
      <c r="E394" s="32"/>
      <c r="F394" s="14"/>
      <c r="G394" s="14"/>
      <c r="H394" s="14"/>
      <c r="I394" s="32"/>
      <c r="J394" s="44"/>
      <c r="K394" s="44"/>
    </row>
    <row r="395" spans="4:11">
      <c r="D395" s="32"/>
      <c r="E395" s="32"/>
      <c r="F395" s="32"/>
      <c r="G395" s="32"/>
      <c r="H395" s="32"/>
      <c r="I395" s="32"/>
      <c r="J395" s="44"/>
      <c r="K395" s="13"/>
    </row>
    <row r="396" spans="4:11">
      <c r="D396" s="31"/>
      <c r="E396" s="31"/>
      <c r="F396" s="13"/>
      <c r="G396" s="13"/>
      <c r="H396" s="13"/>
      <c r="I396" s="31"/>
      <c r="J396" s="13"/>
      <c r="K396" s="13"/>
    </row>
    <row r="397" spans="4:11">
      <c r="D397" s="31"/>
      <c r="E397" s="31"/>
      <c r="F397" s="13"/>
      <c r="G397" s="13"/>
      <c r="H397" s="13"/>
      <c r="I397" s="31"/>
      <c r="J397" s="13"/>
      <c r="K397" s="13"/>
    </row>
    <row r="398" spans="4:11">
      <c r="D398" s="31"/>
      <c r="E398" s="31"/>
      <c r="F398" s="13"/>
      <c r="G398" s="13"/>
      <c r="H398" s="13"/>
      <c r="I398" s="31"/>
      <c r="J398" s="13"/>
      <c r="K398" s="13"/>
    </row>
    <row r="399" spans="4:11">
      <c r="D399" s="31"/>
      <c r="E399" s="31"/>
      <c r="F399" s="13"/>
      <c r="G399" s="13"/>
      <c r="H399" s="13"/>
      <c r="I399" s="31"/>
      <c r="J399" s="13"/>
      <c r="K399" s="13"/>
    </row>
    <row r="400" spans="4:11">
      <c r="D400" s="31"/>
      <c r="E400" s="31"/>
      <c r="F400" s="13"/>
      <c r="G400" s="13"/>
      <c r="H400" s="13"/>
      <c r="I400" s="31"/>
      <c r="J400" s="13"/>
      <c r="K400" s="13"/>
    </row>
    <row r="401" spans="4:11">
      <c r="D401" s="31"/>
      <c r="E401" s="31"/>
      <c r="F401" s="13"/>
      <c r="G401" s="13"/>
      <c r="H401" s="13"/>
      <c r="I401" s="31"/>
      <c r="J401" s="13"/>
      <c r="K401" s="13"/>
    </row>
    <row r="402" spans="4:11">
      <c r="D402" s="31"/>
      <c r="E402" s="31"/>
      <c r="F402" s="13"/>
      <c r="G402" s="13"/>
      <c r="H402" s="13"/>
      <c r="I402" s="31"/>
      <c r="J402" s="13"/>
      <c r="K402" s="13"/>
    </row>
    <row r="403" spans="4:11">
      <c r="D403" s="31"/>
      <c r="E403" s="31"/>
      <c r="F403" s="13"/>
      <c r="G403" s="13"/>
      <c r="H403" s="13"/>
      <c r="I403" s="31"/>
      <c r="J403" s="13"/>
      <c r="K403" s="13"/>
    </row>
    <row r="404" spans="4:11">
      <c r="D404" s="31"/>
      <c r="E404" s="31"/>
      <c r="F404" s="13"/>
      <c r="G404" s="13"/>
      <c r="H404" s="13"/>
      <c r="I404" s="31"/>
      <c r="J404" s="13"/>
      <c r="K404" s="13"/>
    </row>
    <row r="405" spans="4:11">
      <c r="D405" s="31"/>
      <c r="E405" s="31"/>
      <c r="F405" s="13"/>
      <c r="G405" s="13"/>
      <c r="H405" s="13"/>
      <c r="I405" s="31"/>
      <c r="J405" s="13"/>
      <c r="K405" s="13"/>
    </row>
    <row r="406" spans="4:11">
      <c r="D406" s="31"/>
      <c r="E406" s="31"/>
      <c r="F406" s="13"/>
      <c r="G406" s="13"/>
      <c r="H406" s="13"/>
      <c r="I406" s="31"/>
      <c r="J406" s="13"/>
      <c r="K406" s="13"/>
    </row>
    <row r="407" spans="4:11">
      <c r="D407" s="31"/>
      <c r="E407" s="31"/>
      <c r="F407" s="13"/>
      <c r="G407" s="13"/>
      <c r="H407" s="13"/>
      <c r="I407" s="31"/>
      <c r="J407" s="13"/>
      <c r="K407" s="13"/>
    </row>
    <row r="408" spans="4:11">
      <c r="D408" s="31"/>
      <c r="E408" s="31"/>
      <c r="F408" s="13"/>
      <c r="G408" s="13"/>
      <c r="H408" s="13"/>
      <c r="I408" s="31"/>
      <c r="J408" s="13"/>
      <c r="K408" s="13"/>
    </row>
    <row r="409" spans="4:11">
      <c r="D409" s="31"/>
      <c r="E409" s="31"/>
      <c r="F409" s="13"/>
      <c r="G409" s="13"/>
      <c r="H409" s="13"/>
      <c r="I409" s="31"/>
      <c r="J409" s="13"/>
      <c r="K409" s="13"/>
    </row>
    <row r="410" spans="4:11">
      <c r="D410" s="31"/>
      <c r="E410" s="31"/>
      <c r="F410" s="13"/>
      <c r="G410" s="13"/>
      <c r="H410" s="13"/>
      <c r="I410" s="31"/>
      <c r="J410" s="13"/>
      <c r="K410" s="13"/>
    </row>
    <row r="411" spans="4:11">
      <c r="D411" s="31"/>
      <c r="E411" s="31"/>
      <c r="F411" s="13"/>
      <c r="G411" s="13"/>
      <c r="H411" s="13"/>
      <c r="I411" s="31"/>
      <c r="J411" s="13"/>
      <c r="K411" s="13"/>
    </row>
    <row r="412" spans="4:11">
      <c r="D412" s="31"/>
      <c r="E412" s="31"/>
      <c r="F412" s="13"/>
      <c r="G412" s="13"/>
      <c r="H412" s="13"/>
      <c r="I412" s="31"/>
      <c r="J412" s="13"/>
      <c r="K412" s="13"/>
    </row>
    <row r="413" spans="4:11">
      <c r="D413" s="31"/>
      <c r="E413" s="31"/>
      <c r="F413" s="13"/>
      <c r="G413" s="13"/>
      <c r="H413" s="13"/>
      <c r="I413" s="31"/>
      <c r="J413" s="13"/>
      <c r="K413" s="64"/>
    </row>
    <row r="414" spans="4:11">
      <c r="D414" s="52"/>
      <c r="E414" s="52"/>
      <c r="F414" s="52"/>
      <c r="G414" s="52"/>
      <c r="H414" s="13"/>
      <c r="I414" s="52"/>
      <c r="J414" s="64"/>
      <c r="K414" s="13"/>
    </row>
    <row r="415" spans="4:11">
      <c r="D415" s="31"/>
      <c r="E415" s="31"/>
      <c r="F415" s="13"/>
      <c r="G415" s="13"/>
      <c r="H415" s="13"/>
      <c r="I415" s="31"/>
      <c r="J415" s="13"/>
      <c r="K415" s="13"/>
    </row>
    <row r="416" spans="4:11">
      <c r="D416" s="31"/>
      <c r="E416" s="31"/>
      <c r="F416" s="13"/>
      <c r="G416" s="13"/>
      <c r="H416" s="13"/>
      <c r="I416" s="31"/>
      <c r="J416" s="13"/>
      <c r="K416" s="13"/>
    </row>
    <row r="417" spans="4:11">
      <c r="D417" s="31"/>
      <c r="E417" s="31"/>
      <c r="F417" s="13"/>
      <c r="G417" s="13"/>
      <c r="H417" s="13"/>
      <c r="I417" s="31"/>
      <c r="J417" s="13"/>
      <c r="K417" s="13"/>
    </row>
    <row r="418" spans="4:11">
      <c r="D418" s="31"/>
      <c r="E418" s="31"/>
      <c r="F418" s="13"/>
      <c r="G418" s="13"/>
      <c r="H418" s="13"/>
      <c r="I418" s="31"/>
      <c r="J418" s="13"/>
      <c r="K418" s="13"/>
    </row>
    <row r="419" spans="4:11">
      <c r="D419" s="31"/>
      <c r="E419" s="31"/>
      <c r="F419" s="13"/>
      <c r="G419" s="13"/>
      <c r="H419" s="13"/>
      <c r="I419" s="31"/>
      <c r="J419" s="13"/>
      <c r="K419" s="13"/>
    </row>
    <row r="420" spans="4:11">
      <c r="D420" s="31"/>
      <c r="E420" s="31"/>
      <c r="F420" s="13"/>
      <c r="G420" s="13"/>
      <c r="H420" s="13"/>
      <c r="I420" s="31"/>
      <c r="J420" s="13"/>
      <c r="K420" s="13"/>
    </row>
    <row r="421" spans="4:11">
      <c r="D421" s="31"/>
      <c r="E421" s="31"/>
      <c r="F421" s="13"/>
      <c r="G421" s="13"/>
      <c r="H421" s="13"/>
      <c r="I421" s="31"/>
      <c r="J421" s="13"/>
      <c r="K421" s="13"/>
    </row>
    <row r="422" spans="4:11">
      <c r="D422" s="31"/>
      <c r="E422" s="31"/>
      <c r="F422" s="13"/>
      <c r="G422" s="13"/>
      <c r="H422" s="13"/>
      <c r="I422" s="31"/>
      <c r="J422" s="13"/>
      <c r="K422" s="44"/>
    </row>
    <row r="423" spans="4:11">
      <c r="D423" s="32"/>
      <c r="E423" s="32"/>
      <c r="F423" s="32"/>
      <c r="G423" s="32"/>
      <c r="H423" s="32"/>
      <c r="I423" s="32"/>
      <c r="J423" s="44"/>
      <c r="K423" s="13"/>
    </row>
    <row r="424" spans="4:11">
      <c r="D424" s="31"/>
      <c r="E424" s="31"/>
      <c r="F424" s="13"/>
      <c r="G424" s="13"/>
      <c r="H424" s="13"/>
      <c r="I424" s="31"/>
      <c r="J424" s="13"/>
      <c r="K424" s="54"/>
    </row>
    <row r="425" spans="4:11">
      <c r="D425" s="59"/>
      <c r="E425" s="59"/>
      <c r="F425" s="59"/>
      <c r="G425" s="59"/>
      <c r="H425" s="59"/>
      <c r="I425" s="59"/>
      <c r="J425" s="54"/>
      <c r="K425" s="54"/>
    </row>
    <row r="426" spans="4:11">
      <c r="D426" s="59"/>
      <c r="E426" s="59"/>
      <c r="F426" s="59"/>
      <c r="G426" s="59"/>
      <c r="H426" s="59"/>
      <c r="I426" s="59"/>
      <c r="J426" s="54"/>
      <c r="K426" s="44"/>
    </row>
    <row r="427" spans="4:11">
      <c r="D427" s="32"/>
      <c r="E427" s="32"/>
      <c r="F427" s="32"/>
      <c r="G427" s="32"/>
      <c r="H427" s="32"/>
      <c r="I427" s="32"/>
      <c r="J427" s="44"/>
      <c r="K427" s="44"/>
    </row>
    <row r="428" spans="4:11">
      <c r="D428" s="32"/>
      <c r="E428" s="32"/>
      <c r="F428" s="32"/>
      <c r="G428" s="32"/>
      <c r="H428" s="32"/>
      <c r="I428" s="32"/>
      <c r="J428" s="44"/>
      <c r="K428" s="54"/>
    </row>
    <row r="429" spans="4:11">
      <c r="D429" s="59"/>
      <c r="E429" s="59"/>
      <c r="F429" s="59"/>
      <c r="G429" s="59"/>
      <c r="H429" s="59"/>
      <c r="I429" s="59"/>
      <c r="J429" s="54"/>
      <c r="K429" s="44"/>
    </row>
    <row r="430" spans="4:11">
      <c r="D430" s="32"/>
      <c r="E430" s="32"/>
      <c r="F430" s="32"/>
      <c r="G430" s="32"/>
      <c r="H430" s="32"/>
      <c r="I430" s="32"/>
      <c r="J430" s="44"/>
      <c r="K430" s="44"/>
    </row>
    <row r="431" spans="4:11">
      <c r="D431" s="32"/>
      <c r="E431" s="32"/>
      <c r="F431" s="32"/>
      <c r="G431" s="32"/>
      <c r="H431" s="32"/>
      <c r="I431" s="32"/>
      <c r="J431" s="44"/>
      <c r="K431" s="44"/>
    </row>
    <row r="432" spans="4:11">
      <c r="D432" s="32"/>
      <c r="E432" s="32"/>
      <c r="F432" s="32"/>
      <c r="G432" s="32"/>
      <c r="H432" s="32"/>
      <c r="I432" s="32"/>
      <c r="J432" s="44"/>
      <c r="K432" s="44"/>
    </row>
    <row r="433" spans="4:11">
      <c r="D433" s="32"/>
      <c r="E433" s="32"/>
      <c r="F433" s="32"/>
      <c r="G433" s="32"/>
      <c r="H433" s="32"/>
      <c r="I433" s="32"/>
      <c r="J433" s="44"/>
      <c r="K433" s="44"/>
    </row>
    <row r="434" spans="4:11">
      <c r="D434" s="32"/>
      <c r="E434" s="32"/>
      <c r="F434" s="32"/>
      <c r="G434" s="32"/>
      <c r="H434" s="32"/>
      <c r="I434" s="32"/>
      <c r="J434" s="44"/>
      <c r="K434" s="44"/>
    </row>
    <row r="435" spans="4:11">
      <c r="D435" s="32"/>
      <c r="E435" s="32"/>
      <c r="F435" s="32"/>
      <c r="G435" s="32"/>
      <c r="H435" s="32"/>
      <c r="I435" s="32"/>
      <c r="J435" s="44"/>
      <c r="K435" s="44"/>
    </row>
    <row r="436" spans="4:11">
      <c r="D436" s="32"/>
      <c r="E436" s="32"/>
      <c r="F436" s="32"/>
      <c r="G436" s="32"/>
      <c r="H436" s="32"/>
      <c r="I436" s="32"/>
      <c r="J436" s="44"/>
      <c r="K436" s="44"/>
    </row>
    <row r="437" spans="4:11">
      <c r="D437" s="32"/>
      <c r="E437" s="32"/>
      <c r="F437" s="32"/>
      <c r="G437" s="32"/>
      <c r="H437" s="32"/>
      <c r="I437" s="32"/>
      <c r="J437" s="44"/>
      <c r="K437" s="44"/>
    </row>
    <row r="438" spans="4:11">
      <c r="D438" s="32"/>
      <c r="E438" s="32"/>
      <c r="F438" s="32"/>
      <c r="G438" s="32"/>
      <c r="H438" s="32"/>
      <c r="I438" s="32"/>
      <c r="J438" s="44"/>
      <c r="K438" s="44"/>
    </row>
    <row r="439" spans="4:11">
      <c r="D439" s="32"/>
      <c r="E439" s="32"/>
      <c r="F439" s="32"/>
      <c r="G439" s="32"/>
      <c r="H439" s="32"/>
      <c r="I439" s="32"/>
      <c r="J439" s="44"/>
      <c r="K439" s="44"/>
    </row>
    <row r="440" spans="4:11">
      <c r="D440" s="32"/>
      <c r="E440" s="32"/>
      <c r="F440" s="32"/>
      <c r="G440" s="32"/>
      <c r="H440" s="32"/>
      <c r="I440" s="32"/>
      <c r="J440" s="44"/>
      <c r="K440" s="34"/>
    </row>
    <row r="441" spans="4:11">
      <c r="D441" s="33"/>
      <c r="E441" s="33"/>
      <c r="F441" s="33"/>
      <c r="G441" s="33"/>
      <c r="H441" s="33"/>
      <c r="I441" s="11"/>
      <c r="J441" s="34"/>
      <c r="K441" s="10"/>
    </row>
    <row r="442" spans="4:11">
      <c r="D442" s="10"/>
      <c r="E442" s="11"/>
      <c r="F442" s="10"/>
      <c r="G442" s="10"/>
      <c r="H442" s="10"/>
      <c r="I442" s="10"/>
      <c r="J442" s="10"/>
      <c r="K442" s="10"/>
    </row>
    <row r="443" spans="4:11">
      <c r="D443" s="10"/>
      <c r="E443" s="11"/>
      <c r="F443" s="10"/>
      <c r="G443" s="10"/>
      <c r="H443" s="10"/>
      <c r="I443" s="10"/>
      <c r="J443" s="10"/>
      <c r="K443" s="10"/>
    </row>
    <row r="444" spans="4:11">
      <c r="D444" s="10"/>
      <c r="E444" s="11"/>
      <c r="F444" s="10"/>
      <c r="G444" s="10"/>
      <c r="H444" s="10"/>
      <c r="I444" s="10"/>
      <c r="J444" s="10"/>
      <c r="K444" s="10"/>
    </row>
    <row r="445" spans="4:11">
      <c r="D445" s="10"/>
      <c r="E445" s="11"/>
      <c r="F445" s="10"/>
      <c r="G445" s="10"/>
      <c r="H445" s="10"/>
      <c r="I445" s="10"/>
      <c r="J445" s="10"/>
      <c r="K445" s="10"/>
    </row>
    <row r="446" spans="4:11">
      <c r="D446" s="10"/>
      <c r="E446" s="11"/>
      <c r="F446" s="10"/>
      <c r="G446" s="10"/>
      <c r="H446" s="10"/>
      <c r="I446" s="10"/>
      <c r="J446" s="10"/>
      <c r="K446" s="10"/>
    </row>
    <row r="447" spans="4:11">
      <c r="D447" s="10"/>
      <c r="E447" s="11"/>
      <c r="F447" s="10"/>
      <c r="G447" s="10"/>
      <c r="H447" s="10"/>
      <c r="I447" s="10"/>
      <c r="J447" s="10"/>
      <c r="K447" s="10"/>
    </row>
    <row r="448" spans="4:11">
      <c r="D448" s="10"/>
      <c r="E448" s="11"/>
      <c r="F448" s="10"/>
      <c r="G448" s="10"/>
      <c r="H448" s="10"/>
      <c r="I448" s="10"/>
      <c r="J448" s="10"/>
      <c r="K448" s="10"/>
    </row>
    <row r="449" spans="4:11">
      <c r="D449" s="10"/>
      <c r="E449" s="11"/>
      <c r="F449" s="10"/>
      <c r="G449" s="10"/>
      <c r="H449" s="10"/>
      <c r="I449" s="10"/>
      <c r="J449" s="10"/>
      <c r="K449" s="10"/>
    </row>
    <row r="450" spans="4:11">
      <c r="D450" s="10"/>
      <c r="E450" s="11"/>
      <c r="F450" s="10"/>
      <c r="G450" s="10"/>
      <c r="H450" s="10"/>
      <c r="I450" s="10"/>
      <c r="J450" s="10"/>
      <c r="K450" s="10"/>
    </row>
    <row r="451" spans="4:11">
      <c r="D451" s="10"/>
      <c r="E451" s="11"/>
      <c r="F451" s="10"/>
      <c r="G451" s="10"/>
      <c r="H451" s="10"/>
      <c r="I451" s="10"/>
      <c r="J451" s="10"/>
      <c r="K451" s="10"/>
    </row>
    <row r="452" spans="4:11">
      <c r="D452" s="10"/>
      <c r="E452" s="11"/>
      <c r="F452" s="10"/>
      <c r="G452" s="10"/>
      <c r="H452" s="10"/>
      <c r="I452" s="10"/>
      <c r="J452" s="10"/>
      <c r="K452" s="10"/>
    </row>
    <row r="453" spans="4:11">
      <c r="D453" s="10"/>
      <c r="E453" s="11"/>
      <c r="F453" s="10"/>
      <c r="G453" s="10"/>
      <c r="H453" s="10"/>
      <c r="I453" s="10"/>
      <c r="J453" s="10"/>
      <c r="K453" s="10"/>
    </row>
    <row r="454" spans="4:11">
      <c r="D454" s="10"/>
      <c r="E454" s="11"/>
      <c r="F454" s="10"/>
      <c r="G454" s="10"/>
      <c r="H454" s="10"/>
      <c r="I454" s="10"/>
      <c r="J454" s="10"/>
      <c r="K454" s="10"/>
    </row>
    <row r="455" spans="4:11">
      <c r="D455" s="10"/>
      <c r="E455" s="11"/>
      <c r="F455" s="10"/>
      <c r="G455" s="10"/>
      <c r="H455" s="10"/>
      <c r="I455" s="10"/>
      <c r="J455" s="10"/>
      <c r="K455" s="10"/>
    </row>
    <row r="456" spans="4:11">
      <c r="D456" s="10"/>
      <c r="E456" s="11"/>
      <c r="F456" s="10"/>
      <c r="G456" s="10"/>
      <c r="H456" s="10"/>
      <c r="I456" s="10"/>
      <c r="J456" s="10"/>
      <c r="K456" s="10"/>
    </row>
    <row r="457" spans="4:11">
      <c r="D457" s="10"/>
      <c r="E457" s="11"/>
      <c r="F457" s="10"/>
      <c r="G457" s="10"/>
      <c r="H457" s="10"/>
      <c r="I457" s="10"/>
      <c r="J457" s="10"/>
      <c r="K457" s="10"/>
    </row>
    <row r="458" spans="4:11">
      <c r="D458" s="10"/>
      <c r="E458" s="11"/>
      <c r="F458" s="10"/>
      <c r="G458" s="10"/>
      <c r="H458" s="10"/>
      <c r="I458" s="10"/>
      <c r="J458" s="10"/>
      <c r="K458" s="10"/>
    </row>
    <row r="459" spans="4:11">
      <c r="D459" s="10"/>
      <c r="E459" s="11"/>
      <c r="F459" s="10"/>
      <c r="G459" s="10"/>
      <c r="H459" s="10"/>
      <c r="I459" s="10"/>
      <c r="J459" s="10"/>
      <c r="K459" s="10"/>
    </row>
    <row r="460" spans="4:11">
      <c r="D460" s="10"/>
      <c r="E460" s="11"/>
      <c r="F460" s="10"/>
      <c r="G460" s="10"/>
      <c r="H460" s="10"/>
      <c r="I460" s="10"/>
      <c r="J460" s="10"/>
      <c r="K460" s="10"/>
    </row>
    <row r="461" spans="4:11">
      <c r="D461" s="10"/>
      <c r="E461" s="11"/>
      <c r="F461" s="10"/>
      <c r="G461" s="10"/>
      <c r="H461" s="10"/>
      <c r="I461" s="10"/>
      <c r="J461" s="10"/>
      <c r="K461" s="10"/>
    </row>
    <row r="462" spans="4:11">
      <c r="D462" s="10"/>
      <c r="E462" s="11"/>
      <c r="F462" s="10"/>
      <c r="G462" s="10"/>
      <c r="H462" s="10"/>
      <c r="I462" s="10"/>
      <c r="J462" s="10"/>
      <c r="K462" s="10"/>
    </row>
    <row r="463" spans="4:11">
      <c r="D463" s="10"/>
      <c r="E463" s="11"/>
      <c r="F463" s="10"/>
      <c r="G463" s="10"/>
      <c r="H463" s="10"/>
      <c r="I463" s="10"/>
      <c r="J463" s="10"/>
      <c r="K463" s="10"/>
    </row>
    <row r="464" spans="4:11">
      <c r="D464" s="10"/>
      <c r="E464" s="11"/>
      <c r="F464" s="10"/>
      <c r="G464" s="10"/>
      <c r="H464" s="10"/>
      <c r="I464" s="10"/>
      <c r="J464" s="10"/>
      <c r="K464" s="10"/>
    </row>
    <row r="465" spans="4:11">
      <c r="D465" s="10"/>
      <c r="E465" s="11"/>
      <c r="F465" s="10"/>
      <c r="G465" s="10"/>
      <c r="H465" s="10"/>
      <c r="I465" s="10"/>
      <c r="J465" s="10"/>
      <c r="K465" s="10"/>
    </row>
    <row r="466" spans="4:11">
      <c r="D466" s="10"/>
      <c r="E466" s="11"/>
      <c r="F466" s="10"/>
      <c r="G466" s="10"/>
      <c r="H466" s="10"/>
      <c r="I466" s="10"/>
      <c r="J466" s="10"/>
      <c r="K466" s="10"/>
    </row>
    <row r="467" spans="4:11">
      <c r="D467" s="10"/>
      <c r="E467" s="11"/>
      <c r="F467" s="10"/>
      <c r="G467" s="10"/>
      <c r="H467" s="10"/>
      <c r="I467" s="10"/>
      <c r="J467" s="10"/>
      <c r="K467" s="10"/>
    </row>
    <row r="468" spans="4:11">
      <c r="D468" s="10"/>
      <c r="E468" s="11"/>
      <c r="F468" s="10"/>
      <c r="G468" s="10"/>
      <c r="H468" s="10"/>
      <c r="I468" s="10"/>
      <c r="J468" s="10"/>
      <c r="K468" s="10"/>
    </row>
    <row r="469" spans="4:11">
      <c r="D469" s="10"/>
      <c r="E469" s="11"/>
      <c r="F469" s="10"/>
      <c r="G469" s="10"/>
      <c r="H469" s="10"/>
      <c r="I469" s="10"/>
      <c r="J469" s="10"/>
      <c r="K469" s="10"/>
    </row>
    <row r="470" spans="4:11">
      <c r="D470" s="10"/>
      <c r="E470" s="11"/>
      <c r="F470" s="10"/>
      <c r="G470" s="10"/>
      <c r="H470" s="10"/>
      <c r="I470" s="10"/>
      <c r="J470" s="10"/>
      <c r="K470" s="10"/>
    </row>
    <row r="471" spans="4:11">
      <c r="D471" s="10"/>
      <c r="E471" s="11"/>
      <c r="F471" s="10"/>
      <c r="G471" s="10"/>
      <c r="H471" s="10"/>
      <c r="I471" s="10"/>
      <c r="J471" s="10"/>
      <c r="K471" s="10"/>
    </row>
    <row r="472" spans="4:11">
      <c r="E472" s="11"/>
      <c r="F472" s="10"/>
      <c r="G472" s="10"/>
      <c r="H472" s="10"/>
      <c r="I472" s="10"/>
      <c r="J472" s="10"/>
      <c r="K472" s="10"/>
    </row>
    <row r="473" spans="4:11">
      <c r="E473" s="11"/>
      <c r="F473" s="10"/>
      <c r="G473" s="10"/>
      <c r="H473" s="10"/>
      <c r="I473" s="10"/>
      <c r="J473" s="10"/>
      <c r="K473" s="10"/>
    </row>
    <row r="474" spans="4:11">
      <c r="E474" s="11"/>
      <c r="F474" s="10"/>
      <c r="G474" s="10"/>
      <c r="H474" s="10"/>
      <c r="I474" s="10"/>
      <c r="J474" s="10"/>
      <c r="K474" s="10"/>
    </row>
    <row r="475" spans="4:11">
      <c r="E475" s="11"/>
      <c r="F475" s="10"/>
      <c r="G475" s="10"/>
      <c r="H475" s="10"/>
      <c r="I475" s="10"/>
      <c r="J475" s="10"/>
      <c r="K475" s="10"/>
    </row>
    <row r="476" spans="4:11">
      <c r="E476" s="11"/>
      <c r="F476" s="10"/>
      <c r="G476" s="10"/>
      <c r="H476" s="10"/>
      <c r="I476" s="10"/>
      <c r="J476" s="10"/>
      <c r="K476" s="10"/>
    </row>
    <row r="477" spans="4:11">
      <c r="E477" s="11"/>
      <c r="F477" s="10"/>
      <c r="G477" s="10"/>
      <c r="H477" s="10"/>
      <c r="I477" s="10"/>
      <c r="J477" s="10"/>
      <c r="K477" s="10"/>
    </row>
    <row r="478" spans="4:11">
      <c r="E478" s="11"/>
      <c r="F478" s="10"/>
      <c r="G478" s="10"/>
      <c r="H478" s="10"/>
      <c r="I478" s="10"/>
      <c r="J478" s="10"/>
      <c r="K478" s="10"/>
    </row>
    <row r="479" spans="4:11">
      <c r="E479" s="11"/>
      <c r="F479" s="10"/>
      <c r="G479" s="10"/>
      <c r="H479" s="10"/>
      <c r="I479" s="10"/>
      <c r="J479" s="10"/>
      <c r="K479" s="10"/>
    </row>
    <row r="480" spans="4:11">
      <c r="E480" s="11"/>
      <c r="F480" s="10"/>
      <c r="G480" s="10"/>
      <c r="H480" s="10"/>
      <c r="I480" s="10"/>
      <c r="J480" s="10"/>
      <c r="K480" s="10"/>
    </row>
    <row r="481" spans="5:11">
      <c r="E481" s="11"/>
      <c r="F481" s="10"/>
      <c r="G481" s="10"/>
      <c r="H481" s="10"/>
      <c r="I481" s="10"/>
      <c r="J481" s="10"/>
      <c r="K481" s="10"/>
    </row>
    <row r="482" spans="5:11">
      <c r="E482" s="11"/>
      <c r="F482" s="10"/>
      <c r="G482" s="10"/>
      <c r="H482" s="10"/>
      <c r="I482" s="10"/>
      <c r="J482" s="10"/>
      <c r="K482" s="10"/>
    </row>
    <row r="483" spans="5:11">
      <c r="E483" s="11"/>
      <c r="F483" s="10"/>
      <c r="G483" s="10"/>
      <c r="H483" s="10"/>
      <c r="I483" s="10"/>
      <c r="J483" s="10"/>
      <c r="K483" s="10"/>
    </row>
    <row r="484" spans="5:11">
      <c r="E484" s="11"/>
      <c r="F484" s="10"/>
      <c r="G484" s="10"/>
      <c r="H484" s="10"/>
      <c r="I484" s="10"/>
      <c r="J484" s="10"/>
      <c r="K484" s="10"/>
    </row>
    <row r="485" spans="5:11">
      <c r="E485" s="11"/>
      <c r="F485" s="10"/>
      <c r="G485" s="10"/>
      <c r="H485" s="10"/>
      <c r="I485" s="10"/>
      <c r="J485" s="10"/>
      <c r="K485" s="10"/>
    </row>
    <row r="486" spans="5:11">
      <c r="E486" s="11"/>
      <c r="F486" s="10"/>
      <c r="G486" s="10"/>
      <c r="H486" s="10"/>
      <c r="I486" s="10"/>
      <c r="J486" s="10"/>
      <c r="K486" s="10"/>
    </row>
    <row r="487" spans="5:11">
      <c r="E487" s="11"/>
      <c r="F487" s="10"/>
      <c r="G487" s="10"/>
      <c r="H487" s="10"/>
      <c r="I487" s="10"/>
      <c r="J487" s="10"/>
      <c r="K487" s="10"/>
    </row>
    <row r="488" spans="5:11">
      <c r="E488" s="11"/>
      <c r="F488" s="10"/>
      <c r="G488" s="10"/>
      <c r="H488" s="10"/>
      <c r="I488" s="10"/>
      <c r="J488" s="10"/>
      <c r="K488" s="10"/>
    </row>
    <row r="489" spans="5:11">
      <c r="E489" s="11"/>
      <c r="F489" s="10"/>
      <c r="G489" s="10"/>
      <c r="H489" s="10"/>
      <c r="I489" s="10"/>
      <c r="J489" s="10"/>
      <c r="K489" s="10"/>
    </row>
    <row r="490" spans="5:11">
      <c r="E490" s="11"/>
      <c r="F490" s="10"/>
      <c r="G490" s="10"/>
      <c r="H490" s="10"/>
      <c r="I490" s="10"/>
      <c r="J490" s="10"/>
      <c r="K490" s="10"/>
    </row>
    <row r="491" spans="5:11">
      <c r="E491" s="11"/>
      <c r="F491" s="10"/>
      <c r="G491" s="10"/>
      <c r="H491" s="10"/>
      <c r="I491" s="10"/>
      <c r="J491" s="10"/>
      <c r="K491" s="10"/>
    </row>
    <row r="492" spans="5:11">
      <c r="E492" s="11"/>
      <c r="F492" s="10"/>
      <c r="G492" s="10"/>
      <c r="H492" s="10"/>
      <c r="I492" s="10"/>
      <c r="J492" s="10"/>
      <c r="K492" s="10"/>
    </row>
    <row r="493" spans="5:11">
      <c r="E493" s="11"/>
      <c r="F493" s="10"/>
      <c r="G493" s="10"/>
      <c r="H493" s="10"/>
      <c r="I493" s="10"/>
      <c r="J493" s="10"/>
      <c r="K493" s="10"/>
    </row>
    <row r="494" spans="5:11">
      <c r="E494" s="11"/>
      <c r="F494" s="10"/>
      <c r="G494" s="10"/>
      <c r="H494" s="10"/>
      <c r="I494" s="10"/>
      <c r="J494" s="10"/>
      <c r="K494" s="10"/>
    </row>
    <row r="495" spans="5:11">
      <c r="E495" s="11"/>
      <c r="F495" s="10"/>
      <c r="G495" s="10"/>
      <c r="H495" s="10"/>
      <c r="I495" s="10"/>
      <c r="J495" s="10"/>
      <c r="K495" s="10"/>
    </row>
    <row r="496" spans="5:11">
      <c r="E496" s="11"/>
      <c r="F496" s="10"/>
      <c r="G496" s="10"/>
      <c r="H496" s="10"/>
      <c r="I496" s="10"/>
      <c r="J496" s="10"/>
      <c r="K496" s="10"/>
    </row>
    <row r="497" spans="5:11">
      <c r="E497" s="11"/>
      <c r="F497" s="10"/>
      <c r="G497" s="10"/>
      <c r="H497" s="10"/>
      <c r="I497" s="10"/>
      <c r="J497" s="10"/>
      <c r="K497" s="10"/>
    </row>
    <row r="498" spans="5:11">
      <c r="E498" s="11"/>
      <c r="F498" s="10"/>
      <c r="G498" s="10"/>
      <c r="H498" s="10"/>
      <c r="I498" s="10"/>
      <c r="J498" s="10"/>
      <c r="K498" s="10"/>
    </row>
    <row r="499" spans="5:11">
      <c r="E499" s="11"/>
      <c r="F499" s="10"/>
      <c r="G499" s="10"/>
      <c r="H499" s="10"/>
      <c r="I499" s="10"/>
      <c r="J499" s="10"/>
      <c r="K499" s="10"/>
    </row>
    <row r="500" spans="5:11">
      <c r="E500" s="11"/>
      <c r="F500" s="10"/>
      <c r="G500" s="10"/>
      <c r="H500" s="10"/>
      <c r="I500" s="10"/>
      <c r="J500" s="10"/>
      <c r="K500" s="10"/>
    </row>
    <row r="501" spans="5:11">
      <c r="E501" s="11"/>
      <c r="F501" s="10"/>
      <c r="G501" s="10"/>
      <c r="H501" s="10"/>
      <c r="I501" s="10"/>
      <c r="J501" s="10"/>
      <c r="K501" s="10"/>
    </row>
    <row r="502" spans="5:11">
      <c r="E502" s="11"/>
      <c r="F502" s="10"/>
      <c r="G502" s="10"/>
      <c r="H502" s="10"/>
      <c r="I502" s="10"/>
      <c r="J502" s="10"/>
      <c r="K502" s="10"/>
    </row>
    <row r="503" spans="5:11">
      <c r="E503" s="11"/>
      <c r="F503" s="10"/>
      <c r="G503" s="10"/>
      <c r="H503" s="10"/>
      <c r="I503" s="10"/>
      <c r="J503" s="10"/>
      <c r="K503" s="10"/>
    </row>
    <row r="504" spans="5:11">
      <c r="E504" s="11"/>
      <c r="F504" s="10"/>
      <c r="G504" s="10"/>
      <c r="H504" s="10"/>
      <c r="I504" s="10"/>
      <c r="J504" s="10"/>
      <c r="K504" s="10"/>
    </row>
    <row r="505" spans="5:11">
      <c r="E505" s="11"/>
      <c r="F505" s="10"/>
      <c r="G505" s="10"/>
      <c r="H505" s="10"/>
      <c r="I505" s="10"/>
      <c r="J505" s="10"/>
      <c r="K505" s="10"/>
    </row>
    <row r="506" spans="5:11">
      <c r="E506" s="11"/>
      <c r="F506" s="10"/>
      <c r="G506" s="10"/>
      <c r="H506" s="10"/>
      <c r="I506" s="10"/>
      <c r="J506" s="10"/>
      <c r="K506" s="10"/>
    </row>
    <row r="507" spans="5:11">
      <c r="E507" s="11"/>
      <c r="F507" s="10"/>
      <c r="G507" s="10"/>
      <c r="H507" s="10"/>
      <c r="I507" s="10"/>
      <c r="J507" s="10"/>
      <c r="K507" s="10"/>
    </row>
    <row r="508" spans="5:11">
      <c r="E508" s="11"/>
      <c r="F508" s="10"/>
      <c r="G508" s="10"/>
      <c r="H508" s="10"/>
      <c r="I508" s="10"/>
      <c r="J508" s="10"/>
      <c r="K508" s="10"/>
    </row>
    <row r="509" spans="5:11">
      <c r="E509" s="11"/>
      <c r="F509" s="10"/>
      <c r="G509" s="10"/>
      <c r="H509" s="10"/>
      <c r="I509" s="10"/>
      <c r="J509" s="10"/>
      <c r="K509" s="10"/>
    </row>
    <row r="510" spans="5:11">
      <c r="E510" s="11"/>
      <c r="F510" s="10"/>
      <c r="G510" s="10"/>
      <c r="H510" s="10"/>
      <c r="I510" s="10"/>
      <c r="J510" s="10"/>
      <c r="K510" s="10"/>
    </row>
    <row r="511" spans="5:11">
      <c r="E511" s="11"/>
      <c r="F511" s="10"/>
      <c r="G511" s="10"/>
      <c r="H511" s="10"/>
      <c r="I511" s="10"/>
      <c r="J511" s="10"/>
      <c r="K511" s="10"/>
    </row>
    <row r="512" spans="5:11">
      <c r="E512" s="11"/>
      <c r="F512" s="10"/>
      <c r="G512" s="10"/>
      <c r="H512" s="10"/>
      <c r="I512" s="10"/>
      <c r="J512" s="10"/>
      <c r="K512" s="10"/>
    </row>
    <row r="513" spans="5:11">
      <c r="E513" s="11"/>
      <c r="F513" s="10"/>
      <c r="G513" s="10"/>
      <c r="H513" s="10"/>
      <c r="I513" s="10"/>
      <c r="J513" s="10"/>
      <c r="K513" s="10"/>
    </row>
    <row r="514" spans="5:11">
      <c r="E514" s="11"/>
      <c r="F514" s="10"/>
      <c r="G514" s="10"/>
      <c r="H514" s="10"/>
      <c r="I514" s="10"/>
      <c r="J514" s="10"/>
      <c r="K514" s="10"/>
    </row>
    <row r="515" spans="5:11">
      <c r="E515" s="11"/>
      <c r="F515" s="10"/>
      <c r="G515" s="10"/>
      <c r="H515" s="10"/>
      <c r="I515" s="10"/>
      <c r="J515" s="10"/>
      <c r="K515" s="10"/>
    </row>
    <row r="516" spans="5:11">
      <c r="E516" s="11"/>
      <c r="F516" s="10"/>
      <c r="G516" s="10"/>
      <c r="H516" s="10"/>
      <c r="I516" s="10"/>
      <c r="J516" s="10"/>
      <c r="K516" s="10"/>
    </row>
    <row r="517" spans="5:11">
      <c r="E517" s="11"/>
      <c r="F517" s="10"/>
      <c r="G517" s="10"/>
      <c r="H517" s="10"/>
      <c r="I517" s="10"/>
      <c r="J517" s="10"/>
      <c r="K517" s="10"/>
    </row>
    <row r="518" spans="5:11">
      <c r="E518" s="11"/>
      <c r="F518" s="10"/>
      <c r="G518" s="10"/>
      <c r="H518" s="10"/>
      <c r="I518" s="10"/>
      <c r="J518" s="10"/>
      <c r="K518" s="10"/>
    </row>
    <row r="519" spans="5:11">
      <c r="E519" s="11"/>
      <c r="F519" s="10"/>
      <c r="G519" s="10"/>
      <c r="H519" s="10"/>
      <c r="I519" s="10"/>
      <c r="J519" s="10"/>
      <c r="K519" s="10"/>
    </row>
    <row r="520" spans="5:11">
      <c r="E520" s="11"/>
      <c r="F520" s="10"/>
      <c r="G520" s="10"/>
      <c r="H520" s="10"/>
      <c r="I520" s="10"/>
      <c r="J520" s="10"/>
      <c r="K520" s="10"/>
    </row>
    <row r="521" spans="5:11">
      <c r="E521" s="11"/>
      <c r="F521" s="10"/>
      <c r="G521" s="10"/>
      <c r="H521" s="10"/>
      <c r="I521" s="10"/>
      <c r="J521" s="10"/>
      <c r="K521" s="10"/>
    </row>
    <row r="522" spans="5:11">
      <c r="E522" s="11"/>
      <c r="F522" s="10"/>
      <c r="G522" s="10"/>
      <c r="H522" s="10"/>
      <c r="I522" s="10"/>
      <c r="J522" s="10"/>
      <c r="K522" s="10"/>
    </row>
    <row r="523" spans="5:11">
      <c r="E523" s="11"/>
      <c r="F523" s="10"/>
      <c r="G523" s="10"/>
      <c r="H523" s="10"/>
      <c r="I523" s="10"/>
      <c r="J523" s="10"/>
      <c r="K523" s="10"/>
    </row>
    <row r="524" spans="5:11">
      <c r="E524" s="11"/>
      <c r="F524" s="10"/>
      <c r="G524" s="10"/>
      <c r="H524" s="10"/>
      <c r="I524" s="10"/>
      <c r="J524" s="10"/>
      <c r="K524" s="10"/>
    </row>
    <row r="525" spans="5:11">
      <c r="E525" s="11"/>
      <c r="F525" s="10"/>
      <c r="G525" s="10"/>
      <c r="H525" s="10"/>
      <c r="I525" s="10"/>
      <c r="J525" s="10"/>
      <c r="K525" s="10"/>
    </row>
    <row r="526" spans="5:11">
      <c r="E526" s="11"/>
      <c r="F526" s="10"/>
      <c r="G526" s="10"/>
      <c r="H526" s="10"/>
      <c r="I526" s="10"/>
      <c r="J526" s="10"/>
      <c r="K526" s="10"/>
    </row>
    <row r="527" spans="5:11">
      <c r="E527" s="11"/>
      <c r="F527" s="10"/>
      <c r="G527" s="10"/>
      <c r="H527" s="10"/>
      <c r="I527" s="10"/>
      <c r="J527" s="10"/>
      <c r="K527" s="10"/>
    </row>
    <row r="528" spans="5:11">
      <c r="E528" s="11"/>
      <c r="F528" s="10"/>
      <c r="G528" s="10"/>
      <c r="H528" s="10"/>
      <c r="I528" s="10"/>
      <c r="J528" s="10"/>
      <c r="K528" s="10"/>
    </row>
    <row r="529" spans="5:11">
      <c r="E529" s="11"/>
      <c r="F529" s="10"/>
      <c r="G529" s="10"/>
      <c r="H529" s="10"/>
      <c r="I529" s="10"/>
      <c r="J529" s="10"/>
      <c r="K529" s="10"/>
    </row>
    <row r="530" spans="5:11">
      <c r="E530" s="11"/>
      <c r="F530" s="10"/>
      <c r="G530" s="10"/>
      <c r="H530" s="10"/>
      <c r="I530" s="10"/>
      <c r="J530" s="10"/>
      <c r="K530" s="10"/>
    </row>
    <row r="531" spans="5:11">
      <c r="E531" s="11"/>
      <c r="F531" s="10"/>
      <c r="G531" s="10"/>
      <c r="H531" s="10"/>
      <c r="I531" s="10"/>
      <c r="J531" s="10"/>
      <c r="K531" s="10"/>
    </row>
    <row r="532" spans="5:11">
      <c r="E532" s="11"/>
      <c r="F532" s="10"/>
      <c r="G532" s="10"/>
      <c r="H532" s="10"/>
      <c r="I532" s="10"/>
      <c r="J532" s="10"/>
      <c r="K532" s="10"/>
    </row>
    <row r="533" spans="5:11">
      <c r="E533" s="11"/>
      <c r="F533" s="10"/>
      <c r="G533" s="10"/>
      <c r="H533" s="10"/>
      <c r="I533" s="10"/>
      <c r="J533" s="10"/>
      <c r="K533" s="10"/>
    </row>
    <row r="534" spans="5:11">
      <c r="E534" s="11"/>
      <c r="F534" s="10"/>
      <c r="G534" s="10"/>
      <c r="H534" s="10"/>
      <c r="I534" s="10"/>
      <c r="J534" s="10"/>
      <c r="K534" s="10"/>
    </row>
    <row r="535" spans="5:11">
      <c r="E535" s="11"/>
      <c r="F535" s="10"/>
      <c r="G535" s="10"/>
      <c r="H535" s="10"/>
      <c r="I535" s="10"/>
      <c r="J535" s="10"/>
      <c r="K535" s="10"/>
    </row>
    <row r="536" spans="5:11">
      <c r="E536" s="11"/>
      <c r="F536" s="10"/>
      <c r="G536" s="10"/>
      <c r="H536" s="10"/>
      <c r="I536" s="10"/>
      <c r="J536" s="10"/>
      <c r="K536" s="10"/>
    </row>
    <row r="537" spans="5:11">
      <c r="E537" s="11"/>
      <c r="F537" s="10"/>
      <c r="G537" s="10"/>
      <c r="H537" s="10"/>
      <c r="I537" s="10"/>
      <c r="J537" s="10"/>
      <c r="K537" s="10"/>
    </row>
    <row r="538" spans="5:11">
      <c r="E538" s="11"/>
      <c r="F538" s="10"/>
      <c r="G538" s="10"/>
      <c r="H538" s="10"/>
      <c r="I538" s="10"/>
      <c r="J538" s="10"/>
      <c r="K538" s="10"/>
    </row>
    <row r="539" spans="5:11">
      <c r="E539" s="11"/>
      <c r="F539" s="10"/>
      <c r="G539" s="10"/>
      <c r="H539" s="10"/>
      <c r="I539" s="10"/>
      <c r="J539" s="10"/>
      <c r="K539" s="10"/>
    </row>
    <row r="540" spans="5:11">
      <c r="E540" s="11"/>
      <c r="F540" s="10"/>
      <c r="G540" s="10"/>
      <c r="H540" s="10"/>
      <c r="I540" s="10"/>
      <c r="J540" s="10"/>
      <c r="K540" s="10"/>
    </row>
    <row r="541" spans="5:11">
      <c r="E541" s="11"/>
      <c r="F541" s="10"/>
      <c r="G541" s="10"/>
      <c r="H541" s="10"/>
      <c r="I541" s="10"/>
      <c r="J541" s="10"/>
      <c r="K541" s="10"/>
    </row>
    <row r="542" spans="5:11">
      <c r="E542" s="11"/>
      <c r="F542" s="10"/>
      <c r="G542" s="10"/>
      <c r="H542" s="10"/>
      <c r="I542" s="10"/>
      <c r="J542" s="10"/>
      <c r="K542" s="10"/>
    </row>
    <row r="543" spans="5:11">
      <c r="E543" s="11"/>
      <c r="F543" s="10"/>
      <c r="G543" s="10"/>
      <c r="H543" s="10"/>
      <c r="I543" s="10"/>
      <c r="J543" s="10"/>
      <c r="K543" s="10"/>
    </row>
    <row r="544" spans="5:11">
      <c r="E544" s="11"/>
      <c r="F544" s="10"/>
      <c r="G544" s="10"/>
      <c r="H544" s="10"/>
      <c r="I544" s="10"/>
      <c r="J544" s="10"/>
      <c r="K544" s="10"/>
    </row>
    <row r="545" spans="5:11">
      <c r="E545" s="11"/>
      <c r="F545" s="10"/>
      <c r="G545" s="10"/>
      <c r="H545" s="10"/>
      <c r="I545" s="10"/>
      <c r="J545" s="10"/>
      <c r="K545" s="10"/>
    </row>
    <row r="546" spans="5:11">
      <c r="E546" s="11"/>
      <c r="F546" s="10"/>
      <c r="G546" s="10"/>
      <c r="H546" s="10"/>
      <c r="I546" s="10"/>
      <c r="J546" s="10"/>
      <c r="K546" s="10"/>
    </row>
    <row r="547" spans="5:11">
      <c r="E547" s="11"/>
      <c r="F547" s="10"/>
      <c r="G547" s="10"/>
      <c r="H547" s="10"/>
      <c r="I547" s="10"/>
      <c r="J547" s="10"/>
      <c r="K547" s="10"/>
    </row>
    <row r="548" spans="5:11">
      <c r="E548" s="11"/>
      <c r="F548" s="10"/>
      <c r="G548" s="10"/>
      <c r="H548" s="10"/>
      <c r="I548" s="10"/>
      <c r="J548" s="10"/>
      <c r="K548" s="10"/>
    </row>
    <row r="549" spans="5:11">
      <c r="E549" s="11"/>
      <c r="F549" s="10"/>
      <c r="G549" s="10"/>
      <c r="H549" s="10"/>
      <c r="I549" s="10"/>
      <c r="J549" s="10"/>
      <c r="K549" s="10"/>
    </row>
    <row r="550" spans="5:11">
      <c r="E550" s="11"/>
      <c r="F550" s="10"/>
      <c r="G550" s="10"/>
      <c r="H550" s="10"/>
      <c r="I550" s="10"/>
      <c r="J550" s="10"/>
      <c r="K550" s="10"/>
    </row>
    <row r="551" spans="5:11">
      <c r="E551" s="11"/>
      <c r="F551" s="10"/>
      <c r="G551" s="10"/>
      <c r="H551" s="10"/>
      <c r="I551" s="10"/>
      <c r="J551" s="10"/>
      <c r="K551" s="10"/>
    </row>
    <row r="552" spans="5:11">
      <c r="E552" s="11"/>
      <c r="F552" s="10"/>
      <c r="G552" s="10"/>
      <c r="H552" s="10"/>
      <c r="I552" s="10"/>
      <c r="J552" s="10"/>
      <c r="K552" s="10"/>
    </row>
    <row r="553" spans="5:11">
      <c r="E553" s="11"/>
      <c r="F553" s="10"/>
      <c r="G553" s="10"/>
      <c r="H553" s="10"/>
      <c r="I553" s="10"/>
      <c r="J553" s="10"/>
      <c r="K553" s="10"/>
    </row>
    <row r="554" spans="5:11">
      <c r="E554" s="11"/>
      <c r="F554" s="10"/>
      <c r="G554" s="10"/>
      <c r="H554" s="10"/>
      <c r="I554" s="10"/>
      <c r="J554" s="10"/>
      <c r="K554" s="10"/>
    </row>
    <row r="555" spans="5:11">
      <c r="E555" s="11"/>
      <c r="F555" s="10"/>
      <c r="G555" s="10"/>
      <c r="H555" s="10"/>
      <c r="I555" s="10"/>
      <c r="J555" s="10"/>
      <c r="K555" s="10"/>
    </row>
    <row r="556" spans="5:11">
      <c r="E556" s="11"/>
      <c r="F556" s="10"/>
      <c r="G556" s="10"/>
      <c r="H556" s="10"/>
      <c r="I556" s="10"/>
      <c r="J556" s="10"/>
      <c r="K556" s="10"/>
    </row>
    <row r="557" spans="5:11">
      <c r="E557" s="11"/>
      <c r="F557" s="10"/>
      <c r="G557" s="10"/>
      <c r="H557" s="10"/>
      <c r="I557" s="10"/>
      <c r="J557" s="10"/>
      <c r="K557" s="10"/>
    </row>
    <row r="558" spans="5:11">
      <c r="E558" s="11"/>
      <c r="F558" s="10"/>
      <c r="G558" s="10"/>
      <c r="H558" s="10"/>
      <c r="I558" s="10"/>
      <c r="J558" s="10"/>
      <c r="K558" s="10"/>
    </row>
    <row r="559" spans="5:11">
      <c r="E559" s="11"/>
      <c r="F559" s="10"/>
      <c r="G559" s="10"/>
      <c r="H559" s="10"/>
      <c r="I559" s="10"/>
      <c r="J559" s="10"/>
      <c r="K559" s="10"/>
    </row>
    <row r="560" spans="5:11">
      <c r="E560" s="11"/>
      <c r="F560" s="10"/>
      <c r="G560" s="10"/>
      <c r="H560" s="10"/>
      <c r="I560" s="10"/>
      <c r="J560" s="10"/>
      <c r="K560" s="10"/>
    </row>
    <row r="561" spans="5:11">
      <c r="E561" s="11"/>
      <c r="F561" s="10"/>
      <c r="G561" s="10"/>
      <c r="H561" s="10"/>
      <c r="I561" s="10"/>
      <c r="J561" s="10"/>
      <c r="K561" s="10"/>
    </row>
    <row r="562" spans="5:11">
      <c r="E562" s="11"/>
      <c r="F562" s="10"/>
      <c r="G562" s="10"/>
      <c r="H562" s="10"/>
      <c r="I562" s="10"/>
      <c r="J562" s="10"/>
      <c r="K562" s="10"/>
    </row>
    <row r="563" spans="5:11">
      <c r="E563" s="11"/>
      <c r="F563" s="10"/>
      <c r="G563" s="10"/>
      <c r="H563" s="10"/>
      <c r="I563" s="10"/>
      <c r="J563" s="10"/>
      <c r="K563" s="10"/>
    </row>
    <row r="564" spans="5:11">
      <c r="E564" s="11"/>
      <c r="F564" s="10"/>
      <c r="G564" s="10"/>
      <c r="H564" s="10"/>
      <c r="I564" s="10"/>
      <c r="J564" s="10"/>
      <c r="K564" s="10"/>
    </row>
    <row r="565" spans="5:11">
      <c r="E565" s="11"/>
      <c r="F565" s="10"/>
      <c r="G565" s="10"/>
      <c r="H565" s="10"/>
      <c r="I565" s="10"/>
      <c r="J565" s="10"/>
      <c r="K565" s="10"/>
    </row>
    <row r="566" spans="5:11">
      <c r="E566" s="11"/>
      <c r="F566" s="10"/>
      <c r="G566" s="10"/>
      <c r="H566" s="10"/>
      <c r="I566" s="10"/>
      <c r="J566" s="10"/>
      <c r="K566" s="10"/>
    </row>
    <row r="567" spans="5:11">
      <c r="E567" s="11"/>
      <c r="F567" s="10"/>
      <c r="G567" s="10"/>
      <c r="H567" s="10"/>
      <c r="I567" s="10"/>
      <c r="J567" s="10"/>
      <c r="K567" s="10"/>
    </row>
    <row r="568" spans="5:11">
      <c r="E568" s="11"/>
      <c r="F568" s="10"/>
      <c r="G568" s="10"/>
      <c r="H568" s="10"/>
      <c r="I568" s="10"/>
      <c r="J568" s="10"/>
      <c r="K568" s="10"/>
    </row>
    <row r="569" spans="5:11">
      <c r="E569" s="11"/>
      <c r="F569" s="10"/>
      <c r="G569" s="10"/>
      <c r="H569" s="10"/>
      <c r="I569" s="10"/>
      <c r="J569" s="10"/>
      <c r="K569" s="10"/>
    </row>
    <row r="570" spans="5:11">
      <c r="E570" s="11"/>
      <c r="F570" s="10"/>
      <c r="G570" s="10"/>
      <c r="H570" s="10"/>
      <c r="I570" s="10"/>
      <c r="J570" s="10"/>
      <c r="K570" s="10"/>
    </row>
    <row r="571" spans="5:11">
      <c r="E571" s="11"/>
      <c r="F571" s="10"/>
      <c r="G571" s="10"/>
      <c r="H571" s="10"/>
      <c r="I571" s="10"/>
      <c r="J571" s="10"/>
      <c r="K571" s="10"/>
    </row>
    <row r="572" spans="5:11">
      <c r="E572" s="11"/>
      <c r="F572" s="10"/>
      <c r="G572" s="10"/>
      <c r="H572" s="10"/>
      <c r="I572" s="10"/>
      <c r="J572" s="10"/>
      <c r="K572" s="10"/>
    </row>
    <row r="573" spans="5:11">
      <c r="E573" s="11"/>
      <c r="F573" s="10"/>
      <c r="G573" s="10"/>
      <c r="H573" s="10"/>
      <c r="I573" s="10"/>
      <c r="J573" s="10"/>
      <c r="K573" s="10"/>
    </row>
    <row r="574" spans="5:11">
      <c r="E574" s="11"/>
      <c r="F574" s="10"/>
      <c r="G574" s="10"/>
      <c r="H574" s="10"/>
      <c r="I574" s="10"/>
      <c r="J574" s="10"/>
      <c r="K574" s="10"/>
    </row>
    <row r="575" spans="5:11">
      <c r="E575" s="11"/>
      <c r="F575" s="10"/>
      <c r="G575" s="10"/>
      <c r="H575" s="10"/>
      <c r="I575" s="10"/>
      <c r="J575" s="10"/>
      <c r="K575" s="10"/>
    </row>
    <row r="576" spans="5:11">
      <c r="E576" s="11"/>
      <c r="F576" s="10"/>
      <c r="G576" s="10"/>
      <c r="H576" s="10"/>
      <c r="I576" s="10"/>
      <c r="J576" s="10"/>
      <c r="K576" s="10"/>
    </row>
    <row r="577" spans="5:11">
      <c r="E577" s="11"/>
      <c r="F577" s="10"/>
      <c r="G577" s="10"/>
      <c r="H577" s="10"/>
      <c r="I577" s="10"/>
      <c r="J577" s="10"/>
      <c r="K577" s="10"/>
    </row>
    <row r="578" spans="5:11">
      <c r="E578" s="11"/>
      <c r="F578" s="10"/>
      <c r="G578" s="10"/>
      <c r="H578" s="10"/>
      <c r="I578" s="10"/>
      <c r="J578" s="10"/>
      <c r="K578" s="10"/>
    </row>
    <row r="579" spans="5:11">
      <c r="E579" s="11"/>
      <c r="F579" s="10"/>
      <c r="G579" s="10"/>
      <c r="H579" s="10"/>
      <c r="I579" s="10"/>
      <c r="J579" s="10"/>
      <c r="K579" s="10"/>
    </row>
    <row r="580" spans="5:11">
      <c r="E580" s="11"/>
      <c r="F580" s="10"/>
      <c r="G580" s="10"/>
      <c r="H580" s="10"/>
      <c r="I580" s="10"/>
      <c r="J580" s="10"/>
      <c r="K580" s="10"/>
    </row>
    <row r="581" spans="5:11">
      <c r="E581" s="11"/>
      <c r="F581" s="10"/>
      <c r="G581" s="10"/>
      <c r="H581" s="10"/>
      <c r="I581" s="10"/>
      <c r="J581" s="10"/>
      <c r="K581" s="10"/>
    </row>
    <row r="582" spans="5:11">
      <c r="E582" s="11"/>
      <c r="F582" s="10"/>
      <c r="G582" s="10"/>
      <c r="H582" s="10"/>
      <c r="I582" s="10"/>
      <c r="J582" s="10"/>
      <c r="K582" s="10"/>
    </row>
    <row r="583" spans="5:11">
      <c r="E583" s="11"/>
      <c r="F583" s="10"/>
      <c r="G583" s="10"/>
      <c r="H583" s="10"/>
      <c r="I583" s="10"/>
      <c r="J583" s="10"/>
      <c r="K583" s="10"/>
    </row>
    <row r="584" spans="5:11">
      <c r="E584" s="11"/>
      <c r="F584" s="10"/>
      <c r="G584" s="10"/>
      <c r="H584" s="10"/>
      <c r="I584" s="10"/>
      <c r="J584" s="10"/>
      <c r="K584" s="10"/>
    </row>
    <row r="585" spans="5:11">
      <c r="E585" s="11"/>
      <c r="F585" s="10"/>
      <c r="G585" s="10"/>
      <c r="H585" s="10"/>
      <c r="I585" s="10"/>
      <c r="J585" s="10"/>
      <c r="K585" s="10"/>
    </row>
    <row r="586" spans="5:11">
      <c r="E586" s="11"/>
      <c r="F586" s="10"/>
      <c r="G586" s="10"/>
      <c r="H586" s="10"/>
      <c r="I586" s="10"/>
      <c r="J586" s="10"/>
      <c r="K586" s="10"/>
    </row>
    <row r="587" spans="5:11">
      <c r="E587" s="11"/>
      <c r="F587" s="10"/>
      <c r="G587" s="10"/>
      <c r="H587" s="10"/>
      <c r="I587" s="10"/>
      <c r="J587" s="10"/>
      <c r="K587" s="10"/>
    </row>
    <row r="588" spans="5:11">
      <c r="E588" s="11"/>
      <c r="F588" s="10"/>
      <c r="G588" s="10"/>
      <c r="H588" s="10"/>
      <c r="I588" s="10"/>
      <c r="J588" s="10"/>
      <c r="K588" s="10"/>
    </row>
    <row r="589" spans="5:11">
      <c r="E589" s="11"/>
      <c r="F589" s="10"/>
      <c r="G589" s="10"/>
      <c r="H589" s="10"/>
      <c r="I589" s="10"/>
      <c r="J589" s="10"/>
      <c r="K589" s="10"/>
    </row>
    <row r="590" spans="5:11">
      <c r="E590" s="11"/>
      <c r="F590" s="10"/>
      <c r="G590" s="10"/>
      <c r="H590" s="10"/>
      <c r="I590" s="10"/>
      <c r="J590" s="10"/>
      <c r="K590" s="10"/>
    </row>
    <row r="591" spans="5:11">
      <c r="E591" s="11"/>
      <c r="F591" s="10"/>
      <c r="G591" s="10"/>
      <c r="H591" s="10"/>
      <c r="I591" s="10"/>
      <c r="J591" s="10"/>
      <c r="K591" s="10"/>
    </row>
    <row r="592" spans="5:11">
      <c r="E592" s="11"/>
      <c r="F592" s="10"/>
      <c r="G592" s="10"/>
      <c r="H592" s="10"/>
      <c r="I592" s="10"/>
      <c r="J592" s="10"/>
      <c r="K592" s="10"/>
    </row>
    <row r="593" spans="5:11">
      <c r="E593" s="11"/>
      <c r="F593" s="10"/>
      <c r="G593" s="10"/>
      <c r="H593" s="10"/>
      <c r="I593" s="10"/>
      <c r="J593" s="10"/>
      <c r="K593" s="10"/>
    </row>
    <row r="594" spans="5:11">
      <c r="E594" s="11"/>
      <c r="F594" s="10"/>
      <c r="G594" s="10"/>
      <c r="H594" s="10"/>
      <c r="I594" s="10"/>
      <c r="J594" s="10"/>
      <c r="K594" s="10"/>
    </row>
    <row r="595" spans="5:11">
      <c r="E595" s="11"/>
      <c r="F595" s="10"/>
      <c r="G595" s="10"/>
      <c r="H595" s="10"/>
      <c r="I595" s="10"/>
      <c r="J595" s="10"/>
      <c r="K595" s="10"/>
    </row>
    <row r="596" spans="5:11">
      <c r="E596" s="11"/>
      <c r="F596" s="10"/>
      <c r="G596" s="10"/>
      <c r="H596" s="10"/>
      <c r="I596" s="10"/>
      <c r="J596" s="10"/>
      <c r="K596" s="10"/>
    </row>
    <row r="597" spans="5:11">
      <c r="E597" s="11"/>
      <c r="F597" s="10"/>
      <c r="G597" s="10"/>
      <c r="H597" s="10"/>
      <c r="I597" s="10"/>
      <c r="J597" s="10"/>
      <c r="K597" s="10"/>
    </row>
    <row r="598" spans="5:11">
      <c r="E598" s="11"/>
      <c r="F598" s="10"/>
      <c r="G598" s="10"/>
      <c r="H598" s="10"/>
      <c r="I598" s="10"/>
      <c r="J598" s="10"/>
      <c r="K598" s="10"/>
    </row>
    <row r="599" spans="5:11">
      <c r="E599" s="11"/>
      <c r="F599" s="10"/>
      <c r="G599" s="10"/>
      <c r="H599" s="10"/>
      <c r="I599" s="10"/>
      <c r="J599" s="10"/>
      <c r="K599" s="10"/>
    </row>
    <row r="600" spans="5:11">
      <c r="E600" s="11"/>
      <c r="F600" s="10"/>
      <c r="G600" s="10"/>
      <c r="H600" s="10"/>
      <c r="I600" s="10"/>
      <c r="J600" s="10"/>
      <c r="K600" s="10"/>
    </row>
    <row r="601" spans="5:11">
      <c r="E601" s="11"/>
      <c r="F601" s="10"/>
      <c r="G601" s="10"/>
      <c r="H601" s="10"/>
      <c r="I601" s="10"/>
      <c r="J601" s="10"/>
      <c r="K601" s="10"/>
    </row>
    <row r="602" spans="5:11">
      <c r="E602" s="11"/>
      <c r="F602" s="10"/>
      <c r="G602" s="10"/>
      <c r="H602" s="10"/>
      <c r="I602" s="10"/>
      <c r="J602" s="10"/>
      <c r="K602" s="10"/>
    </row>
    <row r="603" spans="5:11">
      <c r="E603" s="11"/>
      <c r="F603" s="10"/>
      <c r="G603" s="10"/>
      <c r="H603" s="10"/>
      <c r="I603" s="10"/>
      <c r="J603" s="10"/>
      <c r="K603" s="10"/>
    </row>
    <row r="604" spans="5:11">
      <c r="E604" s="11"/>
      <c r="F604" s="10"/>
      <c r="G604" s="10"/>
      <c r="H604" s="10"/>
      <c r="I604" s="10"/>
      <c r="J604" s="10"/>
      <c r="K604" s="10"/>
    </row>
    <row r="605" spans="5:11">
      <c r="E605" s="11"/>
      <c r="F605" s="10"/>
      <c r="G605" s="10"/>
      <c r="H605" s="10"/>
      <c r="I605" s="10"/>
      <c r="J605" s="10"/>
      <c r="K605" s="10"/>
    </row>
    <row r="606" spans="5:11">
      <c r="E606" s="11"/>
      <c r="F606" s="10"/>
      <c r="G606" s="10"/>
      <c r="H606" s="10"/>
      <c r="I606" s="10"/>
      <c r="J606" s="10"/>
      <c r="K606" s="10"/>
    </row>
    <row r="607" spans="5:11">
      <c r="E607" s="11"/>
      <c r="F607" s="10"/>
      <c r="G607" s="10"/>
      <c r="H607" s="10"/>
      <c r="I607" s="10"/>
      <c r="J607" s="10"/>
      <c r="K607" s="10"/>
    </row>
    <row r="608" spans="5:11">
      <c r="E608" s="11"/>
      <c r="F608" s="10"/>
      <c r="G608" s="10"/>
      <c r="H608" s="10"/>
      <c r="I608" s="10"/>
      <c r="J608" s="10"/>
      <c r="K608" s="10"/>
    </row>
    <row r="609" spans="5:11">
      <c r="E609" s="11"/>
      <c r="F609" s="10"/>
      <c r="G609" s="10"/>
      <c r="H609" s="10"/>
      <c r="I609" s="10"/>
      <c r="J609" s="10"/>
      <c r="K609" s="10"/>
    </row>
    <row r="610" spans="5:11">
      <c r="E610" s="11"/>
      <c r="F610" s="10"/>
      <c r="G610" s="10"/>
      <c r="H610" s="10"/>
      <c r="I610" s="10"/>
      <c r="J610" s="10"/>
      <c r="K610" s="10"/>
    </row>
    <row r="611" spans="5:11">
      <c r="E611" s="11"/>
      <c r="F611" s="10"/>
      <c r="G611" s="10"/>
      <c r="H611" s="10"/>
      <c r="I611" s="10"/>
      <c r="J611" s="10"/>
      <c r="K611" s="10"/>
    </row>
    <row r="612" spans="5:11">
      <c r="E612" s="11"/>
      <c r="F612" s="10"/>
      <c r="G612" s="10"/>
      <c r="H612" s="10"/>
      <c r="I612" s="10"/>
      <c r="J612" s="10"/>
      <c r="K612" s="10"/>
    </row>
    <row r="613" spans="5:11">
      <c r="E613" s="11"/>
      <c r="F613" s="10"/>
      <c r="G613" s="10"/>
      <c r="H613" s="10"/>
      <c r="I613" s="10"/>
      <c r="J613" s="10"/>
      <c r="K613" s="10"/>
    </row>
    <row r="614" spans="5:11">
      <c r="E614" s="11"/>
      <c r="F614" s="10"/>
      <c r="G614" s="10"/>
      <c r="H614" s="10"/>
      <c r="I614" s="10"/>
      <c r="J614" s="10"/>
      <c r="K614" s="10"/>
    </row>
    <row r="615" spans="5:11">
      <c r="E615" s="11"/>
      <c r="F615" s="10"/>
      <c r="G615" s="10"/>
      <c r="H615" s="10"/>
      <c r="I615" s="10"/>
      <c r="J615" s="10"/>
      <c r="K615" s="10"/>
    </row>
    <row r="616" spans="5:11">
      <c r="E616" s="11"/>
      <c r="F616" s="10"/>
      <c r="G616" s="10"/>
      <c r="H616" s="10"/>
      <c r="I616" s="10"/>
      <c r="J616" s="10"/>
      <c r="K616" s="10"/>
    </row>
    <row r="617" spans="5:11">
      <c r="E617" s="11"/>
      <c r="F617" s="10"/>
      <c r="G617" s="10"/>
      <c r="H617" s="10"/>
      <c r="I617" s="10"/>
      <c r="J617" s="10"/>
      <c r="K617" s="10"/>
    </row>
    <row r="618" spans="5:11">
      <c r="E618" s="11"/>
      <c r="F618" s="10"/>
      <c r="G618" s="10"/>
      <c r="H618" s="10"/>
      <c r="I618" s="10"/>
      <c r="J618" s="10"/>
      <c r="K618" s="10"/>
    </row>
    <row r="619" spans="5:11">
      <c r="E619" s="11"/>
      <c r="F619" s="10"/>
      <c r="G619" s="10"/>
      <c r="H619" s="10"/>
      <c r="I619" s="10"/>
      <c r="J619" s="10"/>
      <c r="K619" s="10"/>
    </row>
    <row r="620" spans="5:11">
      <c r="E620" s="11"/>
      <c r="F620" s="10"/>
      <c r="G620" s="10"/>
      <c r="H620" s="10"/>
      <c r="I620" s="10"/>
      <c r="J620" s="10"/>
      <c r="K620" s="10"/>
    </row>
    <row r="621" spans="5:11">
      <c r="E621" s="11"/>
      <c r="F621" s="10"/>
      <c r="G621" s="10"/>
      <c r="H621" s="10"/>
      <c r="I621" s="10"/>
      <c r="J621" s="10"/>
      <c r="K621" s="10"/>
    </row>
    <row r="622" spans="5:11">
      <c r="E622" s="11"/>
      <c r="F622" s="10"/>
      <c r="G622" s="10"/>
      <c r="H622" s="10"/>
      <c r="I622" s="10"/>
      <c r="J622" s="10"/>
      <c r="K622" s="10"/>
    </row>
    <row r="623" spans="5:11">
      <c r="E623" s="11"/>
      <c r="F623" s="10"/>
      <c r="G623" s="10"/>
      <c r="H623" s="10"/>
      <c r="I623" s="10"/>
      <c r="J623" s="10"/>
      <c r="K623" s="10"/>
    </row>
    <row r="624" spans="5:11">
      <c r="E624" s="11"/>
      <c r="F624" s="10"/>
      <c r="G624" s="10"/>
      <c r="H624" s="10"/>
      <c r="I624" s="10"/>
      <c r="J624" s="10"/>
      <c r="K624" s="10"/>
    </row>
    <row r="625" spans="5:11">
      <c r="E625" s="11"/>
      <c r="F625" s="10"/>
      <c r="G625" s="10"/>
      <c r="H625" s="10"/>
      <c r="I625" s="10"/>
      <c r="J625" s="10"/>
      <c r="K625" s="10"/>
    </row>
    <row r="626" spans="5:11">
      <c r="E626" s="11"/>
      <c r="F626" s="10"/>
      <c r="G626" s="10"/>
      <c r="H626" s="10"/>
      <c r="I626" s="10"/>
      <c r="J626" s="10"/>
      <c r="K626" s="10"/>
    </row>
    <row r="627" spans="5:11">
      <c r="E627" s="11"/>
      <c r="F627" s="10"/>
      <c r="G627" s="10"/>
      <c r="H627" s="10"/>
      <c r="I627" s="10"/>
      <c r="J627" s="10"/>
      <c r="K627" s="10"/>
    </row>
    <row r="628" spans="5:11">
      <c r="E628" s="11"/>
      <c r="F628" s="10"/>
      <c r="G628" s="10"/>
      <c r="H628" s="10"/>
      <c r="I628" s="10"/>
      <c r="J628" s="10"/>
      <c r="K628" s="10"/>
    </row>
    <row r="629" spans="5:11">
      <c r="E629" s="11"/>
      <c r="F629" s="10"/>
      <c r="G629" s="10"/>
      <c r="H629" s="10"/>
      <c r="I629" s="10"/>
      <c r="J629" s="10"/>
      <c r="K629" s="10"/>
    </row>
    <row r="630" spans="5:11">
      <c r="E630" s="11"/>
      <c r="F630" s="10"/>
      <c r="G630" s="10"/>
      <c r="H630" s="10"/>
      <c r="I630" s="10"/>
      <c r="J630" s="10"/>
      <c r="K630" s="10"/>
    </row>
    <row r="631" spans="5:11">
      <c r="E631" s="11"/>
      <c r="F631" s="10"/>
      <c r="G631" s="10"/>
      <c r="H631" s="10"/>
      <c r="I631" s="10"/>
      <c r="J631" s="10"/>
      <c r="K631" s="10"/>
    </row>
    <row r="632" spans="5:11">
      <c r="E632" s="11"/>
      <c r="F632" s="10"/>
      <c r="G632" s="10"/>
      <c r="H632" s="10"/>
      <c r="I632" s="10"/>
      <c r="J632" s="10"/>
      <c r="K632" s="10"/>
    </row>
    <row r="633" spans="5:11">
      <c r="E633" s="11"/>
      <c r="F633" s="10"/>
      <c r="G633" s="10"/>
      <c r="H633" s="10"/>
      <c r="I633" s="10"/>
      <c r="J633" s="10"/>
      <c r="K633" s="10"/>
    </row>
    <row r="634" spans="5:11">
      <c r="E634" s="11"/>
      <c r="F634" s="10"/>
      <c r="G634" s="10"/>
      <c r="H634" s="10"/>
      <c r="I634" s="10"/>
      <c r="J634" s="10"/>
      <c r="K634" s="10"/>
    </row>
    <row r="635" spans="5:11">
      <c r="E635" s="11"/>
      <c r="F635" s="10"/>
      <c r="G635" s="10"/>
      <c r="H635" s="10"/>
      <c r="I635" s="10"/>
      <c r="J635" s="10"/>
      <c r="K635" s="10"/>
    </row>
    <row r="636" spans="5:11">
      <c r="E636" s="11"/>
      <c r="F636" s="10"/>
      <c r="G636" s="10"/>
      <c r="H636" s="10"/>
      <c r="I636" s="10"/>
      <c r="J636" s="10"/>
      <c r="K636" s="10"/>
    </row>
    <row r="637" spans="5:11">
      <c r="E637" s="11"/>
      <c r="F637" s="10"/>
      <c r="G637" s="10"/>
      <c r="H637" s="10"/>
      <c r="I637" s="10"/>
      <c r="J637" s="10"/>
      <c r="K637" s="10"/>
    </row>
    <row r="638" spans="5:11">
      <c r="E638" s="11"/>
      <c r="F638" s="10"/>
      <c r="G638" s="10"/>
      <c r="H638" s="10"/>
      <c r="I638" s="10"/>
      <c r="J638" s="10"/>
      <c r="K638" s="10"/>
    </row>
    <row r="639" spans="5:11">
      <c r="E639" s="11"/>
      <c r="F639" s="10"/>
      <c r="G639" s="10"/>
      <c r="H639" s="10"/>
      <c r="I639" s="10"/>
      <c r="J639" s="10"/>
      <c r="K639" s="10"/>
    </row>
    <row r="640" spans="5:11">
      <c r="E640" s="11"/>
      <c r="F640" s="10"/>
      <c r="G640" s="10"/>
      <c r="H640" s="10"/>
      <c r="I640" s="10"/>
      <c r="J640" s="10"/>
      <c r="K640" s="10"/>
    </row>
    <row r="641" spans="5:11">
      <c r="E641" s="11"/>
      <c r="F641" s="10"/>
      <c r="G641" s="10"/>
      <c r="H641" s="10"/>
      <c r="I641" s="10"/>
      <c r="J641" s="10"/>
      <c r="K641" s="10"/>
    </row>
    <row r="642" spans="5:11">
      <c r="E642" s="11"/>
      <c r="F642" s="10"/>
      <c r="G642" s="10"/>
      <c r="H642" s="10"/>
      <c r="I642" s="10"/>
      <c r="J642" s="10"/>
      <c r="K642" s="10"/>
    </row>
    <row r="643" spans="5:11">
      <c r="E643" s="11"/>
      <c r="F643" s="10"/>
      <c r="G643" s="10"/>
      <c r="H643" s="10"/>
      <c r="I643" s="10"/>
      <c r="J643" s="10"/>
      <c r="K643" s="10"/>
    </row>
    <row r="644" spans="5:11">
      <c r="E644" s="11"/>
      <c r="F644" s="10"/>
      <c r="G644" s="10"/>
      <c r="H644" s="10"/>
      <c r="I644" s="10"/>
      <c r="J644" s="10"/>
      <c r="K644" s="10"/>
    </row>
    <row r="645" spans="5:11">
      <c r="E645" s="11"/>
      <c r="F645" s="10"/>
      <c r="G645" s="10"/>
      <c r="H645" s="10"/>
      <c r="I645" s="10"/>
      <c r="J645" s="10"/>
      <c r="K645" s="10"/>
    </row>
    <row r="646" spans="5:11">
      <c r="E646" s="11"/>
      <c r="F646" s="10"/>
      <c r="G646" s="10"/>
      <c r="H646" s="10"/>
      <c r="I646" s="10"/>
      <c r="J646" s="10"/>
      <c r="K646" s="10"/>
    </row>
    <row r="647" spans="5:11">
      <c r="E647" s="11"/>
      <c r="F647" s="10"/>
      <c r="G647" s="10"/>
      <c r="H647" s="10"/>
      <c r="I647" s="10"/>
      <c r="J647" s="10"/>
      <c r="K647" s="10"/>
    </row>
    <row r="648" spans="5:11">
      <c r="E648" s="11"/>
      <c r="F648" s="10"/>
      <c r="G648" s="10"/>
      <c r="H648" s="10"/>
      <c r="I648" s="10"/>
      <c r="J648" s="10"/>
      <c r="K648" s="10"/>
    </row>
    <row r="649" spans="5:11">
      <c r="E649" s="11"/>
      <c r="F649" s="10"/>
      <c r="G649" s="10"/>
      <c r="H649" s="10"/>
      <c r="I649" s="10"/>
      <c r="J649" s="10"/>
      <c r="K649" s="10"/>
    </row>
    <row r="650" spans="5:11">
      <c r="E650" s="11"/>
      <c r="F650" s="10"/>
      <c r="G650" s="10"/>
      <c r="H650" s="10"/>
      <c r="I650" s="10"/>
      <c r="J650" s="10"/>
      <c r="K650" s="10"/>
    </row>
    <row r="651" spans="5:11">
      <c r="E651" s="11"/>
      <c r="F651" s="10"/>
      <c r="G651" s="10"/>
      <c r="H651" s="10"/>
      <c r="I651" s="10"/>
      <c r="J651" s="10"/>
      <c r="K651" s="10"/>
    </row>
    <row r="652" spans="5:11">
      <c r="E652" s="11"/>
      <c r="F652" s="10"/>
      <c r="G652" s="10"/>
      <c r="H652" s="10"/>
      <c r="I652" s="10"/>
      <c r="J652" s="10"/>
      <c r="K652" s="10"/>
    </row>
    <row r="653" spans="5:11">
      <c r="E653" s="11"/>
      <c r="F653" s="10"/>
      <c r="G653" s="10"/>
      <c r="H653" s="10"/>
      <c r="I653" s="10"/>
      <c r="J653" s="10"/>
      <c r="K653" s="10"/>
    </row>
    <row r="654" spans="5:11">
      <c r="E654" s="11"/>
      <c r="F654" s="10"/>
      <c r="G654" s="10"/>
      <c r="H654" s="10"/>
      <c r="I654" s="10"/>
      <c r="J654" s="10"/>
      <c r="K654" s="10"/>
    </row>
    <row r="655" spans="5:11">
      <c r="E655" s="11"/>
      <c r="F655" s="10"/>
      <c r="G655" s="10"/>
      <c r="H655" s="10"/>
      <c r="I655" s="10"/>
      <c r="J655" s="10"/>
      <c r="K655" s="10"/>
    </row>
    <row r="656" spans="5:11">
      <c r="E656" s="11"/>
      <c r="F656" s="10"/>
      <c r="G656" s="10"/>
      <c r="H656" s="10"/>
      <c r="I656" s="10"/>
      <c r="J656" s="10"/>
      <c r="K656" s="10"/>
    </row>
    <row r="657" spans="5:11">
      <c r="E657" s="11"/>
      <c r="F657" s="10"/>
      <c r="G657" s="10"/>
      <c r="H657" s="10"/>
      <c r="I657" s="10"/>
      <c r="J657" s="10"/>
      <c r="K657" s="10"/>
    </row>
    <row r="658" spans="5:11">
      <c r="E658" s="11"/>
      <c r="F658" s="10"/>
      <c r="G658" s="10"/>
      <c r="H658" s="10"/>
      <c r="I658" s="10"/>
      <c r="J658" s="10"/>
      <c r="K658" s="10"/>
    </row>
    <row r="659" spans="5:11">
      <c r="E659" s="11"/>
      <c r="F659" s="10"/>
      <c r="G659" s="10"/>
      <c r="H659" s="10"/>
      <c r="I659" s="10"/>
      <c r="J659" s="10"/>
      <c r="K659" s="10"/>
    </row>
    <row r="660" spans="5:11">
      <c r="E660" s="11"/>
      <c r="F660" s="10"/>
      <c r="G660" s="10"/>
      <c r="H660" s="10"/>
      <c r="I660" s="10"/>
      <c r="J660" s="10"/>
      <c r="K660" s="10"/>
    </row>
    <row r="661" spans="5:11">
      <c r="E661" s="11"/>
      <c r="F661" s="10"/>
      <c r="G661" s="10"/>
      <c r="H661" s="10"/>
      <c r="I661" s="10"/>
      <c r="J661" s="10"/>
      <c r="K661" s="10"/>
    </row>
    <row r="662" spans="5:11">
      <c r="E662" s="11"/>
      <c r="F662" s="10"/>
      <c r="G662" s="10"/>
      <c r="H662" s="10"/>
      <c r="I662" s="10"/>
      <c r="J662" s="10"/>
      <c r="K662" s="10"/>
    </row>
    <row r="663" spans="5:11">
      <c r="E663" s="11"/>
      <c r="F663" s="10"/>
      <c r="G663" s="10"/>
      <c r="H663" s="10"/>
      <c r="I663" s="10"/>
      <c r="J663" s="10"/>
      <c r="K663" s="10"/>
    </row>
    <row r="664" spans="5:11">
      <c r="E664" s="11"/>
      <c r="F664" s="10"/>
      <c r="G664" s="10"/>
      <c r="H664" s="10"/>
      <c r="I664" s="10"/>
      <c r="J664" s="10"/>
      <c r="K664" s="10"/>
    </row>
    <row r="665" spans="5:11">
      <c r="E665" s="11"/>
      <c r="F665" s="10"/>
      <c r="G665" s="10"/>
      <c r="H665" s="10"/>
      <c r="I665" s="10"/>
      <c r="J665" s="10"/>
      <c r="K665" s="10"/>
    </row>
    <row r="666" spans="5:11">
      <c r="E666" s="11"/>
      <c r="F666" s="10"/>
      <c r="G666" s="10"/>
      <c r="H666" s="10"/>
      <c r="I666" s="10"/>
      <c r="J666" s="10"/>
      <c r="K666" s="10"/>
    </row>
    <row r="667" spans="5:11">
      <c r="E667" s="11"/>
      <c r="F667" s="10"/>
      <c r="G667" s="10"/>
      <c r="H667" s="10"/>
      <c r="I667" s="10"/>
      <c r="J667" s="10"/>
      <c r="K667" s="10"/>
    </row>
    <row r="668" spans="5:11">
      <c r="E668" s="11"/>
      <c r="F668" s="10"/>
      <c r="G668" s="10"/>
      <c r="H668" s="10"/>
      <c r="I668" s="10"/>
      <c r="J668" s="10"/>
      <c r="K668" s="10"/>
    </row>
    <row r="669" spans="5:11">
      <c r="E669" s="11"/>
      <c r="F669" s="10"/>
      <c r="G669" s="10"/>
      <c r="H669" s="10"/>
      <c r="I669" s="10"/>
      <c r="J669" s="10"/>
      <c r="K669" s="10"/>
    </row>
    <row r="670" spans="5:11">
      <c r="E670" s="11"/>
      <c r="F670" s="10"/>
      <c r="G670" s="10"/>
      <c r="H670" s="10"/>
      <c r="I670" s="10"/>
      <c r="J670" s="10"/>
      <c r="K670" s="10"/>
    </row>
    <row r="671" spans="5:11">
      <c r="E671" s="11"/>
      <c r="F671" s="10"/>
      <c r="G671" s="10"/>
      <c r="H671" s="10"/>
      <c r="I671" s="10"/>
      <c r="J671" s="10"/>
      <c r="K671" s="10"/>
    </row>
    <row r="672" spans="5:11">
      <c r="E672" s="11"/>
      <c r="F672" s="10"/>
      <c r="G672" s="10"/>
      <c r="H672" s="10"/>
      <c r="I672" s="10"/>
      <c r="J672" s="10"/>
      <c r="K672" s="10"/>
    </row>
    <row r="673" spans="5:11">
      <c r="E673" s="11"/>
      <c r="F673" s="10"/>
      <c r="G673" s="10"/>
      <c r="H673" s="10"/>
      <c r="I673" s="10"/>
      <c r="J673" s="10"/>
      <c r="K673" s="10"/>
    </row>
    <row r="674" spans="5:11">
      <c r="E674" s="11"/>
      <c r="F674" s="10"/>
      <c r="G674" s="10"/>
      <c r="H674" s="10"/>
      <c r="I674" s="10"/>
      <c r="J674" s="10"/>
      <c r="K674" s="10"/>
    </row>
    <row r="675" spans="5:11">
      <c r="E675" s="11"/>
      <c r="F675" s="10"/>
      <c r="G675" s="10"/>
      <c r="H675" s="10"/>
      <c r="I675" s="10"/>
      <c r="J675" s="10"/>
      <c r="K675" s="10"/>
    </row>
    <row r="676" spans="5:11">
      <c r="E676" s="11"/>
      <c r="F676" s="10"/>
      <c r="G676" s="10"/>
      <c r="H676" s="10"/>
      <c r="I676" s="10"/>
      <c r="J676" s="10"/>
      <c r="K676" s="10"/>
    </row>
    <row r="677" spans="5:11">
      <c r="E677" s="11"/>
      <c r="F677" s="10"/>
      <c r="G677" s="10"/>
      <c r="H677" s="10"/>
      <c r="I677" s="10"/>
      <c r="J677" s="10"/>
      <c r="K677" s="10"/>
    </row>
    <row r="678" spans="5:11">
      <c r="E678" s="11"/>
      <c r="F678" s="10"/>
      <c r="G678" s="10"/>
      <c r="H678" s="10"/>
      <c r="I678" s="10"/>
      <c r="J678" s="10"/>
      <c r="K678" s="10"/>
    </row>
    <row r="679" spans="5:11">
      <c r="E679" s="11"/>
      <c r="F679" s="10"/>
      <c r="G679" s="10"/>
      <c r="H679" s="10"/>
      <c r="I679" s="10"/>
      <c r="J679" s="10"/>
      <c r="K679" s="10"/>
    </row>
    <row r="680" spans="5:11">
      <c r="E680" s="11"/>
      <c r="F680" s="10"/>
      <c r="G680" s="10"/>
      <c r="H680" s="10"/>
      <c r="I680" s="10"/>
      <c r="J680" s="10"/>
      <c r="K680" s="10"/>
    </row>
    <row r="681" spans="5:11">
      <c r="E681" s="11"/>
      <c r="F681" s="10"/>
      <c r="G681" s="10"/>
      <c r="H681" s="10"/>
      <c r="I681" s="10"/>
      <c r="J681" s="10"/>
      <c r="K681" s="10"/>
    </row>
    <row r="682" spans="5:11">
      <c r="E682" s="11"/>
      <c r="F682" s="10"/>
      <c r="G682" s="10"/>
      <c r="H682" s="10"/>
      <c r="I682" s="10"/>
      <c r="J682" s="10"/>
      <c r="K682" s="10"/>
    </row>
    <row r="683" spans="5:11">
      <c r="E683" s="11"/>
      <c r="F683" s="10"/>
      <c r="G683" s="10"/>
      <c r="H683" s="10"/>
      <c r="I683" s="10"/>
      <c r="J683" s="10"/>
      <c r="K683" s="10"/>
    </row>
    <row r="684" spans="5:11">
      <c r="E684" s="11"/>
      <c r="F684" s="10"/>
      <c r="G684" s="10"/>
      <c r="H684" s="10"/>
      <c r="I684" s="10"/>
      <c r="J684" s="10"/>
      <c r="K684" s="10"/>
    </row>
    <row r="685" spans="5:11">
      <c r="E685" s="11"/>
      <c r="F685" s="10"/>
      <c r="G685" s="10"/>
      <c r="H685" s="10"/>
      <c r="I685" s="10"/>
      <c r="J685" s="10"/>
      <c r="K685" s="10"/>
    </row>
    <row r="686" spans="5:11">
      <c r="E686" s="11"/>
      <c r="F686" s="10"/>
      <c r="G686" s="10"/>
      <c r="H686" s="10"/>
      <c r="I686" s="10"/>
      <c r="J686" s="10"/>
      <c r="K686" s="10"/>
    </row>
    <row r="687" spans="5:11">
      <c r="E687" s="11"/>
      <c r="F687" s="10"/>
      <c r="G687" s="10"/>
      <c r="H687" s="10"/>
      <c r="I687" s="10"/>
      <c r="J687" s="10"/>
      <c r="K687" s="10"/>
    </row>
    <row r="688" spans="5:11">
      <c r="E688" s="11"/>
      <c r="F688" s="10"/>
      <c r="G688" s="10"/>
      <c r="H688" s="10"/>
      <c r="I688" s="10"/>
      <c r="J688" s="10"/>
      <c r="K688" s="10"/>
    </row>
    <row r="689" spans="5:11">
      <c r="E689" s="11"/>
      <c r="F689" s="10"/>
      <c r="G689" s="10"/>
      <c r="H689" s="10"/>
      <c r="I689" s="10"/>
      <c r="J689" s="10"/>
      <c r="K689" s="10"/>
    </row>
    <row r="690" spans="5:11">
      <c r="E690" s="11"/>
      <c r="F690" s="10"/>
      <c r="G690" s="10"/>
      <c r="H690" s="10"/>
      <c r="I690" s="10"/>
      <c r="J690" s="10"/>
      <c r="K690" s="10"/>
    </row>
    <row r="691" spans="5:11">
      <c r="E691" s="11"/>
      <c r="F691" s="10"/>
      <c r="G691" s="10"/>
      <c r="H691" s="10"/>
      <c r="I691" s="10"/>
      <c r="J691" s="10"/>
      <c r="K691" s="10"/>
    </row>
    <row r="692" spans="5:11">
      <c r="E692" s="11"/>
      <c r="F692" s="10"/>
      <c r="G692" s="10"/>
      <c r="H692" s="10"/>
      <c r="I692" s="10"/>
      <c r="J692" s="10"/>
      <c r="K692" s="10"/>
    </row>
    <row r="693" spans="5:11">
      <c r="E693" s="11"/>
      <c r="F693" s="10"/>
      <c r="G693" s="10"/>
      <c r="H693" s="10"/>
      <c r="I693" s="10"/>
      <c r="J693" s="10"/>
      <c r="K693" s="10"/>
    </row>
    <row r="694" spans="5:11">
      <c r="E694" s="11"/>
      <c r="F694" s="10"/>
      <c r="G694" s="10"/>
      <c r="H694" s="10"/>
      <c r="I694" s="10"/>
      <c r="J694" s="10"/>
      <c r="K694" s="10"/>
    </row>
    <row r="695" spans="5:11">
      <c r="E695" s="11"/>
      <c r="F695" s="10"/>
      <c r="G695" s="10"/>
      <c r="H695" s="10"/>
      <c r="I695" s="10"/>
      <c r="J695" s="10"/>
      <c r="K695" s="10"/>
    </row>
    <row r="696" spans="5:11">
      <c r="E696" s="11"/>
      <c r="F696" s="10"/>
      <c r="G696" s="10"/>
      <c r="H696" s="10"/>
      <c r="I696" s="10"/>
      <c r="J696" s="10"/>
      <c r="K696" s="10"/>
    </row>
    <row r="697" spans="5:11">
      <c r="E697" s="11"/>
      <c r="F697" s="10"/>
      <c r="G697" s="10"/>
      <c r="H697" s="10"/>
      <c r="I697" s="10"/>
      <c r="J697" s="10"/>
      <c r="K697" s="10"/>
    </row>
    <row r="698" spans="5:11">
      <c r="E698" s="11"/>
      <c r="F698" s="10"/>
      <c r="G698" s="10"/>
      <c r="H698" s="10"/>
      <c r="I698" s="10"/>
      <c r="J698" s="10"/>
      <c r="K698" s="10"/>
    </row>
    <row r="699" spans="5:11">
      <c r="E699" s="11"/>
      <c r="F699" s="10"/>
      <c r="G699" s="10"/>
      <c r="H699" s="10"/>
      <c r="I699" s="10"/>
      <c r="J699" s="10"/>
      <c r="K699" s="10"/>
    </row>
    <row r="700" spans="5:11">
      <c r="E700" s="11"/>
      <c r="F700" s="10"/>
      <c r="G700" s="10"/>
      <c r="H700" s="10"/>
      <c r="I700" s="10"/>
      <c r="J700" s="10"/>
      <c r="K700" s="10"/>
    </row>
    <row r="701" spans="5:11">
      <c r="E701" s="11"/>
      <c r="F701" s="10"/>
      <c r="G701" s="10"/>
      <c r="H701" s="10"/>
      <c r="I701" s="10"/>
      <c r="J701" s="10"/>
      <c r="K701" s="10"/>
    </row>
    <row r="702" spans="5:11">
      <c r="E702" s="11"/>
      <c r="F702" s="10"/>
      <c r="G702" s="10"/>
      <c r="H702" s="10"/>
      <c r="I702" s="10"/>
      <c r="J702" s="10"/>
      <c r="K702" s="10"/>
    </row>
    <row r="703" spans="5:11">
      <c r="E703" s="11"/>
      <c r="F703" s="10"/>
      <c r="G703" s="10"/>
      <c r="H703" s="10"/>
      <c r="I703" s="10"/>
      <c r="J703" s="10"/>
      <c r="K703" s="10"/>
    </row>
    <row r="704" spans="5:11">
      <c r="E704" s="11"/>
      <c r="F704" s="10"/>
      <c r="G704" s="10"/>
      <c r="H704" s="10"/>
      <c r="I704" s="10"/>
      <c r="J704" s="10"/>
      <c r="K704" s="10"/>
    </row>
    <row r="705" spans="5:11">
      <c r="E705" s="11"/>
      <c r="F705" s="10"/>
      <c r="G705" s="10"/>
      <c r="H705" s="10"/>
      <c r="I705" s="10"/>
      <c r="J705" s="10"/>
      <c r="K705" s="10"/>
    </row>
    <row r="706" spans="5:11">
      <c r="E706" s="11"/>
      <c r="F706" s="10"/>
      <c r="G706" s="10"/>
      <c r="H706" s="10"/>
      <c r="I706" s="10"/>
      <c r="J706" s="10"/>
      <c r="K706" s="10"/>
    </row>
    <row r="707" spans="5:11">
      <c r="E707" s="11"/>
      <c r="F707" s="10"/>
      <c r="G707" s="10"/>
      <c r="H707" s="10"/>
      <c r="I707" s="10"/>
      <c r="J707" s="10"/>
      <c r="K707" s="10"/>
    </row>
    <row r="708" spans="5:11">
      <c r="E708" s="11"/>
      <c r="F708" s="10"/>
      <c r="G708" s="10"/>
      <c r="H708" s="10"/>
      <c r="I708" s="10"/>
      <c r="J708" s="10"/>
      <c r="K708" s="10"/>
    </row>
    <row r="709" spans="5:11">
      <c r="E709" s="11"/>
      <c r="F709" s="10"/>
      <c r="G709" s="10"/>
      <c r="H709" s="10"/>
      <c r="I709" s="10"/>
      <c r="J709" s="10"/>
      <c r="K709" s="10"/>
    </row>
    <row r="710" spans="5:11">
      <c r="E710" s="11"/>
      <c r="F710" s="10"/>
      <c r="G710" s="10"/>
      <c r="H710" s="10"/>
      <c r="I710" s="10"/>
      <c r="J710" s="10"/>
      <c r="K710" s="10"/>
    </row>
    <row r="711" spans="5:11">
      <c r="E711" s="11"/>
      <c r="F711" s="10"/>
      <c r="G711" s="10"/>
      <c r="H711" s="10"/>
      <c r="I711" s="10"/>
      <c r="J711" s="10"/>
      <c r="K711" s="10"/>
    </row>
    <row r="712" spans="5:11">
      <c r="E712" s="11"/>
      <c r="F712" s="10"/>
      <c r="G712" s="10"/>
      <c r="H712" s="10"/>
      <c r="I712" s="10"/>
      <c r="J712" s="10"/>
      <c r="K712" s="10"/>
    </row>
    <row r="713" spans="5:11">
      <c r="E713" s="11"/>
      <c r="F713" s="10"/>
      <c r="G713" s="10"/>
      <c r="H713" s="10"/>
      <c r="I713" s="10"/>
      <c r="J713" s="10"/>
      <c r="K713" s="10"/>
    </row>
    <row r="714" spans="5:11">
      <c r="E714" s="11"/>
      <c r="F714" s="10"/>
      <c r="G714" s="10"/>
      <c r="H714" s="10"/>
      <c r="I714" s="10"/>
      <c r="J714" s="10"/>
      <c r="K714" s="10"/>
    </row>
    <row r="715" spans="5:11">
      <c r="E715" s="11"/>
      <c r="F715" s="10"/>
      <c r="G715" s="10"/>
      <c r="H715" s="10"/>
      <c r="I715" s="10"/>
      <c r="J715" s="10"/>
      <c r="K715" s="10"/>
    </row>
    <row r="716" spans="5:11">
      <c r="E716" s="11"/>
      <c r="F716" s="10"/>
      <c r="G716" s="10"/>
      <c r="H716" s="10"/>
      <c r="I716" s="10"/>
      <c r="J716" s="10"/>
      <c r="K716" s="10"/>
    </row>
    <row r="717" spans="5:11">
      <c r="E717" s="11"/>
      <c r="F717" s="10"/>
      <c r="G717" s="10"/>
      <c r="H717" s="10"/>
      <c r="I717" s="10"/>
      <c r="J717" s="10"/>
      <c r="K717" s="10"/>
    </row>
    <row r="718" spans="5:11">
      <c r="E718" s="11"/>
      <c r="F718" s="10"/>
      <c r="G718" s="10"/>
      <c r="H718" s="10"/>
      <c r="I718" s="10"/>
      <c r="J718" s="10"/>
      <c r="K718" s="10"/>
    </row>
    <row r="719" spans="5:11">
      <c r="E719" s="11"/>
      <c r="F719" s="10"/>
      <c r="G719" s="10"/>
      <c r="H719" s="10"/>
      <c r="I719" s="10"/>
      <c r="J719" s="10"/>
      <c r="K719" s="10"/>
    </row>
    <row r="720" spans="5:11">
      <c r="E720" s="11"/>
      <c r="F720" s="10"/>
      <c r="G720" s="10"/>
      <c r="H720" s="10"/>
      <c r="I720" s="10"/>
      <c r="J720" s="10"/>
      <c r="K720" s="10"/>
    </row>
    <row r="721" spans="5:11">
      <c r="E721" s="11"/>
      <c r="F721" s="10"/>
      <c r="G721" s="10"/>
      <c r="H721" s="10"/>
      <c r="I721" s="10"/>
      <c r="J721" s="10"/>
      <c r="K721" s="10"/>
    </row>
    <row r="722" spans="5:11">
      <c r="E722" s="11"/>
      <c r="F722" s="10"/>
      <c r="G722" s="10"/>
      <c r="H722" s="10"/>
      <c r="I722" s="10"/>
      <c r="J722" s="10"/>
      <c r="K722" s="10"/>
    </row>
    <row r="723" spans="5:11">
      <c r="E723" s="11"/>
      <c r="F723" s="10"/>
      <c r="G723" s="10"/>
      <c r="H723" s="10"/>
      <c r="I723" s="10"/>
      <c r="J723" s="10"/>
      <c r="K723" s="10"/>
    </row>
    <row r="724" spans="5:11">
      <c r="E724" s="11"/>
      <c r="F724" s="10"/>
      <c r="G724" s="10"/>
      <c r="H724" s="10"/>
      <c r="I724" s="10"/>
      <c r="J724" s="10"/>
      <c r="K724" s="10"/>
    </row>
    <row r="725" spans="5:11">
      <c r="E725" s="11"/>
      <c r="F725" s="10"/>
      <c r="G725" s="10"/>
      <c r="H725" s="10"/>
      <c r="I725" s="10"/>
      <c r="J725" s="10"/>
      <c r="K725" s="10"/>
    </row>
    <row r="726" spans="5:11">
      <c r="E726" s="11"/>
      <c r="F726" s="10"/>
      <c r="G726" s="10"/>
      <c r="H726" s="10"/>
      <c r="I726" s="10"/>
      <c r="J726" s="10"/>
      <c r="K726" s="10"/>
    </row>
    <row r="727" spans="5:11">
      <c r="E727" s="11"/>
      <c r="F727" s="10"/>
      <c r="G727" s="10"/>
      <c r="H727" s="10"/>
      <c r="I727" s="10"/>
      <c r="J727" s="10"/>
      <c r="K727" s="10"/>
    </row>
    <row r="728" spans="5:11">
      <c r="E728" s="11"/>
      <c r="F728" s="10"/>
      <c r="G728" s="10"/>
      <c r="H728" s="10"/>
      <c r="I728" s="10"/>
      <c r="J728" s="10"/>
      <c r="K728" s="10"/>
    </row>
    <row r="729" spans="5:11">
      <c r="E729" s="11"/>
      <c r="F729" s="10"/>
      <c r="G729" s="10"/>
      <c r="H729" s="10"/>
      <c r="I729" s="10"/>
      <c r="J729" s="10"/>
      <c r="K729" s="10"/>
    </row>
    <row r="730" spans="5:11">
      <c r="E730" s="11"/>
      <c r="F730" s="10"/>
      <c r="G730" s="10"/>
      <c r="H730" s="10"/>
      <c r="I730" s="10"/>
      <c r="J730" s="10"/>
      <c r="K730" s="10"/>
    </row>
    <row r="731" spans="5:11">
      <c r="E731" s="11"/>
      <c r="F731" s="10"/>
      <c r="G731" s="10"/>
      <c r="H731" s="10"/>
      <c r="I731" s="10"/>
      <c r="J731" s="10"/>
      <c r="K731" s="10"/>
    </row>
    <row r="732" spans="5:11">
      <c r="E732" s="11"/>
      <c r="F732" s="10"/>
      <c r="G732" s="10"/>
      <c r="H732" s="10"/>
      <c r="I732" s="10"/>
      <c r="J732" s="10"/>
      <c r="K732" s="10"/>
    </row>
    <row r="733" spans="5:11">
      <c r="E733" s="11"/>
      <c r="F733" s="10"/>
      <c r="G733" s="10"/>
      <c r="H733" s="10"/>
      <c r="I733" s="10"/>
      <c r="J733" s="10"/>
      <c r="K733" s="10"/>
    </row>
    <row r="734" spans="5:11">
      <c r="E734" s="11"/>
      <c r="F734" s="10"/>
      <c r="G734" s="10"/>
      <c r="H734" s="10"/>
      <c r="I734" s="10"/>
      <c r="J734" s="10"/>
      <c r="K734" s="10"/>
    </row>
    <row r="735" spans="5:11">
      <c r="E735" s="11"/>
      <c r="F735" s="10"/>
      <c r="G735" s="10"/>
      <c r="H735" s="10"/>
      <c r="I735" s="10"/>
      <c r="J735" s="10"/>
      <c r="K735" s="10"/>
    </row>
    <row r="736" spans="5:11">
      <c r="E736" s="11"/>
      <c r="F736" s="10"/>
      <c r="G736" s="10"/>
      <c r="H736" s="10"/>
      <c r="I736" s="10"/>
      <c r="J736" s="10"/>
      <c r="K736" s="10"/>
    </row>
    <row r="737" spans="5:11">
      <c r="E737" s="11"/>
      <c r="F737" s="10"/>
      <c r="G737" s="10"/>
      <c r="H737" s="10"/>
      <c r="I737" s="10"/>
      <c r="J737" s="10"/>
      <c r="K737" s="10"/>
    </row>
    <row r="738" spans="5:11">
      <c r="E738" s="11"/>
      <c r="F738" s="10"/>
      <c r="G738" s="10"/>
      <c r="H738" s="10"/>
      <c r="I738" s="10"/>
      <c r="J738" s="10"/>
      <c r="K738" s="10"/>
    </row>
    <row r="739" spans="5:11">
      <c r="E739" s="11"/>
      <c r="F739" s="10"/>
      <c r="G739" s="10"/>
      <c r="H739" s="10"/>
      <c r="I739" s="10"/>
      <c r="J739" s="10"/>
      <c r="K739" s="10"/>
    </row>
    <row r="740" spans="5:11">
      <c r="E740" s="11"/>
      <c r="F740" s="10"/>
      <c r="G740" s="10"/>
      <c r="H740" s="10"/>
      <c r="I740" s="10"/>
      <c r="J740" s="10"/>
      <c r="K740" s="10"/>
    </row>
    <row r="741" spans="5:11">
      <c r="E741" s="11"/>
      <c r="F741" s="10"/>
      <c r="G741" s="10"/>
      <c r="H741" s="10"/>
      <c r="I741" s="10"/>
      <c r="J741" s="10"/>
      <c r="K741" s="10"/>
    </row>
    <row r="742" spans="5:11">
      <c r="E742" s="11"/>
      <c r="F742" s="10"/>
      <c r="G742" s="10"/>
      <c r="H742" s="10"/>
      <c r="I742" s="10"/>
      <c r="J742" s="10"/>
      <c r="K742" s="10"/>
    </row>
    <row r="743" spans="5:11">
      <c r="E743" s="11"/>
      <c r="F743" s="10"/>
      <c r="G743" s="10"/>
      <c r="H743" s="10"/>
      <c r="I743" s="10"/>
      <c r="J743" s="10"/>
      <c r="K743" s="10"/>
    </row>
    <row r="744" spans="5:11">
      <c r="E744" s="11"/>
      <c r="F744" s="10"/>
      <c r="G744" s="10"/>
      <c r="H744" s="10"/>
      <c r="I744" s="10"/>
      <c r="J744" s="10"/>
      <c r="K744" s="10"/>
    </row>
    <row r="745" spans="5:11">
      <c r="E745" s="11"/>
      <c r="F745" s="10"/>
      <c r="G745" s="10"/>
      <c r="H745" s="10"/>
      <c r="I745" s="10"/>
      <c r="J745" s="10"/>
      <c r="K745" s="10"/>
    </row>
    <row r="746" spans="5:11">
      <c r="E746" s="11"/>
      <c r="F746" s="10"/>
      <c r="G746" s="10"/>
      <c r="H746" s="10"/>
      <c r="I746" s="10"/>
      <c r="J746" s="10"/>
      <c r="K746" s="10"/>
    </row>
    <row r="747" spans="5:11">
      <c r="E747" s="11"/>
      <c r="F747" s="10"/>
      <c r="G747" s="10"/>
      <c r="H747" s="10"/>
      <c r="I747" s="10"/>
      <c r="J747" s="10"/>
      <c r="K747" s="10"/>
    </row>
    <row r="748" spans="5:11">
      <c r="E748" s="11"/>
      <c r="F748" s="10"/>
      <c r="G748" s="10"/>
      <c r="H748" s="10"/>
      <c r="I748" s="10"/>
      <c r="J748" s="10"/>
      <c r="K748" s="10"/>
    </row>
    <row r="749" spans="5:11">
      <c r="E749" s="11"/>
      <c r="F749" s="10"/>
      <c r="G749" s="10"/>
      <c r="H749" s="10"/>
      <c r="I749" s="10"/>
      <c r="J749" s="10"/>
      <c r="K749" s="10"/>
    </row>
    <row r="750" spans="5:11">
      <c r="E750" s="11"/>
      <c r="F750" s="10"/>
      <c r="G750" s="10"/>
      <c r="H750" s="10"/>
      <c r="I750" s="10"/>
      <c r="J750" s="10"/>
      <c r="K750" s="10"/>
    </row>
    <row r="751" spans="5:11">
      <c r="E751" s="11"/>
      <c r="F751" s="10"/>
      <c r="G751" s="10"/>
      <c r="H751" s="10"/>
      <c r="I751" s="10"/>
      <c r="J751" s="10"/>
      <c r="K751" s="10"/>
    </row>
    <row r="752" spans="5:11">
      <c r="E752" s="11"/>
      <c r="F752" s="10"/>
      <c r="G752" s="10"/>
      <c r="H752" s="10"/>
      <c r="I752" s="10"/>
      <c r="J752" s="10"/>
      <c r="K752" s="10"/>
    </row>
    <row r="753" spans="5:11">
      <c r="E753" s="11"/>
      <c r="F753" s="10"/>
      <c r="G753" s="10"/>
      <c r="H753" s="10"/>
      <c r="I753" s="10"/>
      <c r="J753" s="10"/>
      <c r="K753" s="10"/>
    </row>
    <row r="754" spans="5:11">
      <c r="E754" s="11"/>
      <c r="F754" s="10"/>
      <c r="G754" s="10"/>
      <c r="H754" s="10"/>
      <c r="I754" s="10"/>
      <c r="J754" s="10"/>
      <c r="K754" s="10"/>
    </row>
    <row r="755" spans="5:11">
      <c r="E755" s="11"/>
      <c r="F755" s="10"/>
      <c r="G755" s="10"/>
      <c r="H755" s="10"/>
      <c r="I755" s="10"/>
      <c r="J755" s="10"/>
      <c r="K755" s="10"/>
    </row>
    <row r="756" spans="5:11">
      <c r="E756" s="11"/>
      <c r="F756" s="10"/>
      <c r="G756" s="10"/>
      <c r="H756" s="10"/>
      <c r="I756" s="10"/>
      <c r="J756" s="10"/>
      <c r="K756" s="10"/>
    </row>
    <row r="757" spans="5:11">
      <c r="E757" s="11"/>
      <c r="F757" s="10"/>
      <c r="G757" s="10"/>
      <c r="H757" s="10"/>
      <c r="I757" s="10"/>
      <c r="J757" s="10"/>
      <c r="K757" s="10"/>
    </row>
    <row r="758" spans="5:11">
      <c r="E758" s="11"/>
      <c r="F758" s="10"/>
      <c r="G758" s="10"/>
      <c r="H758" s="10"/>
      <c r="I758" s="10"/>
      <c r="J758" s="10"/>
      <c r="K758" s="10"/>
    </row>
    <row r="759" spans="5:11">
      <c r="E759" s="11"/>
      <c r="F759" s="10"/>
      <c r="G759" s="10"/>
      <c r="H759" s="10"/>
      <c r="I759" s="10"/>
      <c r="J759" s="10"/>
      <c r="K759" s="10"/>
    </row>
    <row r="760" spans="5:11">
      <c r="E760" s="11"/>
      <c r="F760" s="10"/>
      <c r="G760" s="10"/>
      <c r="H760" s="10"/>
      <c r="I760" s="10"/>
      <c r="J760" s="10"/>
      <c r="K760" s="10"/>
    </row>
    <row r="761" spans="5:11">
      <c r="E761" s="11"/>
      <c r="F761" s="10"/>
      <c r="G761" s="10"/>
      <c r="H761" s="10"/>
      <c r="I761" s="10"/>
      <c r="J761" s="10"/>
      <c r="K761" s="10"/>
    </row>
    <row r="762" spans="5:11">
      <c r="E762" s="11"/>
      <c r="F762" s="10"/>
      <c r="G762" s="10"/>
      <c r="H762" s="10"/>
      <c r="I762" s="10"/>
      <c r="J762" s="10"/>
      <c r="K762" s="10"/>
    </row>
    <row r="763" spans="5:11">
      <c r="E763" s="11"/>
      <c r="F763" s="10"/>
      <c r="G763" s="10"/>
      <c r="H763" s="10"/>
      <c r="I763" s="10"/>
      <c r="J763" s="10"/>
      <c r="K763" s="10"/>
    </row>
    <row r="764" spans="5:11">
      <c r="E764" s="11"/>
      <c r="F764" s="10"/>
      <c r="G764" s="10"/>
      <c r="H764" s="10"/>
      <c r="I764" s="10"/>
      <c r="J764" s="10"/>
      <c r="K764" s="10"/>
    </row>
    <row r="765" spans="5:11">
      <c r="E765" s="11"/>
      <c r="F765" s="10"/>
      <c r="G765" s="10"/>
      <c r="H765" s="10"/>
      <c r="I765" s="10"/>
      <c r="J765" s="10"/>
      <c r="K765" s="10"/>
    </row>
    <row r="766" spans="5:11">
      <c r="E766" s="11"/>
      <c r="F766" s="10"/>
      <c r="G766" s="10"/>
      <c r="H766" s="10"/>
      <c r="I766" s="10"/>
      <c r="J766" s="10"/>
      <c r="K766" s="10"/>
    </row>
    <row r="767" spans="5:11">
      <c r="E767" s="11"/>
      <c r="F767" s="10"/>
      <c r="G767" s="10"/>
      <c r="H767" s="10"/>
      <c r="I767" s="10"/>
      <c r="J767" s="10"/>
      <c r="K767" s="10"/>
    </row>
    <row r="768" spans="5:11">
      <c r="E768" s="11"/>
      <c r="F768" s="10"/>
      <c r="G768" s="10"/>
      <c r="H768" s="10"/>
      <c r="I768" s="10"/>
      <c r="J768" s="10"/>
      <c r="K768" s="10"/>
    </row>
    <row r="769" spans="5:11">
      <c r="E769" s="11"/>
      <c r="F769" s="10"/>
      <c r="G769" s="10"/>
      <c r="H769" s="10"/>
      <c r="I769" s="10"/>
      <c r="J769" s="10"/>
      <c r="K769" s="10"/>
    </row>
    <row r="770" spans="5:11">
      <c r="E770" s="11"/>
      <c r="F770" s="10"/>
      <c r="G770" s="10"/>
      <c r="H770" s="10"/>
      <c r="I770" s="10"/>
      <c r="J770" s="10"/>
      <c r="K770" s="10"/>
    </row>
    <row r="771" spans="5:11">
      <c r="E771" s="11"/>
      <c r="F771" s="10"/>
      <c r="G771" s="10"/>
      <c r="H771" s="10"/>
      <c r="I771" s="10"/>
      <c r="J771" s="10"/>
      <c r="K771" s="10"/>
    </row>
    <row r="772" spans="5:11">
      <c r="E772" s="11"/>
      <c r="F772" s="10"/>
      <c r="G772" s="10"/>
      <c r="H772" s="10"/>
      <c r="I772" s="10"/>
      <c r="J772" s="10"/>
      <c r="K772" s="10"/>
    </row>
    <row r="773" spans="5:11">
      <c r="E773" s="11"/>
      <c r="F773" s="10"/>
      <c r="G773" s="10"/>
      <c r="H773" s="10"/>
      <c r="I773" s="10"/>
      <c r="J773" s="10"/>
      <c r="K773" s="10"/>
    </row>
    <row r="774" spans="5:11">
      <c r="E774" s="11"/>
      <c r="F774" s="10"/>
      <c r="G774" s="10"/>
      <c r="H774" s="10"/>
      <c r="I774" s="10"/>
      <c r="J774" s="10"/>
      <c r="K774" s="10"/>
    </row>
    <row r="775" spans="5:11">
      <c r="E775" s="11"/>
      <c r="F775" s="10"/>
      <c r="G775" s="10"/>
      <c r="H775" s="10"/>
      <c r="I775" s="10"/>
      <c r="J775" s="10"/>
      <c r="K775" s="10"/>
    </row>
    <row r="776" spans="5:11">
      <c r="E776" s="11"/>
      <c r="F776" s="10"/>
      <c r="G776" s="10"/>
      <c r="H776" s="10"/>
      <c r="I776" s="10"/>
      <c r="J776" s="10"/>
      <c r="K776" s="10"/>
    </row>
    <row r="777" spans="5:11">
      <c r="E777" s="11"/>
      <c r="F777" s="10"/>
      <c r="G777" s="10"/>
      <c r="H777" s="10"/>
      <c r="I777" s="10"/>
      <c r="J777" s="10"/>
      <c r="K777" s="10"/>
    </row>
    <row r="778" spans="5:11">
      <c r="E778" s="11"/>
      <c r="F778" s="10"/>
      <c r="G778" s="10"/>
      <c r="H778" s="10"/>
      <c r="I778" s="10"/>
      <c r="J778" s="10"/>
      <c r="K778" s="10"/>
    </row>
    <row r="779" spans="5:11">
      <c r="E779" s="11"/>
      <c r="F779" s="10"/>
      <c r="G779" s="10"/>
      <c r="H779" s="10"/>
      <c r="I779" s="10"/>
      <c r="J779" s="10"/>
      <c r="K779" s="10"/>
    </row>
    <row r="780" spans="5:11">
      <c r="E780" s="11"/>
      <c r="F780" s="10"/>
      <c r="G780" s="10"/>
      <c r="H780" s="10"/>
      <c r="I780" s="10"/>
      <c r="J780" s="10"/>
      <c r="K780" s="10"/>
    </row>
    <row r="781" spans="5:11">
      <c r="E781" s="11"/>
      <c r="F781" s="10"/>
      <c r="G781" s="10"/>
      <c r="H781" s="10"/>
      <c r="I781" s="10"/>
      <c r="J781" s="10"/>
      <c r="K781" s="10"/>
    </row>
    <row r="782" spans="5:11">
      <c r="E782" s="11"/>
      <c r="F782" s="10"/>
      <c r="G782" s="10"/>
      <c r="H782" s="10"/>
      <c r="I782" s="10"/>
      <c r="J782" s="10"/>
      <c r="K782" s="10"/>
    </row>
    <row r="783" spans="5:11">
      <c r="E783" s="11"/>
      <c r="F783" s="10"/>
      <c r="G783" s="10"/>
      <c r="H783" s="10"/>
      <c r="I783" s="10"/>
      <c r="J783" s="10"/>
      <c r="K783" s="10"/>
    </row>
    <row r="784" spans="5:11">
      <c r="E784" s="11"/>
      <c r="F784" s="10"/>
      <c r="G784" s="10"/>
      <c r="H784" s="10"/>
      <c r="I784" s="10"/>
      <c r="J784" s="10"/>
      <c r="K784" s="10"/>
    </row>
    <row r="785" spans="5:11">
      <c r="E785" s="11"/>
      <c r="F785" s="10"/>
      <c r="G785" s="10"/>
      <c r="H785" s="10"/>
      <c r="I785" s="10"/>
      <c r="J785" s="10"/>
      <c r="K785" s="10"/>
    </row>
    <row r="786" spans="5:11">
      <c r="E786" s="11"/>
      <c r="F786" s="10"/>
      <c r="G786" s="10"/>
      <c r="H786" s="10"/>
      <c r="I786" s="10"/>
      <c r="J786" s="10"/>
      <c r="K786" s="10"/>
    </row>
    <row r="787" spans="5:11">
      <c r="E787" s="11"/>
      <c r="F787" s="10"/>
      <c r="G787" s="10"/>
      <c r="H787" s="10"/>
      <c r="I787" s="10"/>
      <c r="J787" s="10"/>
      <c r="K787" s="10"/>
    </row>
    <row r="788" spans="5:11">
      <c r="E788" s="11"/>
      <c r="F788" s="10"/>
      <c r="G788" s="10"/>
      <c r="H788" s="10"/>
      <c r="I788" s="10"/>
      <c r="J788" s="10"/>
      <c r="K788" s="10"/>
    </row>
    <row r="789" spans="5:11">
      <c r="E789" s="11"/>
      <c r="F789" s="10"/>
      <c r="G789" s="10"/>
      <c r="H789" s="10"/>
      <c r="I789" s="10"/>
      <c r="J789" s="10"/>
      <c r="K789" s="10"/>
    </row>
    <row r="790" spans="5:11">
      <c r="E790" s="11"/>
      <c r="F790" s="10"/>
      <c r="G790" s="10"/>
      <c r="H790" s="10"/>
      <c r="I790" s="10"/>
      <c r="J790" s="10"/>
      <c r="K790" s="10"/>
    </row>
    <row r="791" spans="5:11">
      <c r="E791" s="11"/>
      <c r="F791" s="10"/>
      <c r="G791" s="10"/>
      <c r="H791" s="10"/>
      <c r="I791" s="10"/>
      <c r="J791" s="10"/>
      <c r="K791" s="10"/>
    </row>
    <row r="792" spans="5:11">
      <c r="E792" s="11"/>
      <c r="F792" s="10"/>
      <c r="G792" s="10"/>
      <c r="H792" s="10"/>
      <c r="I792" s="10"/>
      <c r="J792" s="10"/>
      <c r="K792" s="10"/>
    </row>
    <row r="793" spans="5:11">
      <c r="E793" s="11"/>
      <c r="F793" s="10"/>
      <c r="G793" s="10"/>
      <c r="H793" s="10"/>
      <c r="I793" s="10"/>
      <c r="J793" s="10"/>
      <c r="K793" s="10"/>
    </row>
    <row r="794" spans="5:11">
      <c r="E794" s="11"/>
      <c r="F794" s="10"/>
      <c r="G794" s="10"/>
      <c r="H794" s="10"/>
      <c r="I794" s="10"/>
      <c r="J794" s="10"/>
      <c r="K794" s="10"/>
    </row>
    <row r="795" spans="5:11">
      <c r="E795" s="11"/>
      <c r="F795" s="10"/>
      <c r="G795" s="10"/>
      <c r="H795" s="10"/>
      <c r="I795" s="10"/>
      <c r="J795" s="10"/>
      <c r="K795" s="10"/>
    </row>
    <row r="796" spans="5:11">
      <c r="E796" s="11"/>
      <c r="F796" s="10"/>
      <c r="G796" s="10"/>
      <c r="H796" s="10"/>
      <c r="I796" s="10"/>
      <c r="J796" s="10"/>
      <c r="K796" s="10"/>
    </row>
    <row r="797" spans="5:11">
      <c r="E797" s="11"/>
      <c r="F797" s="10"/>
      <c r="G797" s="10"/>
      <c r="H797" s="10"/>
      <c r="I797" s="10"/>
      <c r="J797" s="10"/>
      <c r="K797" s="10"/>
    </row>
    <row r="798" spans="5:11">
      <c r="E798" s="11"/>
      <c r="F798" s="10"/>
      <c r="G798" s="10"/>
      <c r="H798" s="10"/>
      <c r="I798" s="10"/>
      <c r="J798" s="10"/>
      <c r="K798" s="10"/>
    </row>
    <row r="799" spans="5:11">
      <c r="E799" s="11"/>
      <c r="F799" s="10"/>
      <c r="G799" s="10"/>
      <c r="H799" s="10"/>
      <c r="I799" s="10"/>
      <c r="J799" s="10"/>
      <c r="K799" s="10"/>
    </row>
    <row r="800" spans="5:11">
      <c r="E800" s="11"/>
      <c r="F800" s="10"/>
      <c r="G800" s="10"/>
      <c r="H800" s="10"/>
      <c r="I800" s="10"/>
      <c r="J800" s="10"/>
      <c r="K800" s="10"/>
    </row>
    <row r="801" spans="5:11">
      <c r="E801" s="11"/>
      <c r="F801" s="10"/>
      <c r="G801" s="10"/>
      <c r="H801" s="10"/>
      <c r="I801" s="10"/>
      <c r="J801" s="10"/>
      <c r="K801" s="10"/>
    </row>
    <row r="802" spans="5:11">
      <c r="E802" s="11"/>
      <c r="F802" s="10"/>
      <c r="G802" s="10"/>
      <c r="H802" s="10"/>
      <c r="I802" s="10"/>
      <c r="J802" s="10"/>
      <c r="K802" s="10"/>
    </row>
    <row r="803" spans="5:11">
      <c r="E803" s="11"/>
      <c r="F803" s="10"/>
      <c r="G803" s="10"/>
      <c r="H803" s="10"/>
      <c r="I803" s="10"/>
      <c r="J803" s="10"/>
      <c r="K803" s="10"/>
    </row>
    <row r="804" spans="5:11">
      <c r="E804" s="11"/>
      <c r="F804" s="10"/>
      <c r="G804" s="10"/>
      <c r="H804" s="10"/>
      <c r="I804" s="10"/>
      <c r="J804" s="10"/>
      <c r="K804" s="10"/>
    </row>
    <row r="805" spans="5:11">
      <c r="E805" s="11"/>
      <c r="F805" s="10"/>
      <c r="G805" s="10"/>
      <c r="H805" s="10"/>
      <c r="I805" s="10"/>
      <c r="J805" s="10"/>
      <c r="K805" s="10"/>
    </row>
    <row r="806" spans="5:11">
      <c r="E806" s="11"/>
      <c r="F806" s="10"/>
      <c r="G806" s="10"/>
      <c r="H806" s="10"/>
      <c r="I806" s="10"/>
      <c r="J806" s="10"/>
      <c r="K806" s="10"/>
    </row>
    <row r="807" spans="5:11">
      <c r="E807" s="11"/>
      <c r="F807" s="10"/>
      <c r="G807" s="10"/>
      <c r="H807" s="10"/>
      <c r="I807" s="10"/>
      <c r="J807" s="10"/>
      <c r="K807" s="10"/>
    </row>
    <row r="808" spans="5:11">
      <c r="E808" s="11"/>
      <c r="F808" s="10"/>
      <c r="G808" s="10"/>
      <c r="H808" s="10"/>
      <c r="I808" s="10"/>
      <c r="J808" s="10"/>
      <c r="K808" s="10"/>
    </row>
    <row r="809" spans="5:11">
      <c r="E809" s="11"/>
      <c r="F809" s="10"/>
      <c r="G809" s="10"/>
      <c r="H809" s="10"/>
      <c r="I809" s="10"/>
      <c r="J809" s="10"/>
      <c r="K809" s="10"/>
    </row>
    <row r="810" spans="5:11">
      <c r="E810" s="11"/>
      <c r="F810" s="10"/>
      <c r="G810" s="10"/>
      <c r="H810" s="10"/>
      <c r="I810" s="10"/>
      <c r="J810" s="10"/>
      <c r="K810" s="10"/>
    </row>
    <row r="811" spans="5:11">
      <c r="E811" s="11"/>
      <c r="F811" s="10"/>
      <c r="G811" s="10"/>
      <c r="H811" s="10"/>
      <c r="I811" s="10"/>
      <c r="J811" s="10"/>
      <c r="K811" s="10"/>
    </row>
    <row r="812" spans="5:11">
      <c r="E812" s="11"/>
      <c r="F812" s="10"/>
      <c r="G812" s="10"/>
      <c r="H812" s="10"/>
      <c r="I812" s="10"/>
      <c r="J812" s="10"/>
      <c r="K812" s="10"/>
    </row>
    <row r="813" spans="5:11">
      <c r="E813" s="11"/>
      <c r="F813" s="10"/>
      <c r="G813" s="10"/>
      <c r="H813" s="10"/>
      <c r="I813" s="10"/>
      <c r="J813" s="10"/>
      <c r="K813" s="10"/>
    </row>
    <row r="814" spans="5:11">
      <c r="E814" s="11"/>
      <c r="F814" s="10"/>
      <c r="G814" s="10"/>
      <c r="H814" s="10"/>
      <c r="I814" s="10"/>
      <c r="J814" s="10"/>
      <c r="K814" s="10"/>
    </row>
    <row r="815" spans="5:11">
      <c r="E815" s="11"/>
      <c r="F815" s="10"/>
      <c r="G815" s="10"/>
      <c r="H815" s="10"/>
      <c r="I815" s="10"/>
      <c r="J815" s="10"/>
      <c r="K815" s="10"/>
    </row>
    <row r="816" spans="5:11">
      <c r="E816" s="11"/>
      <c r="F816" s="10"/>
      <c r="G816" s="10"/>
      <c r="H816" s="10"/>
      <c r="I816" s="10"/>
      <c r="J816" s="10"/>
      <c r="K816" s="10"/>
    </row>
    <row r="817" spans="5:11">
      <c r="E817" s="11"/>
      <c r="F817" s="10"/>
      <c r="G817" s="10"/>
      <c r="H817" s="10"/>
      <c r="I817" s="10"/>
      <c r="J817" s="10"/>
      <c r="K817" s="10"/>
    </row>
    <row r="818" spans="5:11">
      <c r="E818" s="11"/>
      <c r="F818" s="10"/>
      <c r="G818" s="10"/>
      <c r="H818" s="10"/>
      <c r="I818" s="10"/>
      <c r="J818" s="10"/>
      <c r="K818" s="10"/>
    </row>
    <row r="819" spans="5:11">
      <c r="E819" s="11"/>
      <c r="F819" s="10"/>
      <c r="G819" s="10"/>
      <c r="H819" s="10"/>
      <c r="I819" s="10"/>
      <c r="J819" s="10"/>
      <c r="K819" s="10"/>
    </row>
    <row r="820" spans="5:11">
      <c r="E820" s="11"/>
      <c r="F820" s="10"/>
      <c r="G820" s="10"/>
      <c r="H820" s="10"/>
      <c r="I820" s="10"/>
      <c r="J820" s="10"/>
      <c r="K820" s="10"/>
    </row>
    <row r="821" spans="5:11">
      <c r="E821" s="11"/>
      <c r="F821" s="10"/>
      <c r="G821" s="10"/>
      <c r="H821" s="10"/>
      <c r="I821" s="10"/>
      <c r="J821" s="10"/>
      <c r="K821" s="10"/>
    </row>
    <row r="822" spans="5:11">
      <c r="E822" s="11"/>
      <c r="F822" s="10"/>
      <c r="G822" s="10"/>
      <c r="H822" s="10"/>
      <c r="I822" s="10"/>
      <c r="J822" s="10"/>
      <c r="K822" s="10"/>
    </row>
    <row r="823" spans="5:11">
      <c r="E823" s="11"/>
      <c r="F823" s="10"/>
      <c r="G823" s="10"/>
      <c r="H823" s="10"/>
      <c r="I823" s="10"/>
      <c r="J823" s="10"/>
      <c r="K823" s="10"/>
    </row>
    <row r="824" spans="5:11">
      <c r="E824" s="11"/>
      <c r="F824" s="10"/>
      <c r="G824" s="10"/>
      <c r="H824" s="10"/>
      <c r="I824" s="10"/>
      <c r="J824" s="10"/>
      <c r="K824" s="10"/>
    </row>
    <row r="825" spans="5:11">
      <c r="E825" s="11"/>
      <c r="F825" s="10"/>
      <c r="G825" s="10"/>
      <c r="H825" s="10"/>
      <c r="I825" s="10"/>
      <c r="J825" s="10"/>
      <c r="K825" s="10"/>
    </row>
    <row r="826" spans="5:11">
      <c r="E826" s="11"/>
      <c r="F826" s="10"/>
      <c r="G826" s="10"/>
      <c r="H826" s="10"/>
      <c r="I826" s="10"/>
      <c r="J826" s="10"/>
      <c r="K826" s="10"/>
    </row>
    <row r="827" spans="5:11">
      <c r="E827" s="11"/>
      <c r="F827" s="10"/>
      <c r="G827" s="10"/>
      <c r="H827" s="10"/>
      <c r="I827" s="10"/>
      <c r="J827" s="10"/>
      <c r="K827" s="10"/>
    </row>
    <row r="828" spans="5:11">
      <c r="E828" s="11"/>
      <c r="F828" s="10"/>
      <c r="G828" s="10"/>
      <c r="H828" s="10"/>
      <c r="I828" s="10"/>
      <c r="J828" s="10"/>
      <c r="K828" s="10"/>
    </row>
    <row r="829" spans="5:11">
      <c r="E829" s="11"/>
      <c r="F829" s="10"/>
      <c r="G829" s="10"/>
      <c r="H829" s="10"/>
      <c r="I829" s="10"/>
      <c r="J829" s="10"/>
      <c r="K829" s="10"/>
    </row>
    <row r="830" spans="5:11">
      <c r="E830" s="11"/>
      <c r="F830" s="10"/>
      <c r="G830" s="10"/>
      <c r="H830" s="10"/>
      <c r="I830" s="10"/>
      <c r="J830" s="10"/>
      <c r="K830" s="10"/>
    </row>
    <row r="831" spans="5:11">
      <c r="E831" s="11"/>
      <c r="F831" s="10"/>
      <c r="G831" s="10"/>
      <c r="H831" s="10"/>
      <c r="I831" s="10"/>
      <c r="J831" s="10"/>
      <c r="K831" s="10"/>
    </row>
    <row r="832" spans="5:11">
      <c r="E832" s="11"/>
      <c r="F832" s="10"/>
      <c r="G832" s="10"/>
      <c r="H832" s="10"/>
      <c r="I832" s="10"/>
      <c r="J832" s="10"/>
      <c r="K832" s="10"/>
    </row>
    <row r="833" spans="5:11">
      <c r="E833" s="11"/>
      <c r="F833" s="10"/>
      <c r="G833" s="10"/>
      <c r="H833" s="10"/>
      <c r="I833" s="10"/>
      <c r="J833" s="10"/>
      <c r="K833" s="10"/>
    </row>
    <row r="834" spans="5:11">
      <c r="E834" s="11"/>
      <c r="F834" s="10"/>
      <c r="G834" s="10"/>
      <c r="H834" s="10"/>
      <c r="I834" s="10"/>
      <c r="J834" s="10"/>
      <c r="K834" s="10"/>
    </row>
    <row r="835" spans="5:11">
      <c r="E835" s="11"/>
      <c r="F835" s="10"/>
      <c r="G835" s="10"/>
      <c r="H835" s="10"/>
      <c r="I835" s="10"/>
      <c r="J835" s="10"/>
      <c r="K835" s="10"/>
    </row>
    <row r="836" spans="5:11">
      <c r="E836" s="11"/>
      <c r="F836" s="10"/>
      <c r="G836" s="10"/>
      <c r="H836" s="10"/>
      <c r="I836" s="10"/>
      <c r="J836" s="10"/>
      <c r="K836" s="10"/>
    </row>
    <row r="837" spans="5:11">
      <c r="E837" s="11"/>
      <c r="F837" s="10"/>
      <c r="G837" s="10"/>
      <c r="H837" s="10"/>
      <c r="I837" s="10"/>
      <c r="J837" s="10"/>
      <c r="K837" s="10"/>
    </row>
    <row r="838" spans="5:11">
      <c r="E838" s="11"/>
      <c r="F838" s="10"/>
      <c r="G838" s="10"/>
      <c r="H838" s="10"/>
      <c r="I838" s="10"/>
      <c r="J838" s="10"/>
      <c r="K838" s="10"/>
    </row>
    <row r="839" spans="5:11">
      <c r="E839" s="11"/>
      <c r="F839" s="10"/>
      <c r="G839" s="10"/>
      <c r="H839" s="10"/>
      <c r="I839" s="10"/>
      <c r="J839" s="10"/>
      <c r="K839" s="10"/>
    </row>
    <row r="840" spans="5:11">
      <c r="E840" s="11"/>
      <c r="F840" s="10"/>
      <c r="G840" s="10"/>
      <c r="H840" s="10"/>
      <c r="I840" s="10"/>
      <c r="J840" s="10"/>
      <c r="K840" s="10"/>
    </row>
    <row r="841" spans="5:11">
      <c r="E841" s="11"/>
      <c r="F841" s="10"/>
      <c r="G841" s="10"/>
      <c r="H841" s="10"/>
      <c r="I841" s="10"/>
      <c r="J841" s="10"/>
      <c r="K841" s="10"/>
    </row>
    <row r="842" spans="5:11">
      <c r="E842" s="11"/>
      <c r="F842" s="10"/>
      <c r="G842" s="10"/>
      <c r="H842" s="10"/>
      <c r="I842" s="10"/>
      <c r="J842" s="10"/>
      <c r="K842" s="10"/>
    </row>
    <row r="843" spans="5:11">
      <c r="E843" s="11"/>
      <c r="F843" s="10"/>
      <c r="G843" s="10"/>
      <c r="H843" s="10"/>
      <c r="I843" s="10"/>
      <c r="J843" s="10"/>
      <c r="K843" s="10"/>
    </row>
    <row r="844" spans="5:11">
      <c r="E844" s="11"/>
      <c r="F844" s="10"/>
      <c r="G844" s="10"/>
      <c r="H844" s="10"/>
      <c r="I844" s="10"/>
      <c r="J844" s="10"/>
      <c r="K844" s="10"/>
    </row>
    <row r="845" spans="5:11">
      <c r="E845" s="11"/>
      <c r="F845" s="10"/>
      <c r="G845" s="10"/>
      <c r="H845" s="10"/>
      <c r="I845" s="10"/>
      <c r="J845" s="10"/>
      <c r="K845" s="10"/>
    </row>
    <row r="846" spans="5:11">
      <c r="E846" s="11"/>
      <c r="F846" s="10"/>
      <c r="G846" s="10"/>
      <c r="H846" s="10"/>
      <c r="I846" s="10"/>
      <c r="J846" s="10"/>
      <c r="K846" s="10"/>
    </row>
    <row r="847" spans="5:11">
      <c r="E847" s="11"/>
      <c r="F847" s="10"/>
      <c r="G847" s="10"/>
      <c r="H847" s="10"/>
      <c r="I847" s="10"/>
      <c r="J847" s="10"/>
      <c r="K847" s="10"/>
    </row>
    <row r="848" spans="5:11">
      <c r="E848" s="11"/>
      <c r="F848" s="10"/>
      <c r="G848" s="10"/>
      <c r="H848" s="10"/>
      <c r="I848" s="10"/>
      <c r="J848" s="10"/>
      <c r="K848" s="10"/>
    </row>
    <row r="849" spans="5:11">
      <c r="E849" s="11"/>
      <c r="F849" s="10"/>
      <c r="G849" s="10"/>
      <c r="H849" s="10"/>
      <c r="I849" s="10"/>
      <c r="J849" s="10"/>
      <c r="K849" s="10"/>
    </row>
    <row r="850" spans="5:11">
      <c r="E850" s="11"/>
      <c r="F850" s="10"/>
      <c r="G850" s="10"/>
      <c r="H850" s="10"/>
      <c r="I850" s="10"/>
      <c r="J850" s="10"/>
      <c r="K850" s="10"/>
    </row>
    <row r="851" spans="5:11">
      <c r="E851" s="11"/>
      <c r="F851" s="10"/>
      <c r="G851" s="10"/>
      <c r="H851" s="10"/>
      <c r="I851" s="10"/>
      <c r="J851" s="10"/>
      <c r="K851" s="10"/>
    </row>
    <row r="852" spans="5:11">
      <c r="E852" s="11"/>
      <c r="F852" s="10"/>
      <c r="G852" s="10"/>
      <c r="H852" s="10"/>
      <c r="I852" s="10"/>
      <c r="J852" s="10"/>
      <c r="K852" s="10"/>
    </row>
    <row r="853" spans="5:11">
      <c r="E853" s="11"/>
      <c r="F853" s="10"/>
      <c r="G853" s="10"/>
      <c r="H853" s="10"/>
      <c r="I853" s="10"/>
      <c r="J853" s="10"/>
      <c r="K853" s="10"/>
    </row>
    <row r="854" spans="5:11">
      <c r="E854" s="11"/>
      <c r="F854" s="10"/>
      <c r="G854" s="10"/>
      <c r="H854" s="10"/>
      <c r="I854" s="10"/>
      <c r="J854" s="10"/>
      <c r="K854" s="10"/>
    </row>
    <row r="855" spans="5:11">
      <c r="E855" s="11"/>
      <c r="F855" s="10"/>
      <c r="G855" s="10"/>
      <c r="H855" s="10"/>
      <c r="I855" s="10"/>
      <c r="J855" s="10"/>
      <c r="K855" s="10"/>
    </row>
    <row r="856" spans="5:11">
      <c r="E856" s="11"/>
      <c r="F856" s="10"/>
      <c r="G856" s="10"/>
      <c r="H856" s="10"/>
      <c r="I856" s="10"/>
      <c r="J856" s="10"/>
      <c r="K856" s="10"/>
    </row>
    <row r="857" spans="5:11">
      <c r="E857" s="11"/>
      <c r="F857" s="10"/>
      <c r="G857" s="10"/>
      <c r="H857" s="10"/>
      <c r="I857" s="10"/>
      <c r="J857" s="10"/>
      <c r="K857" s="10"/>
    </row>
    <row r="858" spans="5:11">
      <c r="E858" s="11"/>
      <c r="F858" s="10"/>
      <c r="G858" s="10"/>
      <c r="H858" s="10"/>
      <c r="I858" s="10"/>
      <c r="J858" s="10"/>
      <c r="K858" s="10"/>
    </row>
    <row r="859" spans="5:11">
      <c r="E859" s="11"/>
      <c r="F859" s="10"/>
      <c r="G859" s="10"/>
      <c r="H859" s="10"/>
      <c r="I859" s="10"/>
      <c r="J859" s="10"/>
      <c r="K859" s="10"/>
    </row>
    <row r="860" spans="5:11">
      <c r="E860" s="11"/>
      <c r="F860" s="10"/>
      <c r="G860" s="10"/>
      <c r="H860" s="10"/>
      <c r="I860" s="10"/>
      <c r="J860" s="10"/>
      <c r="K860" s="10"/>
    </row>
    <row r="861" spans="5:11">
      <c r="E861" s="11"/>
      <c r="F861" s="10"/>
      <c r="G861" s="10"/>
      <c r="H861" s="10"/>
      <c r="I861" s="10"/>
      <c r="J861" s="10"/>
      <c r="K861" s="10"/>
    </row>
    <row r="862" spans="5:11">
      <c r="E862" s="11"/>
      <c r="F862" s="10"/>
      <c r="G862" s="10"/>
      <c r="H862" s="10"/>
      <c r="I862" s="10"/>
      <c r="J862" s="10"/>
      <c r="K862" s="10"/>
    </row>
    <row r="863" spans="5:11">
      <c r="E863" s="11"/>
      <c r="F863" s="10"/>
      <c r="G863" s="10"/>
      <c r="H863" s="10"/>
      <c r="I863" s="10"/>
      <c r="J863" s="10"/>
      <c r="K863" s="10"/>
    </row>
    <row r="864" spans="5:11">
      <c r="E864" s="11"/>
      <c r="F864" s="10"/>
      <c r="G864" s="10"/>
      <c r="H864" s="10"/>
      <c r="I864" s="10"/>
      <c r="J864" s="10"/>
      <c r="K864" s="10"/>
    </row>
    <row r="865" spans="5:11">
      <c r="E865" s="11"/>
      <c r="F865" s="10"/>
      <c r="G865" s="10"/>
      <c r="H865" s="10"/>
      <c r="I865" s="10"/>
      <c r="J865" s="10"/>
      <c r="K865" s="10"/>
    </row>
    <row r="866" spans="5:11">
      <c r="E866" s="11"/>
      <c r="F866" s="10"/>
      <c r="G866" s="10"/>
      <c r="H866" s="10"/>
      <c r="I866" s="10"/>
      <c r="J866" s="10"/>
      <c r="K866" s="10"/>
    </row>
    <row r="867" spans="5:11">
      <c r="E867" s="11"/>
      <c r="F867" s="10"/>
      <c r="G867" s="10"/>
      <c r="H867" s="10"/>
      <c r="I867" s="10"/>
      <c r="J867" s="10"/>
      <c r="K867" s="10"/>
    </row>
    <row r="868" spans="5:11">
      <c r="E868" s="11"/>
      <c r="F868" s="10"/>
      <c r="G868" s="10"/>
      <c r="H868" s="10"/>
      <c r="I868" s="10"/>
      <c r="J868" s="10"/>
      <c r="K868" s="10"/>
    </row>
    <row r="869" spans="5:11">
      <c r="E869" s="11"/>
      <c r="F869" s="10"/>
      <c r="G869" s="10"/>
      <c r="H869" s="10"/>
      <c r="I869" s="10"/>
      <c r="J869" s="10"/>
      <c r="K869" s="10"/>
    </row>
    <row r="870" spans="5:11">
      <c r="E870" s="11"/>
      <c r="F870" s="10"/>
      <c r="G870" s="10"/>
      <c r="H870" s="10"/>
      <c r="I870" s="10"/>
      <c r="J870" s="10"/>
      <c r="K870" s="10"/>
    </row>
    <row r="871" spans="5:11">
      <c r="E871" s="11"/>
      <c r="F871" s="10"/>
      <c r="G871" s="10"/>
      <c r="H871" s="10"/>
      <c r="I871" s="10"/>
      <c r="J871" s="10"/>
      <c r="K871" s="10"/>
    </row>
    <row r="872" spans="5:11">
      <c r="E872" s="11"/>
      <c r="F872" s="10"/>
      <c r="G872" s="10"/>
      <c r="H872" s="10"/>
      <c r="I872" s="10"/>
      <c r="J872" s="10"/>
      <c r="K872" s="10"/>
    </row>
    <row r="873" spans="5:11">
      <c r="E873" s="11"/>
      <c r="F873" s="10"/>
      <c r="G873" s="10"/>
      <c r="H873" s="10"/>
      <c r="I873" s="10"/>
      <c r="J873" s="10"/>
      <c r="K873" s="10"/>
    </row>
    <row r="874" spans="5:11">
      <c r="E874" s="11"/>
      <c r="F874" s="10"/>
      <c r="G874" s="10"/>
      <c r="H874" s="10"/>
      <c r="I874" s="10"/>
      <c r="J874" s="10"/>
      <c r="K874" s="10"/>
    </row>
    <row r="875" spans="5:11">
      <c r="E875" s="11"/>
      <c r="F875" s="10"/>
      <c r="G875" s="10"/>
      <c r="H875" s="10"/>
      <c r="I875" s="10"/>
      <c r="J875" s="10"/>
      <c r="K875" s="10"/>
    </row>
    <row r="876" spans="5:11">
      <c r="E876" s="11"/>
      <c r="F876" s="10"/>
      <c r="G876" s="10"/>
      <c r="H876" s="10"/>
      <c r="I876" s="10"/>
      <c r="J876" s="10"/>
      <c r="K876" s="10"/>
    </row>
    <row r="877" spans="5:11">
      <c r="E877" s="11"/>
      <c r="F877" s="10"/>
      <c r="G877" s="10"/>
      <c r="H877" s="10"/>
      <c r="I877" s="10"/>
      <c r="J877" s="10"/>
      <c r="K877" s="10"/>
    </row>
    <row r="878" spans="5:11">
      <c r="E878" s="11"/>
      <c r="F878" s="10"/>
      <c r="G878" s="10"/>
      <c r="H878" s="10"/>
      <c r="I878" s="10"/>
      <c r="J878" s="10"/>
      <c r="K878" s="10"/>
    </row>
    <row r="879" spans="5:11">
      <c r="E879" s="11"/>
      <c r="F879" s="10"/>
      <c r="G879" s="10"/>
      <c r="H879" s="10"/>
      <c r="I879" s="10"/>
      <c r="J879" s="10"/>
      <c r="K879" s="10"/>
    </row>
    <row r="880" spans="5:11">
      <c r="E880" s="11"/>
      <c r="F880" s="10"/>
      <c r="G880" s="10"/>
      <c r="H880" s="10"/>
      <c r="I880" s="10"/>
      <c r="J880" s="10"/>
      <c r="K880" s="10"/>
    </row>
    <row r="881" spans="5:11">
      <c r="E881" s="11"/>
      <c r="F881" s="10"/>
      <c r="G881" s="10"/>
      <c r="H881" s="10"/>
      <c r="I881" s="10"/>
      <c r="J881" s="10"/>
      <c r="K881" s="10"/>
    </row>
    <row r="882" spans="5:11">
      <c r="E882" s="11"/>
      <c r="F882" s="10"/>
      <c r="G882" s="10"/>
      <c r="H882" s="10"/>
      <c r="I882" s="10"/>
      <c r="J882" s="10"/>
      <c r="K882" s="10"/>
    </row>
    <row r="883" spans="5:11">
      <c r="E883" s="11"/>
      <c r="F883" s="10"/>
      <c r="G883" s="10"/>
      <c r="H883" s="10"/>
      <c r="I883" s="10"/>
      <c r="J883" s="10"/>
      <c r="K883" s="10"/>
    </row>
    <row r="884" spans="5:11">
      <c r="E884" s="11"/>
      <c r="F884" s="10"/>
      <c r="G884" s="10"/>
      <c r="H884" s="10"/>
      <c r="I884" s="10"/>
      <c r="J884" s="10"/>
      <c r="K884" s="10"/>
    </row>
    <row r="885" spans="5:11">
      <c r="E885" s="11"/>
      <c r="F885" s="10"/>
      <c r="G885" s="10"/>
      <c r="H885" s="10"/>
      <c r="I885" s="10"/>
      <c r="J885" s="10"/>
      <c r="K885" s="10"/>
    </row>
    <row r="886" spans="5:11">
      <c r="E886" s="11"/>
      <c r="F886" s="10"/>
      <c r="G886" s="10"/>
      <c r="H886" s="10"/>
      <c r="I886" s="10"/>
      <c r="J886" s="10"/>
      <c r="K886" s="10"/>
    </row>
    <row r="887" spans="5:11">
      <c r="E887" s="11"/>
      <c r="F887" s="10"/>
      <c r="G887" s="10"/>
      <c r="H887" s="10"/>
      <c r="I887" s="10"/>
      <c r="J887" s="10"/>
      <c r="K887" s="10"/>
    </row>
    <row r="888" spans="5:11">
      <c r="E888" s="11"/>
      <c r="F888" s="10"/>
      <c r="G888" s="10"/>
      <c r="H888" s="10"/>
      <c r="I888" s="10"/>
      <c r="J888" s="10"/>
      <c r="K888" s="10"/>
    </row>
    <row r="889" spans="5:11">
      <c r="E889" s="11"/>
      <c r="F889" s="10"/>
      <c r="G889" s="10"/>
      <c r="H889" s="10"/>
      <c r="I889" s="10"/>
      <c r="J889" s="10"/>
      <c r="K889" s="10"/>
    </row>
    <row r="890" spans="5:11">
      <c r="E890" s="11"/>
      <c r="F890" s="10"/>
      <c r="G890" s="10"/>
      <c r="H890" s="10"/>
      <c r="I890" s="10"/>
      <c r="J890" s="10"/>
      <c r="K890" s="10"/>
    </row>
    <row r="891" spans="5:11">
      <c r="E891" s="11"/>
      <c r="F891" s="10"/>
      <c r="G891" s="10"/>
      <c r="H891" s="10"/>
      <c r="I891" s="10"/>
      <c r="J891" s="10"/>
      <c r="K891" s="10"/>
    </row>
    <row r="892" spans="5:11">
      <c r="E892" s="11"/>
      <c r="F892" s="10"/>
      <c r="G892" s="10"/>
      <c r="H892" s="10"/>
      <c r="I892" s="10"/>
      <c r="J892" s="10"/>
      <c r="K892" s="10"/>
    </row>
    <row r="893" spans="5:11">
      <c r="E893" s="11"/>
      <c r="F893" s="10"/>
      <c r="G893" s="10"/>
      <c r="H893" s="10"/>
      <c r="I893" s="10"/>
      <c r="J893" s="10"/>
      <c r="K893" s="10"/>
    </row>
    <row r="894" spans="5:11">
      <c r="E894" s="11"/>
      <c r="F894" s="10"/>
      <c r="G894" s="10"/>
      <c r="H894" s="10"/>
      <c r="I894" s="10"/>
      <c r="J894" s="10"/>
      <c r="K894" s="10"/>
    </row>
    <row r="895" spans="5:11">
      <c r="E895" s="11"/>
      <c r="F895" s="10"/>
      <c r="G895" s="10"/>
      <c r="H895" s="10"/>
      <c r="I895" s="10"/>
      <c r="J895" s="10"/>
      <c r="K895" s="10"/>
    </row>
    <row r="896" spans="5:11">
      <c r="E896" s="11"/>
      <c r="F896" s="10"/>
      <c r="G896" s="10"/>
      <c r="H896" s="10"/>
      <c r="I896" s="10"/>
      <c r="J896" s="10"/>
      <c r="K896" s="10"/>
    </row>
    <row r="897" spans="5:11">
      <c r="E897" s="11"/>
      <c r="F897" s="10"/>
      <c r="G897" s="10"/>
      <c r="H897" s="10"/>
      <c r="I897" s="10"/>
      <c r="J897" s="10"/>
      <c r="K897" s="10"/>
    </row>
    <row r="898" spans="5:11">
      <c r="E898" s="11"/>
      <c r="F898" s="10"/>
      <c r="G898" s="10"/>
      <c r="H898" s="10"/>
      <c r="I898" s="10"/>
      <c r="J898" s="10"/>
      <c r="K898" s="10"/>
    </row>
    <row r="899" spans="5:11">
      <c r="E899" s="11"/>
      <c r="F899" s="10"/>
      <c r="G899" s="10"/>
      <c r="H899" s="10"/>
      <c r="I899" s="10"/>
      <c r="J899" s="10"/>
      <c r="K899" s="10"/>
    </row>
    <row r="900" spans="5:11">
      <c r="E900" s="11"/>
      <c r="F900" s="10"/>
      <c r="G900" s="10"/>
      <c r="H900" s="10"/>
      <c r="I900" s="10"/>
      <c r="J900" s="10"/>
      <c r="K900" s="10"/>
    </row>
    <row r="901" spans="5:11">
      <c r="E901" s="11"/>
      <c r="F901" s="10"/>
      <c r="G901" s="10"/>
      <c r="H901" s="10"/>
      <c r="I901" s="10"/>
      <c r="J901" s="10"/>
      <c r="K901" s="10"/>
    </row>
    <row r="902" spans="5:11">
      <c r="E902" s="11"/>
      <c r="F902" s="10"/>
      <c r="G902" s="10"/>
      <c r="H902" s="10"/>
      <c r="I902" s="10"/>
      <c r="J902" s="10"/>
      <c r="K902" s="10"/>
    </row>
    <row r="903" spans="5:11">
      <c r="E903" s="11"/>
      <c r="F903" s="10"/>
      <c r="G903" s="10"/>
      <c r="H903" s="10"/>
      <c r="I903" s="10"/>
      <c r="J903" s="10"/>
      <c r="K903" s="10"/>
    </row>
    <row r="904" spans="5:11">
      <c r="E904" s="11"/>
      <c r="F904" s="10"/>
      <c r="G904" s="10"/>
      <c r="H904" s="10"/>
      <c r="I904" s="10"/>
      <c r="J904" s="10"/>
      <c r="K904" s="10"/>
    </row>
    <row r="905" spans="5:11">
      <c r="E905" s="11"/>
      <c r="F905" s="10"/>
      <c r="G905" s="10"/>
      <c r="H905" s="10"/>
      <c r="I905" s="10"/>
      <c r="J905" s="10"/>
      <c r="K905" s="10"/>
    </row>
    <row r="906" spans="5:11">
      <c r="E906" s="11"/>
      <c r="F906" s="10"/>
      <c r="G906" s="10"/>
      <c r="H906" s="10"/>
      <c r="I906" s="10"/>
      <c r="J906" s="10"/>
      <c r="K906" s="10"/>
    </row>
    <row r="907" spans="5:11">
      <c r="E907" s="11"/>
      <c r="F907" s="10"/>
      <c r="G907" s="10"/>
      <c r="H907" s="10"/>
      <c r="I907" s="10"/>
      <c r="J907" s="10"/>
      <c r="K907" s="10"/>
    </row>
    <row r="908" spans="5:11">
      <c r="E908" s="11"/>
      <c r="F908" s="10"/>
      <c r="G908" s="10"/>
      <c r="H908" s="10"/>
      <c r="I908" s="10"/>
      <c r="J908" s="10"/>
      <c r="K908" s="10"/>
    </row>
    <row r="909" spans="5:11">
      <c r="E909" s="11"/>
      <c r="F909" s="10"/>
      <c r="G909" s="10"/>
      <c r="H909" s="10"/>
      <c r="I909" s="10"/>
      <c r="J909" s="10"/>
      <c r="K909" s="10"/>
    </row>
    <row r="910" spans="5:11">
      <c r="E910" s="11"/>
      <c r="F910" s="10"/>
      <c r="G910" s="10"/>
      <c r="H910" s="10"/>
      <c r="I910" s="10"/>
      <c r="J910" s="10"/>
      <c r="K910" s="10"/>
    </row>
    <row r="911" spans="5:11">
      <c r="E911" s="11"/>
      <c r="F911" s="10"/>
      <c r="G911" s="10"/>
      <c r="H911" s="10"/>
      <c r="I911" s="10"/>
      <c r="J911" s="10"/>
      <c r="K911" s="10"/>
    </row>
    <row r="912" spans="5:11">
      <c r="E912" s="11"/>
      <c r="F912" s="10"/>
      <c r="G912" s="10"/>
      <c r="H912" s="10"/>
      <c r="I912" s="10"/>
      <c r="J912" s="10"/>
      <c r="K912" s="10"/>
    </row>
    <row r="913" spans="5:11">
      <c r="E913" s="11"/>
      <c r="F913" s="10"/>
      <c r="G913" s="10"/>
      <c r="H913" s="10"/>
      <c r="I913" s="10"/>
      <c r="J913" s="10"/>
      <c r="K913" s="10"/>
    </row>
    <row r="914" spans="5:11">
      <c r="E914" s="11"/>
      <c r="F914" s="10"/>
      <c r="G914" s="10"/>
      <c r="H914" s="10"/>
      <c r="I914" s="10"/>
      <c r="J914" s="10"/>
      <c r="K914" s="10"/>
    </row>
    <row r="915" spans="5:11">
      <c r="E915" s="11"/>
      <c r="F915" s="10"/>
      <c r="G915" s="10"/>
      <c r="H915" s="10"/>
      <c r="I915" s="10"/>
      <c r="J915" s="10"/>
      <c r="K915" s="10"/>
    </row>
    <row r="916" spans="5:11">
      <c r="E916" s="11"/>
      <c r="F916" s="10"/>
      <c r="G916" s="10"/>
      <c r="H916" s="10"/>
      <c r="I916" s="10"/>
      <c r="J916" s="10"/>
      <c r="K916" s="10"/>
    </row>
    <row r="917" spans="5:11">
      <c r="E917" s="11"/>
      <c r="F917" s="10"/>
      <c r="G917" s="10"/>
      <c r="H917" s="10"/>
      <c r="I917" s="10"/>
      <c r="J917" s="10"/>
      <c r="K917" s="10"/>
    </row>
    <row r="918" spans="5:11">
      <c r="E918" s="11"/>
      <c r="F918" s="10"/>
      <c r="G918" s="10"/>
      <c r="H918" s="10"/>
      <c r="I918" s="10"/>
      <c r="J918" s="10"/>
      <c r="K918" s="10"/>
    </row>
    <row r="919" spans="5:11">
      <c r="E919" s="11"/>
      <c r="F919" s="10"/>
      <c r="G919" s="10"/>
      <c r="H919" s="10"/>
      <c r="I919" s="10"/>
      <c r="J919" s="10"/>
      <c r="K919" s="10"/>
    </row>
    <row r="920" spans="5:11">
      <c r="E920" s="11"/>
      <c r="F920" s="10"/>
      <c r="G920" s="10"/>
      <c r="H920" s="10"/>
      <c r="I920" s="10"/>
      <c r="J920" s="10"/>
      <c r="K920" s="10"/>
    </row>
    <row r="921" spans="5:11">
      <c r="E921" s="11"/>
      <c r="F921" s="10"/>
      <c r="G921" s="10"/>
      <c r="H921" s="10"/>
      <c r="I921" s="10"/>
      <c r="J921" s="10"/>
      <c r="K921" s="10"/>
    </row>
    <row r="922" spans="5:11">
      <c r="E922" s="11"/>
      <c r="F922" s="10"/>
      <c r="G922" s="10"/>
      <c r="H922" s="10"/>
      <c r="I922" s="10"/>
      <c r="J922" s="10"/>
      <c r="K922" s="10"/>
    </row>
    <row r="923" spans="5:11">
      <c r="E923" s="11"/>
      <c r="F923" s="10"/>
      <c r="G923" s="10"/>
      <c r="H923" s="10"/>
      <c r="I923" s="10"/>
      <c r="J923" s="10"/>
      <c r="K923" s="10"/>
    </row>
    <row r="924" spans="5:11">
      <c r="E924" s="11"/>
      <c r="F924" s="10"/>
      <c r="G924" s="10"/>
      <c r="H924" s="10"/>
      <c r="I924" s="10"/>
      <c r="J924" s="10"/>
      <c r="K924" s="10"/>
    </row>
    <row r="925" spans="5:11">
      <c r="E925" s="11"/>
      <c r="F925" s="10"/>
      <c r="G925" s="10"/>
      <c r="H925" s="10"/>
      <c r="I925" s="10"/>
      <c r="J925" s="10"/>
      <c r="K925" s="10"/>
    </row>
    <row r="926" spans="5:11">
      <c r="E926" s="11"/>
      <c r="F926" s="10"/>
      <c r="G926" s="10"/>
      <c r="H926" s="10"/>
      <c r="I926" s="10"/>
      <c r="J926" s="10"/>
      <c r="K926" s="10"/>
    </row>
    <row r="927" spans="5:11">
      <c r="E927" s="11"/>
      <c r="F927" s="10"/>
      <c r="G927" s="10"/>
      <c r="H927" s="10"/>
      <c r="I927" s="10"/>
      <c r="J927" s="10"/>
      <c r="K927" s="10"/>
    </row>
    <row r="928" spans="5:11">
      <c r="E928" s="11"/>
      <c r="F928" s="10"/>
      <c r="G928" s="10"/>
      <c r="H928" s="10"/>
      <c r="I928" s="10"/>
      <c r="J928" s="10"/>
      <c r="K928" s="10"/>
    </row>
    <row r="929" spans="5:11">
      <c r="E929" s="11"/>
      <c r="F929" s="10"/>
      <c r="G929" s="10"/>
      <c r="H929" s="10"/>
      <c r="I929" s="10"/>
      <c r="J929" s="10"/>
      <c r="K929" s="10"/>
    </row>
    <row r="930" spans="5:11">
      <c r="E930" s="11"/>
      <c r="F930" s="10"/>
      <c r="G930" s="10"/>
      <c r="H930" s="10"/>
      <c r="I930" s="10"/>
      <c r="J930" s="10"/>
      <c r="K930" s="10"/>
    </row>
    <row r="931" spans="5:11">
      <c r="E931" s="11"/>
      <c r="F931" s="10"/>
      <c r="G931" s="10"/>
      <c r="H931" s="10"/>
      <c r="I931" s="10"/>
      <c r="J931" s="10"/>
      <c r="K931" s="10"/>
    </row>
    <row r="932" spans="5:11">
      <c r="E932" s="11"/>
      <c r="F932" s="10"/>
      <c r="G932" s="10"/>
      <c r="H932" s="10"/>
      <c r="I932" s="10"/>
      <c r="J932" s="10"/>
      <c r="K932" s="10"/>
    </row>
    <row r="933" spans="5:11">
      <c r="E933" s="11"/>
      <c r="F933" s="10"/>
      <c r="G933" s="10"/>
      <c r="H933" s="10"/>
      <c r="I933" s="10"/>
      <c r="J933" s="10"/>
      <c r="K933" s="10"/>
    </row>
    <row r="934" spans="5:11">
      <c r="E934" s="11"/>
      <c r="F934" s="10"/>
      <c r="G934" s="10"/>
      <c r="H934" s="10"/>
      <c r="I934" s="10"/>
      <c r="J934" s="10"/>
      <c r="K934" s="10"/>
    </row>
    <row r="935" spans="5:11">
      <c r="E935" s="11"/>
      <c r="F935" s="10"/>
      <c r="G935" s="10"/>
      <c r="H935" s="10"/>
      <c r="I935" s="10"/>
      <c r="J935" s="10"/>
      <c r="K935" s="10"/>
    </row>
    <row r="936" spans="5:11">
      <c r="E936" s="11"/>
      <c r="F936" s="10"/>
      <c r="G936" s="10"/>
      <c r="H936" s="10"/>
      <c r="I936" s="10"/>
      <c r="J936" s="10"/>
      <c r="K936" s="10"/>
    </row>
    <row r="937" spans="5:11">
      <c r="E937" s="11"/>
      <c r="F937" s="10"/>
      <c r="G937" s="10"/>
      <c r="H937" s="10"/>
      <c r="I937" s="10"/>
      <c r="J937" s="10"/>
    </row>
  </sheetData>
  <sortState xmlns:xlrd2="http://schemas.microsoft.com/office/spreadsheetml/2017/richdata2" ref="D182:AK192">
    <sortCondition ref="J182:J192"/>
  </sortState>
  <mergeCells count="48">
    <mergeCell ref="ET8:EX8"/>
    <mergeCell ref="ET9:ET11"/>
    <mergeCell ref="EU9:EU11"/>
    <mergeCell ref="EV9:EV11"/>
    <mergeCell ref="EW9:EW11"/>
    <mergeCell ref="EX9:EX11"/>
    <mergeCell ref="N9:N11"/>
    <mergeCell ref="C4:K8"/>
    <mergeCell ref="E11:E13"/>
    <mergeCell ref="F11:F13"/>
    <mergeCell ref="H11:H13"/>
    <mergeCell ref="I11:I13"/>
    <mergeCell ref="G11:G13"/>
    <mergeCell ref="K11:K13"/>
    <mergeCell ref="D11:D13"/>
    <mergeCell ref="J11:J13"/>
    <mergeCell ref="R9:R11"/>
    <mergeCell ref="P9:P11"/>
    <mergeCell ref="U9:U11"/>
    <mergeCell ref="AH7:AK8"/>
    <mergeCell ref="AF9:AF11"/>
    <mergeCell ref="AC9:AC11"/>
    <mergeCell ref="AH9:AH11"/>
    <mergeCell ref="AI9:AI11"/>
    <mergeCell ref="AE9:AE11"/>
    <mergeCell ref="AD9:AD11"/>
    <mergeCell ref="X9:X11"/>
    <mergeCell ref="Y9:Y11"/>
    <mergeCell ref="AB9:AB11"/>
    <mergeCell ref="T9:T11"/>
    <mergeCell ref="Z9:Z11"/>
    <mergeCell ref="W9:W11"/>
    <mergeCell ref="M1:P3"/>
    <mergeCell ref="AJ9:AJ11"/>
    <mergeCell ref="AM7:AP8"/>
    <mergeCell ref="AM9:AM11"/>
    <mergeCell ref="AN9:AN11"/>
    <mergeCell ref="AO9:AO11"/>
    <mergeCell ref="AP9:AP11"/>
    <mergeCell ref="M4:AP6"/>
    <mergeCell ref="M7:P8"/>
    <mergeCell ref="M9:M11"/>
    <mergeCell ref="O9:O11"/>
    <mergeCell ref="S9:S11"/>
    <mergeCell ref="AK9:AK11"/>
    <mergeCell ref="R7:U8"/>
    <mergeCell ref="AB7:AF8"/>
    <mergeCell ref="W7:Z8"/>
  </mergeCells>
  <phoneticPr fontId="13" type="noConversion"/>
  <pageMargins left="0.75" right="0.75" top="1" bottom="1" header="0.5" footer="0.5"/>
  <pageSetup orientation="portrait" horizontalDpi="4294967293"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9"/>
  </sheetPr>
  <dimension ref="A1:HD125"/>
  <sheetViews>
    <sheetView zoomScale="110" zoomScaleNormal="110" workbookViewId="0">
      <selection activeCell="B5" sqref="B5:W6"/>
    </sheetView>
  </sheetViews>
  <sheetFormatPr defaultColWidth="2.44140625" defaultRowHeight="13.2"/>
  <cols>
    <col min="1" max="1" width="11.109375" style="443" customWidth="1"/>
    <col min="2" max="6" width="2.44140625" customWidth="1"/>
    <col min="7" max="12" width="3" customWidth="1"/>
    <col min="13" max="17" width="2.44140625" customWidth="1"/>
    <col min="18" max="19" width="3.44140625" customWidth="1"/>
    <col min="20" max="20" width="3.44140625" style="10" customWidth="1"/>
    <col min="21" max="23" width="3.44140625" customWidth="1"/>
    <col min="24" max="33" width="2.44140625" customWidth="1"/>
    <col min="34" max="34" width="5.109375" customWidth="1"/>
    <col min="35" max="44" width="2.44140625" customWidth="1"/>
    <col min="45" max="45" width="6.21875" customWidth="1"/>
    <col min="46" max="50" width="2.44140625" customWidth="1"/>
    <col min="51" max="51" width="3.109375" customWidth="1"/>
    <col min="52" max="55" width="2.44140625" customWidth="1"/>
    <col min="56" max="56" width="3.44140625" customWidth="1"/>
    <col min="57" max="61" width="2.44140625" customWidth="1"/>
    <col min="62" max="67" width="3.44140625" customWidth="1"/>
    <col min="68" max="77" width="2.44140625" customWidth="1"/>
    <col min="78" max="78" width="3.44140625" customWidth="1"/>
    <col min="79" max="88" width="2.44140625" customWidth="1"/>
    <col min="89" max="89" width="3.44140625" customWidth="1"/>
    <col min="90" max="99" width="2.44140625" customWidth="1"/>
    <col min="100" max="100" width="3.44140625" customWidth="1"/>
    <col min="111" max="212" width="2.44140625" style="86"/>
  </cols>
  <sheetData>
    <row r="1" spans="1:110" ht="6" customHeight="1">
      <c r="A1" s="442"/>
      <c r="B1" s="15"/>
      <c r="C1" s="15"/>
      <c r="D1" s="15"/>
      <c r="E1" s="15"/>
      <c r="F1" s="15"/>
      <c r="G1" s="15"/>
      <c r="H1" s="15"/>
      <c r="I1" s="15"/>
      <c r="J1" s="15"/>
      <c r="K1" s="15"/>
      <c r="L1" s="15"/>
      <c r="M1" s="15"/>
      <c r="N1" s="15"/>
      <c r="O1" s="15"/>
      <c r="P1" s="15"/>
      <c r="Q1" s="15"/>
      <c r="R1" s="15"/>
      <c r="S1" s="10"/>
      <c r="U1" s="10"/>
      <c r="V1" s="10"/>
      <c r="W1" s="10"/>
      <c r="X1" s="10"/>
      <c r="Y1" s="10"/>
      <c r="Z1" s="10"/>
      <c r="AA1" s="10"/>
      <c r="AB1" s="10"/>
      <c r="AC1" s="10"/>
      <c r="AD1" s="10"/>
      <c r="AE1" s="10"/>
      <c r="AF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row>
    <row r="2" spans="1:110" ht="16.5" customHeight="1">
      <c r="A2" s="442"/>
      <c r="B2" s="250" t="str">
        <f>'2024 Association Info'!AO2</f>
        <v>June 24, 2024</v>
      </c>
      <c r="C2" s="73"/>
      <c r="D2" s="73"/>
      <c r="E2" s="73"/>
      <c r="F2" s="73"/>
      <c r="G2" s="73"/>
      <c r="H2" s="73"/>
      <c r="I2" s="73"/>
      <c r="J2" s="15"/>
      <c r="K2" s="15"/>
      <c r="L2" s="15"/>
      <c r="M2" s="15"/>
      <c r="N2" s="15"/>
      <c r="O2" s="15"/>
      <c r="P2" s="15"/>
      <c r="Q2" s="15"/>
      <c r="R2" s="15"/>
      <c r="S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row>
    <row r="3" spans="1:110" ht="6" customHeight="1">
      <c r="A3" s="442"/>
      <c r="B3" s="15"/>
      <c r="C3" s="15"/>
      <c r="D3" s="15"/>
      <c r="E3" s="15"/>
      <c r="F3" s="15"/>
      <c r="G3" s="15"/>
      <c r="H3" s="15"/>
      <c r="I3" s="15"/>
      <c r="J3" s="15"/>
      <c r="K3" s="15"/>
      <c r="L3" s="15"/>
      <c r="M3" s="15"/>
      <c r="N3" s="15"/>
      <c r="O3" s="15"/>
      <c r="P3" s="15"/>
      <c r="Q3" s="15"/>
      <c r="R3" s="15"/>
      <c r="S3" s="10"/>
      <c r="U3" s="10"/>
      <c r="V3" s="10"/>
      <c r="W3" s="10"/>
      <c r="X3" s="10"/>
      <c r="Y3" s="10"/>
      <c r="Z3" s="10"/>
      <c r="AA3" s="10"/>
      <c r="AB3" s="10"/>
      <c r="AC3" s="10"/>
      <c r="AD3" s="10"/>
      <c r="AE3" s="10"/>
      <c r="AF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row>
    <row r="4" spans="1:110" ht="6" customHeight="1" thickBot="1">
      <c r="A4" s="442"/>
      <c r="B4" s="15"/>
      <c r="C4" s="15"/>
      <c r="D4" s="15"/>
      <c r="E4" s="15"/>
      <c r="F4" s="15"/>
      <c r="G4" s="15"/>
      <c r="H4" s="15"/>
      <c r="I4" s="15"/>
      <c r="J4" s="15"/>
      <c r="K4" s="15"/>
      <c r="L4" s="15"/>
      <c r="M4" s="15"/>
      <c r="N4" s="15"/>
      <c r="O4" s="15"/>
      <c r="P4" s="15"/>
      <c r="Q4" s="15"/>
      <c r="R4" s="15"/>
      <c r="S4" s="10"/>
      <c r="U4" s="10"/>
      <c r="V4" s="10"/>
      <c r="W4" s="10"/>
      <c r="X4" s="10"/>
      <c r="Y4" s="10"/>
      <c r="Z4" s="10"/>
      <c r="AA4" s="10"/>
      <c r="AB4" s="10"/>
      <c r="AC4" s="10"/>
      <c r="AD4" s="10"/>
      <c r="AE4" s="10"/>
      <c r="AF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86"/>
      <c r="CB4" s="86"/>
      <c r="CC4" s="86"/>
      <c r="CD4" s="86"/>
      <c r="CE4" s="86"/>
      <c r="CF4" s="86"/>
      <c r="CG4" s="86"/>
      <c r="CH4" s="86"/>
      <c r="CI4" s="86"/>
      <c r="CJ4" s="86"/>
      <c r="CK4" s="86"/>
      <c r="CL4" s="10"/>
      <c r="CM4" s="10"/>
      <c r="CN4" s="10"/>
      <c r="CO4" s="10"/>
      <c r="CP4" s="10"/>
      <c r="CQ4" s="10"/>
      <c r="CR4" s="10"/>
      <c r="CS4" s="10"/>
      <c r="CT4" s="10"/>
      <c r="CU4" s="10"/>
      <c r="CV4" s="10"/>
      <c r="CW4" s="10"/>
      <c r="CX4" s="10"/>
      <c r="CY4" s="10"/>
      <c r="CZ4" s="10"/>
      <c r="DA4" s="10"/>
      <c r="DB4" s="10"/>
      <c r="DC4" s="10"/>
      <c r="DD4" s="10"/>
      <c r="DE4" s="10"/>
      <c r="DF4" s="10"/>
    </row>
    <row r="5" spans="1:110" ht="15.75" customHeight="1">
      <c r="A5" s="442"/>
      <c r="B5" s="1309" t="s">
        <v>92</v>
      </c>
      <c r="C5" s="1310"/>
      <c r="D5" s="1310"/>
      <c r="E5" s="1310"/>
      <c r="F5" s="1310"/>
      <c r="G5" s="1310"/>
      <c r="H5" s="1310"/>
      <c r="I5" s="1310"/>
      <c r="J5" s="1310"/>
      <c r="K5" s="1310"/>
      <c r="L5" s="1310"/>
      <c r="M5" s="1310"/>
      <c r="N5" s="1310"/>
      <c r="O5" s="1310"/>
      <c r="P5" s="1310"/>
      <c r="Q5" s="1310"/>
      <c r="R5" s="1310"/>
      <c r="S5" s="1310"/>
      <c r="T5" s="1310"/>
      <c r="U5" s="1310"/>
      <c r="V5" s="1310"/>
      <c r="W5" s="1310"/>
      <c r="X5" s="1494" t="s">
        <v>52</v>
      </c>
      <c r="Y5" s="1494"/>
      <c r="Z5" s="1494"/>
      <c r="AA5" s="1494"/>
      <c r="AB5" s="1494"/>
      <c r="AC5" s="1494"/>
      <c r="AD5" s="1494"/>
      <c r="AE5" s="1494"/>
      <c r="AF5" s="1494"/>
      <c r="AG5" s="1494"/>
      <c r="AH5" s="1494"/>
      <c r="AI5" s="1494"/>
      <c r="AJ5" s="1494"/>
      <c r="AK5" s="1494"/>
      <c r="AL5" s="1494"/>
      <c r="AM5" s="1494"/>
      <c r="AN5" s="1494"/>
      <c r="AO5" s="1494"/>
      <c r="AP5" s="1494"/>
      <c r="AQ5" s="1494"/>
      <c r="AR5" s="1494"/>
      <c r="AS5" s="1568"/>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10"/>
      <c r="CX5" s="10"/>
      <c r="CY5" s="10"/>
      <c r="CZ5" s="10"/>
      <c r="DA5" s="10"/>
      <c r="DB5" s="10"/>
      <c r="DC5" s="10"/>
      <c r="DD5" s="10"/>
      <c r="DE5" s="10"/>
      <c r="DF5" s="10"/>
    </row>
    <row r="6" spans="1:110" ht="15.75" customHeight="1" thickBot="1">
      <c r="A6" s="442"/>
      <c r="B6" s="1315"/>
      <c r="C6" s="1316"/>
      <c r="D6" s="1316"/>
      <c r="E6" s="1316"/>
      <c r="F6" s="1316"/>
      <c r="G6" s="1316"/>
      <c r="H6" s="1316"/>
      <c r="I6" s="1316"/>
      <c r="J6" s="1316"/>
      <c r="K6" s="1316"/>
      <c r="L6" s="1316"/>
      <c r="M6" s="1316"/>
      <c r="N6" s="1316"/>
      <c r="O6" s="1316"/>
      <c r="P6" s="1316"/>
      <c r="Q6" s="1316"/>
      <c r="R6" s="1316"/>
      <c r="S6" s="1316"/>
      <c r="T6" s="1316"/>
      <c r="U6" s="1316"/>
      <c r="V6" s="1316"/>
      <c r="W6" s="1316"/>
      <c r="X6" s="1496"/>
      <c r="Y6" s="1496"/>
      <c r="Z6" s="1496"/>
      <c r="AA6" s="1496"/>
      <c r="AB6" s="1496"/>
      <c r="AC6" s="1496"/>
      <c r="AD6" s="1496"/>
      <c r="AE6" s="1496"/>
      <c r="AF6" s="1496"/>
      <c r="AG6" s="1496"/>
      <c r="AH6" s="1496"/>
      <c r="AI6" s="1496"/>
      <c r="AJ6" s="1496"/>
      <c r="AK6" s="1496"/>
      <c r="AL6" s="1496"/>
      <c r="AM6" s="1496"/>
      <c r="AN6" s="1496"/>
      <c r="AO6" s="1496"/>
      <c r="AP6" s="1496"/>
      <c r="AQ6" s="1496"/>
      <c r="AR6" s="1496"/>
      <c r="AS6" s="1497"/>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10"/>
      <c r="CX6" s="10"/>
      <c r="CY6" s="10"/>
      <c r="CZ6" s="10"/>
      <c r="DA6" s="10"/>
      <c r="DB6" s="10"/>
      <c r="DC6" s="10"/>
      <c r="DD6" s="10"/>
      <c r="DE6" s="10"/>
      <c r="DF6" s="10"/>
    </row>
    <row r="7" spans="1:110" ht="15.75" customHeight="1">
      <c r="A7" s="442"/>
      <c r="B7" s="1577" t="s">
        <v>24</v>
      </c>
      <c r="C7" s="1578"/>
      <c r="D7" s="1578"/>
      <c r="E7" s="1578"/>
      <c r="F7" s="1578"/>
      <c r="G7" s="1578"/>
      <c r="H7" s="1578"/>
      <c r="I7" s="1578"/>
      <c r="J7" s="1578"/>
      <c r="K7" s="1578"/>
      <c r="L7" s="1579"/>
      <c r="M7" s="1569" t="s">
        <v>26</v>
      </c>
      <c r="N7" s="1570"/>
      <c r="O7" s="1570"/>
      <c r="P7" s="1570"/>
      <c r="Q7" s="1570"/>
      <c r="R7" s="1570"/>
      <c r="S7" s="1570"/>
      <c r="T7" s="1570"/>
      <c r="U7" s="1570"/>
      <c r="V7" s="1570"/>
      <c r="W7" s="1570"/>
      <c r="X7" s="1569" t="s">
        <v>27</v>
      </c>
      <c r="Y7" s="1570"/>
      <c r="Z7" s="1570"/>
      <c r="AA7" s="1570"/>
      <c r="AB7" s="1570"/>
      <c r="AC7" s="1570"/>
      <c r="AD7" s="1570"/>
      <c r="AE7" s="1570"/>
      <c r="AF7" s="1570"/>
      <c r="AG7" s="1570"/>
      <c r="AH7" s="1571"/>
      <c r="AI7" s="1569" t="s">
        <v>29</v>
      </c>
      <c r="AJ7" s="1570"/>
      <c r="AK7" s="1570"/>
      <c r="AL7" s="1570"/>
      <c r="AM7" s="1570"/>
      <c r="AN7" s="1570"/>
      <c r="AO7" s="1570"/>
      <c r="AP7" s="1570"/>
      <c r="AQ7" s="1570"/>
      <c r="AR7" s="1570"/>
      <c r="AS7" s="1571"/>
      <c r="AT7" s="1463"/>
      <c r="AU7" s="1463"/>
      <c r="AV7" s="1463"/>
      <c r="AW7" s="1463"/>
      <c r="AX7" s="1463"/>
      <c r="AY7" s="1463"/>
      <c r="AZ7" s="1463"/>
      <c r="BA7" s="1463"/>
      <c r="BB7" s="1463"/>
      <c r="BC7" s="1463"/>
      <c r="BD7" s="1463"/>
      <c r="BE7" s="1463"/>
      <c r="BF7" s="1463"/>
      <c r="BG7" s="1463"/>
      <c r="BH7" s="1463"/>
      <c r="BI7" s="1463"/>
      <c r="BJ7" s="1463"/>
      <c r="BK7" s="1463"/>
      <c r="BL7" s="1463"/>
      <c r="BM7" s="1463"/>
      <c r="BN7" s="1463"/>
      <c r="BO7" s="1463"/>
      <c r="BP7" s="1463"/>
      <c r="BQ7" s="1463"/>
      <c r="BR7" s="1463"/>
      <c r="BS7" s="1463"/>
      <c r="BT7" s="1463"/>
      <c r="BU7" s="1463"/>
      <c r="BV7" s="1463"/>
      <c r="BW7" s="1463"/>
      <c r="BX7" s="1463"/>
      <c r="BY7" s="1463"/>
      <c r="BZ7" s="1463"/>
      <c r="CA7" s="1463"/>
      <c r="CB7" s="1463"/>
      <c r="CC7" s="1463"/>
      <c r="CD7" s="1463"/>
      <c r="CE7" s="1463"/>
      <c r="CF7" s="1463"/>
      <c r="CG7" s="1463"/>
      <c r="CH7" s="1463"/>
      <c r="CI7" s="1463"/>
      <c r="CJ7" s="1463"/>
      <c r="CK7" s="1463"/>
      <c r="CL7" s="211"/>
      <c r="CM7" s="211"/>
      <c r="CN7" s="211"/>
      <c r="CO7" s="211"/>
      <c r="CP7" s="211"/>
      <c r="CQ7" s="211"/>
      <c r="CR7" s="211"/>
      <c r="CS7" s="211"/>
      <c r="CT7" s="211"/>
      <c r="CU7" s="211"/>
      <c r="CV7" s="211"/>
      <c r="CW7" s="10"/>
      <c r="CX7" s="10"/>
      <c r="CY7" s="10"/>
      <c r="CZ7" s="10"/>
      <c r="DA7" s="10"/>
      <c r="DB7" s="10"/>
      <c r="DC7" s="10"/>
      <c r="DD7" s="10"/>
      <c r="DE7" s="10"/>
      <c r="DF7" s="10"/>
    </row>
    <row r="8" spans="1:110" ht="15.75" customHeight="1" thickBot="1">
      <c r="A8" s="442"/>
      <c r="B8" s="1572" t="s">
        <v>47</v>
      </c>
      <c r="C8" s="1573"/>
      <c r="D8" s="1573"/>
      <c r="E8" s="1573"/>
      <c r="F8" s="1574"/>
      <c r="G8" s="1575" t="s">
        <v>46</v>
      </c>
      <c r="H8" s="1575"/>
      <c r="I8" s="1575"/>
      <c r="J8" s="1575"/>
      <c r="K8" s="1575"/>
      <c r="L8" s="1576"/>
      <c r="M8" s="1491" t="s">
        <v>47</v>
      </c>
      <c r="N8" s="1492"/>
      <c r="O8" s="1492"/>
      <c r="P8" s="1492"/>
      <c r="Q8" s="1493"/>
      <c r="R8" s="1486" t="s">
        <v>46</v>
      </c>
      <c r="S8" s="1486"/>
      <c r="T8" s="1486"/>
      <c r="U8" s="1486"/>
      <c r="V8" s="1486"/>
      <c r="W8" s="1486"/>
      <c r="X8" s="1491" t="s">
        <v>47</v>
      </c>
      <c r="Y8" s="1492"/>
      <c r="Z8" s="1492"/>
      <c r="AA8" s="1492"/>
      <c r="AB8" s="1493"/>
      <c r="AC8" s="1486" t="s">
        <v>46</v>
      </c>
      <c r="AD8" s="1486"/>
      <c r="AE8" s="1486"/>
      <c r="AF8" s="1486"/>
      <c r="AG8" s="1486"/>
      <c r="AH8" s="1487"/>
      <c r="AI8" s="1491" t="s">
        <v>47</v>
      </c>
      <c r="AJ8" s="1492"/>
      <c r="AK8" s="1492"/>
      <c r="AL8" s="1492"/>
      <c r="AM8" s="1493"/>
      <c r="AN8" s="1486" t="s">
        <v>46</v>
      </c>
      <c r="AO8" s="1486"/>
      <c r="AP8" s="1486"/>
      <c r="AQ8" s="1486"/>
      <c r="AR8" s="1486"/>
      <c r="AS8" s="1487"/>
      <c r="AT8" s="1468"/>
      <c r="AU8" s="1468"/>
      <c r="AV8" s="1468"/>
      <c r="AW8" s="1468"/>
      <c r="AX8" s="1468"/>
      <c r="AY8" s="1468"/>
      <c r="AZ8" s="1468"/>
      <c r="BA8" s="1468"/>
      <c r="BB8" s="1468"/>
      <c r="BC8" s="1468"/>
      <c r="BD8" s="1468"/>
      <c r="BE8" s="1468"/>
      <c r="BF8" s="1468"/>
      <c r="BG8" s="1468"/>
      <c r="BH8" s="1468"/>
      <c r="BI8" s="1468"/>
      <c r="BJ8" s="1468"/>
      <c r="BK8" s="1468"/>
      <c r="BL8" s="1468"/>
      <c r="BM8" s="1468"/>
      <c r="BN8" s="1468"/>
      <c r="BO8" s="1468"/>
      <c r="BP8" s="1468"/>
      <c r="BQ8" s="1468"/>
      <c r="BR8" s="1468"/>
      <c r="BS8" s="1468"/>
      <c r="BT8" s="1468"/>
      <c r="BU8" s="1468"/>
      <c r="BV8" s="1468"/>
      <c r="BW8" s="1468"/>
      <c r="BX8" s="1468"/>
      <c r="BY8" s="1468"/>
      <c r="BZ8" s="1468"/>
      <c r="CA8" s="1468"/>
      <c r="CB8" s="1468"/>
      <c r="CC8" s="1468"/>
      <c r="CD8" s="1468"/>
      <c r="CE8" s="1468"/>
      <c r="CF8" s="1468"/>
      <c r="CG8" s="1468"/>
      <c r="CH8" s="1468"/>
      <c r="CI8" s="1468"/>
      <c r="CJ8" s="1468"/>
      <c r="CK8" s="1468"/>
      <c r="CL8" s="255"/>
      <c r="CM8" s="255"/>
      <c r="CN8" s="255"/>
      <c r="CO8" s="255"/>
      <c r="CP8" s="255"/>
      <c r="CQ8" s="255"/>
      <c r="CR8" s="255"/>
      <c r="CS8" s="255"/>
      <c r="CT8" s="255"/>
      <c r="CU8" s="255"/>
      <c r="CV8" s="255"/>
      <c r="CW8" s="10"/>
      <c r="CX8" s="10"/>
      <c r="CY8" s="10"/>
      <c r="CZ8" s="10"/>
      <c r="DA8" s="10"/>
      <c r="DB8" s="10"/>
      <c r="DC8" s="10"/>
      <c r="DD8" s="10"/>
      <c r="DE8" s="10"/>
      <c r="DF8" s="10"/>
    </row>
    <row r="9" spans="1:110" ht="12.75" customHeight="1">
      <c r="A9" s="442" t="s">
        <v>51</v>
      </c>
      <c r="B9" s="300"/>
      <c r="C9" s="301"/>
      <c r="D9" s="301"/>
      <c r="E9" s="301"/>
      <c r="F9" s="302" t="s">
        <v>745</v>
      </c>
      <c r="G9" s="837" t="s">
        <v>311</v>
      </c>
      <c r="H9" s="301"/>
      <c r="I9" s="301"/>
      <c r="J9" s="301"/>
      <c r="K9" s="301"/>
      <c r="L9" s="648"/>
      <c r="M9" s="2"/>
      <c r="N9" s="301"/>
      <c r="O9" s="301"/>
      <c r="P9" s="301"/>
      <c r="Q9" s="302" t="s">
        <v>813</v>
      </c>
      <c r="R9" s="380" t="s">
        <v>316</v>
      </c>
      <c r="S9" s="301"/>
      <c r="T9" s="301"/>
      <c r="U9" s="301"/>
      <c r="V9" s="301"/>
      <c r="W9" s="301"/>
      <c r="X9" s="2"/>
      <c r="Y9" s="301"/>
      <c r="Z9" s="301"/>
      <c r="AA9" s="301"/>
      <c r="AB9" s="209" t="s">
        <v>779</v>
      </c>
      <c r="AC9" s="375" t="s">
        <v>780</v>
      </c>
      <c r="AD9" s="301"/>
      <c r="AE9" s="301"/>
      <c r="AF9" s="301"/>
      <c r="AG9" s="301"/>
      <c r="AH9" s="303"/>
      <c r="AI9" s="2"/>
      <c r="AJ9" s="301"/>
      <c r="AK9" s="301"/>
      <c r="AL9" s="301"/>
      <c r="AM9" s="302" t="s">
        <v>737</v>
      </c>
      <c r="AN9" s="374" t="s">
        <v>770</v>
      </c>
      <c r="AO9" s="301"/>
      <c r="AP9" s="301"/>
      <c r="AQ9" s="301"/>
      <c r="AR9" s="301"/>
      <c r="AS9" s="303"/>
      <c r="AT9" s="210"/>
      <c r="AU9" s="210"/>
      <c r="AV9" s="210"/>
      <c r="AW9" s="210"/>
      <c r="AX9" s="253"/>
      <c r="AY9" s="413"/>
      <c r="AZ9" s="210"/>
      <c r="BA9" s="210"/>
      <c r="BB9" s="210"/>
      <c r="BC9" s="210"/>
      <c r="BD9" s="210"/>
      <c r="BE9" s="210"/>
      <c r="BF9" s="210"/>
      <c r="BG9" s="210"/>
      <c r="BH9" s="210"/>
      <c r="BI9" s="253"/>
      <c r="BJ9" s="255"/>
      <c r="BK9" s="210"/>
      <c r="BL9" s="210"/>
      <c r="BM9" s="210"/>
      <c r="BN9" s="210"/>
      <c r="BO9" s="210"/>
      <c r="BP9" s="210"/>
      <c r="BQ9" s="210"/>
      <c r="BR9" s="210"/>
      <c r="BS9" s="210"/>
      <c r="BT9" s="253"/>
      <c r="BU9" s="413"/>
      <c r="BV9" s="210"/>
      <c r="BW9" s="210"/>
      <c r="BX9" s="210"/>
      <c r="BY9" s="210"/>
      <c r="BZ9" s="210"/>
      <c r="CA9" s="210"/>
      <c r="CB9" s="210"/>
      <c r="CC9" s="210"/>
      <c r="CD9" s="210"/>
      <c r="CE9" s="297"/>
      <c r="CF9" s="203"/>
      <c r="CG9" s="254"/>
      <c r="CH9" s="210"/>
      <c r="CI9" s="210"/>
      <c r="CJ9" s="210"/>
      <c r="CK9" s="210"/>
      <c r="CL9" s="210"/>
      <c r="CM9" s="210"/>
      <c r="CN9" s="210"/>
      <c r="CO9" s="210"/>
      <c r="CP9" s="297"/>
      <c r="CQ9" s="203"/>
      <c r="CR9" s="254"/>
      <c r="CS9" s="210"/>
      <c r="CT9" s="210"/>
      <c r="CU9" s="210"/>
      <c r="CV9" s="210"/>
      <c r="CW9" s="10"/>
      <c r="CX9" s="10"/>
      <c r="CY9" s="10"/>
      <c r="CZ9" s="10"/>
      <c r="DA9" s="10"/>
      <c r="DB9" s="10"/>
      <c r="DC9" s="10"/>
      <c r="DD9" s="10"/>
      <c r="DE9" s="10"/>
      <c r="DF9" s="10"/>
    </row>
    <row r="10" spans="1:110" ht="12.75" customHeight="1">
      <c r="A10" s="442" t="s">
        <v>51</v>
      </c>
      <c r="B10" s="304"/>
      <c r="C10" s="218"/>
      <c r="D10" s="218"/>
      <c r="E10" s="218"/>
      <c r="F10" s="369" t="s">
        <v>749</v>
      </c>
      <c r="G10" s="261" t="s">
        <v>425</v>
      </c>
      <c r="H10" s="218"/>
      <c r="I10" s="218"/>
      <c r="J10" s="218"/>
      <c r="K10" s="218"/>
      <c r="L10" s="305"/>
      <c r="M10" s="5"/>
      <c r="N10" s="6"/>
      <c r="O10" s="6"/>
      <c r="P10" s="6"/>
      <c r="Q10" s="209"/>
      <c r="R10" s="23"/>
      <c r="S10" s="6"/>
      <c r="T10" s="6"/>
      <c r="U10" s="6"/>
      <c r="V10" s="6"/>
      <c r="W10" s="6"/>
      <c r="X10" s="5"/>
      <c r="Y10" s="6"/>
      <c r="Z10" s="6"/>
      <c r="AA10" s="6"/>
      <c r="AB10" s="209"/>
      <c r="AC10" s="23"/>
      <c r="AD10" s="6"/>
      <c r="AE10" s="6"/>
      <c r="AF10" s="6"/>
      <c r="AG10" s="6"/>
      <c r="AH10" s="7"/>
      <c r="AI10" s="5"/>
      <c r="AJ10" s="6"/>
      <c r="AK10" s="6"/>
      <c r="AL10" s="6"/>
      <c r="AM10" s="368"/>
      <c r="AN10" s="6"/>
      <c r="AO10" s="6"/>
      <c r="AP10" s="6"/>
      <c r="AQ10" s="6"/>
      <c r="AR10" s="6"/>
      <c r="AS10" s="7"/>
      <c r="AT10" s="210"/>
      <c r="AU10" s="210"/>
      <c r="AV10" s="210"/>
      <c r="AW10" s="210"/>
      <c r="AX10" s="253"/>
      <c r="AY10" s="210"/>
      <c r="AZ10" s="210"/>
      <c r="BA10" s="210"/>
      <c r="BB10" s="210"/>
      <c r="BC10" s="210"/>
      <c r="BD10" s="210"/>
      <c r="BE10" s="210"/>
      <c r="BF10" s="210"/>
      <c r="BG10" s="210"/>
      <c r="BH10" s="210"/>
      <c r="BI10" s="253"/>
      <c r="BJ10" s="413"/>
      <c r="BK10" s="210"/>
      <c r="BL10" s="210"/>
      <c r="BM10" s="210"/>
      <c r="BN10" s="210"/>
      <c r="BO10" s="210"/>
      <c r="BP10" s="210"/>
      <c r="BQ10" s="210"/>
      <c r="BR10" s="210"/>
      <c r="BS10" s="210"/>
      <c r="BT10" s="253"/>
      <c r="BU10" s="413"/>
      <c r="BV10" s="210"/>
      <c r="BW10" s="210"/>
      <c r="BX10" s="210"/>
      <c r="BY10" s="210"/>
      <c r="BZ10" s="210"/>
      <c r="CA10" s="210"/>
      <c r="CB10" s="210"/>
      <c r="CC10" s="210"/>
      <c r="CD10" s="210"/>
      <c r="CE10" s="297"/>
      <c r="CF10" s="298"/>
      <c r="CG10" s="254"/>
      <c r="CH10" s="210"/>
      <c r="CI10" s="210"/>
      <c r="CJ10" s="210"/>
      <c r="CK10" s="210"/>
      <c r="CL10" s="210"/>
      <c r="CM10" s="210"/>
      <c r="CN10" s="210"/>
      <c r="CO10" s="210"/>
      <c r="CP10" s="297"/>
      <c r="CQ10" s="298"/>
      <c r="CR10" s="254"/>
      <c r="CS10" s="210"/>
      <c r="CT10" s="210"/>
      <c r="CU10" s="210"/>
      <c r="CV10" s="210"/>
      <c r="CW10" s="10"/>
      <c r="CX10" s="10"/>
      <c r="CY10" s="10"/>
      <c r="CZ10" s="10"/>
      <c r="DA10" s="10"/>
      <c r="DB10" s="10"/>
      <c r="DC10" s="10"/>
      <c r="DD10" s="10"/>
      <c r="DE10" s="10"/>
      <c r="DF10" s="10"/>
    </row>
    <row r="11" spans="1:110" ht="12.75" customHeight="1">
      <c r="A11" s="442" t="s">
        <v>50</v>
      </c>
      <c r="B11" s="304"/>
      <c r="C11" s="218"/>
      <c r="D11" s="218"/>
      <c r="E11" s="218"/>
      <c r="F11" s="369" t="s">
        <v>745</v>
      </c>
      <c r="G11" s="375" t="s">
        <v>310</v>
      </c>
      <c r="H11" s="218"/>
      <c r="I11" s="218"/>
      <c r="J11" s="218"/>
      <c r="K11" s="218"/>
      <c r="L11" s="305"/>
      <c r="M11" s="5"/>
      <c r="N11" s="6"/>
      <c r="O11" s="6"/>
      <c r="P11" s="6"/>
      <c r="Q11" s="209" t="s">
        <v>762</v>
      </c>
      <c r="R11" s="261" t="s">
        <v>314</v>
      </c>
      <c r="S11" s="6"/>
      <c r="T11" s="6"/>
      <c r="U11" s="6"/>
      <c r="V11" s="6"/>
      <c r="W11" s="6"/>
      <c r="X11" s="5"/>
      <c r="Y11" s="6"/>
      <c r="Z11" s="6"/>
      <c r="AA11" s="6"/>
      <c r="AB11" s="209" t="s">
        <v>27</v>
      </c>
      <c r="AC11" s="375" t="s">
        <v>781</v>
      </c>
      <c r="AD11" s="6"/>
      <c r="AE11" s="6"/>
      <c r="AF11" s="6"/>
      <c r="AG11" s="6"/>
      <c r="AH11" s="7"/>
      <c r="AI11" s="5"/>
      <c r="AJ11" s="6"/>
      <c r="AK11" s="6"/>
      <c r="AL11" s="6"/>
      <c r="AM11" s="368" t="s">
        <v>737</v>
      </c>
      <c r="AN11" s="375" t="s">
        <v>283</v>
      </c>
      <c r="AO11" s="6"/>
      <c r="AP11" s="6"/>
      <c r="AQ11" s="6"/>
      <c r="AR11" s="6"/>
      <c r="AS11" s="7"/>
      <c r="AT11" s="210"/>
      <c r="AU11" s="210"/>
      <c r="AV11" s="210"/>
      <c r="AW11" s="210"/>
      <c r="AX11" s="253"/>
      <c r="AY11" s="401"/>
      <c r="AZ11" s="210"/>
      <c r="BA11" s="210"/>
      <c r="BB11" s="210"/>
      <c r="BC11" s="210"/>
      <c r="BD11" s="210"/>
      <c r="BE11" s="210"/>
      <c r="BF11" s="210"/>
      <c r="BG11" s="210"/>
      <c r="BH11" s="210"/>
      <c r="BI11" s="253"/>
      <c r="BJ11" s="401"/>
      <c r="BK11" s="210"/>
      <c r="BL11" s="210"/>
      <c r="BM11" s="210"/>
      <c r="BN11" s="210"/>
      <c r="BO11" s="210"/>
      <c r="BP11" s="210"/>
      <c r="BQ11" s="210"/>
      <c r="BR11" s="210"/>
      <c r="BS11" s="210"/>
      <c r="BT11" s="253"/>
      <c r="BU11" s="413"/>
      <c r="BV11" s="210"/>
      <c r="BW11" s="210"/>
      <c r="BX11" s="210"/>
      <c r="BY11" s="210"/>
      <c r="BZ11" s="210"/>
      <c r="CA11" s="210"/>
      <c r="CB11" s="210"/>
      <c r="CC11" s="210"/>
      <c r="CD11" s="210"/>
      <c r="CE11" s="297"/>
      <c r="CF11" s="203"/>
      <c r="CG11" s="254"/>
      <c r="CH11" s="210"/>
      <c r="CI11" s="210"/>
      <c r="CJ11" s="210"/>
      <c r="CK11" s="210"/>
      <c r="CL11" s="210"/>
      <c r="CM11" s="210"/>
      <c r="CN11" s="210"/>
      <c r="CO11" s="210"/>
      <c r="CP11" s="297"/>
      <c r="CQ11" s="143"/>
      <c r="CR11" s="254"/>
      <c r="CS11" s="210"/>
      <c r="CT11" s="210"/>
      <c r="CU11" s="210"/>
      <c r="CV11" s="210"/>
      <c r="CW11" s="10"/>
      <c r="CX11" s="10"/>
      <c r="CY11" s="10"/>
      <c r="CZ11" s="10"/>
      <c r="DA11" s="10"/>
      <c r="DB11" s="10"/>
      <c r="DC11" s="10"/>
      <c r="DD11" s="10"/>
      <c r="DE11" s="10"/>
      <c r="DF11" s="10"/>
    </row>
    <row r="12" spans="1:110" ht="12.75" customHeight="1">
      <c r="A12" s="442">
        <v>2</v>
      </c>
      <c r="B12" s="304"/>
      <c r="C12" s="218"/>
      <c r="D12" s="218"/>
      <c r="E12" s="218"/>
      <c r="F12" s="369" t="s">
        <v>745</v>
      </c>
      <c r="G12" s="375" t="s">
        <v>424</v>
      </c>
      <c r="H12" s="218"/>
      <c r="I12" s="218"/>
      <c r="J12" s="218"/>
      <c r="K12" s="218"/>
      <c r="L12" s="305"/>
      <c r="M12" s="5"/>
      <c r="N12" s="6"/>
      <c r="O12" s="6"/>
      <c r="P12" s="6"/>
      <c r="Q12" s="209" t="s">
        <v>762</v>
      </c>
      <c r="R12" s="261" t="s">
        <v>315</v>
      </c>
      <c r="S12" s="6"/>
      <c r="T12" s="6"/>
      <c r="U12" s="6"/>
      <c r="V12" s="6"/>
      <c r="W12" s="6"/>
      <c r="X12" s="5"/>
      <c r="Y12" s="6"/>
      <c r="Z12" s="6"/>
      <c r="AA12" s="6"/>
      <c r="AB12" s="209" t="s">
        <v>27</v>
      </c>
      <c r="AC12" s="375" t="s">
        <v>782</v>
      </c>
      <c r="AD12" s="6"/>
      <c r="AE12" s="6"/>
      <c r="AF12" s="6"/>
      <c r="AG12" s="6"/>
      <c r="AH12" s="7"/>
      <c r="AI12" s="5"/>
      <c r="AJ12" s="6"/>
      <c r="AK12" s="6"/>
      <c r="AL12" s="6"/>
      <c r="AM12" s="368" t="s">
        <v>737</v>
      </c>
      <c r="AN12" s="375" t="s">
        <v>299</v>
      </c>
      <c r="AO12" s="6"/>
      <c r="AP12" s="6"/>
      <c r="AQ12" s="6"/>
      <c r="AR12" s="6"/>
      <c r="AS12" s="7"/>
      <c r="AT12" s="210"/>
      <c r="AU12" s="210"/>
      <c r="AV12" s="210"/>
      <c r="AW12" s="210"/>
      <c r="AX12" s="253"/>
      <c r="AY12" s="401"/>
      <c r="AZ12" s="210"/>
      <c r="BA12" s="210"/>
      <c r="BB12" s="210"/>
      <c r="BC12" s="210"/>
      <c r="BD12" s="210"/>
      <c r="BE12" s="210"/>
      <c r="BF12" s="210"/>
      <c r="BG12" s="210"/>
      <c r="BH12" s="210"/>
      <c r="BI12" s="253"/>
      <c r="BJ12" s="401"/>
      <c r="BK12" s="210"/>
      <c r="BL12" s="210"/>
      <c r="BM12" s="210"/>
      <c r="BN12" s="210"/>
      <c r="BO12" s="210"/>
      <c r="BP12" s="210"/>
      <c r="BQ12" s="210"/>
      <c r="BR12" s="210"/>
      <c r="BS12" s="210"/>
      <c r="BT12" s="253"/>
      <c r="BU12" s="413"/>
      <c r="BV12" s="210"/>
      <c r="BW12" s="210"/>
      <c r="BX12" s="210"/>
      <c r="BY12" s="210"/>
      <c r="BZ12" s="210"/>
      <c r="CA12" s="210"/>
      <c r="CB12" s="210"/>
      <c r="CC12" s="210"/>
      <c r="CD12" s="210"/>
      <c r="CE12" s="297"/>
      <c r="CF12" s="203"/>
      <c r="CG12" s="254"/>
      <c r="CH12" s="210"/>
      <c r="CI12" s="210"/>
      <c r="CJ12" s="210"/>
      <c r="CK12" s="210"/>
      <c r="CL12" s="210"/>
      <c r="CM12" s="210"/>
      <c r="CN12" s="210"/>
      <c r="CO12" s="210"/>
      <c r="CP12" s="297"/>
      <c r="CQ12" s="203"/>
      <c r="CR12" s="254"/>
      <c r="CS12" s="210"/>
      <c r="CT12" s="210"/>
      <c r="CU12" s="210"/>
      <c r="CV12" s="210"/>
      <c r="CW12" s="10"/>
      <c r="CX12" s="10"/>
      <c r="CY12" s="10"/>
      <c r="CZ12" s="10"/>
      <c r="DA12" s="10"/>
      <c r="DB12" s="10"/>
      <c r="DC12" s="10"/>
      <c r="DD12" s="10"/>
      <c r="DE12" s="10"/>
      <c r="DF12" s="10"/>
    </row>
    <row r="13" spans="1:110" ht="12.75" customHeight="1">
      <c r="A13" s="442">
        <v>3</v>
      </c>
      <c r="B13" s="304"/>
      <c r="C13" s="218"/>
      <c r="D13" s="218"/>
      <c r="E13" s="218"/>
      <c r="F13" s="369" t="s">
        <v>745</v>
      </c>
      <c r="G13" s="375" t="s">
        <v>374</v>
      </c>
      <c r="H13" s="218"/>
      <c r="I13" s="218"/>
      <c r="J13" s="218"/>
      <c r="K13" s="218"/>
      <c r="L13" s="305"/>
      <c r="M13" s="5"/>
      <c r="N13" s="6"/>
      <c r="O13" s="6"/>
      <c r="P13" s="6"/>
      <c r="Q13" s="209" t="s">
        <v>762</v>
      </c>
      <c r="R13" s="261" t="s">
        <v>312</v>
      </c>
      <c r="S13" s="6"/>
      <c r="T13" s="6"/>
      <c r="U13" s="6"/>
      <c r="V13" s="6"/>
      <c r="W13" s="6"/>
      <c r="X13" s="5"/>
      <c r="Y13" s="6"/>
      <c r="Z13" s="6"/>
      <c r="AA13" s="6"/>
      <c r="AB13" s="209" t="s">
        <v>27</v>
      </c>
      <c r="AC13" s="375" t="s">
        <v>783</v>
      </c>
      <c r="AD13" s="6"/>
      <c r="AE13" s="6"/>
      <c r="AF13" s="6"/>
      <c r="AG13" s="6"/>
      <c r="AH13" s="7"/>
      <c r="AI13" s="5"/>
      <c r="AJ13" s="6"/>
      <c r="AK13" s="6"/>
      <c r="AL13" s="6"/>
      <c r="AM13" s="368" t="s">
        <v>737</v>
      </c>
      <c r="AN13" s="375" t="s">
        <v>242</v>
      </c>
      <c r="AO13" s="6"/>
      <c r="AP13" s="6"/>
      <c r="AQ13" s="6"/>
      <c r="AR13" s="6"/>
      <c r="AS13" s="7"/>
      <c r="AT13" s="210"/>
      <c r="AU13" s="210"/>
      <c r="AV13" s="210"/>
      <c r="AW13" s="210"/>
      <c r="AX13" s="253"/>
      <c r="AY13" s="401"/>
      <c r="AZ13" s="210"/>
      <c r="BA13" s="210"/>
      <c r="BB13" s="210"/>
      <c r="BC13" s="210"/>
      <c r="BD13" s="210"/>
      <c r="BE13" s="210"/>
      <c r="BF13" s="210"/>
      <c r="BG13" s="210"/>
      <c r="BH13" s="210"/>
      <c r="BI13" s="253"/>
      <c r="BJ13" s="401"/>
      <c r="BK13" s="210"/>
      <c r="BL13" s="210"/>
      <c r="BM13" s="210"/>
      <c r="BN13" s="210"/>
      <c r="BO13" s="210"/>
      <c r="BP13" s="210"/>
      <c r="BQ13" s="210"/>
      <c r="BR13" s="210"/>
      <c r="BS13" s="210"/>
      <c r="BT13" s="253"/>
      <c r="BU13" s="413"/>
      <c r="BV13" s="210"/>
      <c r="BW13" s="210"/>
      <c r="BX13" s="210"/>
      <c r="BY13" s="210"/>
      <c r="BZ13" s="210"/>
      <c r="CA13" s="210"/>
      <c r="CB13" s="210"/>
      <c r="CC13" s="210"/>
      <c r="CD13" s="210"/>
      <c r="CE13" s="297"/>
      <c r="CF13" s="203"/>
      <c r="CG13" s="254"/>
      <c r="CH13" s="210"/>
      <c r="CI13" s="210"/>
      <c r="CJ13" s="210"/>
      <c r="CK13" s="210"/>
      <c r="CL13" s="210"/>
      <c r="CM13" s="210"/>
      <c r="CN13" s="210"/>
      <c r="CO13" s="210"/>
      <c r="CP13" s="297"/>
      <c r="CQ13" s="203"/>
      <c r="CR13" s="254"/>
      <c r="CS13" s="210"/>
      <c r="CT13" s="210"/>
      <c r="CU13" s="210"/>
      <c r="CV13" s="210"/>
      <c r="CW13" s="10"/>
      <c r="CX13" s="10"/>
      <c r="CY13" s="10"/>
      <c r="CZ13" s="10"/>
      <c r="DA13" s="10"/>
      <c r="DB13" s="10"/>
      <c r="DC13" s="10"/>
      <c r="DD13" s="10"/>
      <c r="DE13" s="10"/>
      <c r="DF13" s="10"/>
    </row>
    <row r="14" spans="1:110" ht="12.75" customHeight="1">
      <c r="A14" s="442">
        <v>4</v>
      </c>
      <c r="B14" s="304"/>
      <c r="C14" s="218"/>
      <c r="D14" s="218"/>
      <c r="E14" s="218"/>
      <c r="F14" s="369" t="s">
        <v>745</v>
      </c>
      <c r="G14" s="402" t="s">
        <v>421</v>
      </c>
      <c r="H14" s="218"/>
      <c r="I14" s="218"/>
      <c r="J14" s="218"/>
      <c r="K14" s="218"/>
      <c r="L14" s="305"/>
      <c r="M14" s="5"/>
      <c r="N14" s="6"/>
      <c r="O14" s="6"/>
      <c r="P14" s="6"/>
      <c r="Q14" s="209" t="s">
        <v>762</v>
      </c>
      <c r="R14" s="261" t="s">
        <v>497</v>
      </c>
      <c r="S14" s="6"/>
      <c r="T14" s="6"/>
      <c r="U14" s="6"/>
      <c r="V14" s="6"/>
      <c r="W14" s="6"/>
      <c r="X14" s="5"/>
      <c r="Y14" s="6"/>
      <c r="Z14" s="6"/>
      <c r="AA14" s="6"/>
      <c r="AB14" s="209" t="s">
        <v>27</v>
      </c>
      <c r="AC14" s="375" t="s">
        <v>784</v>
      </c>
      <c r="AD14" s="6"/>
      <c r="AE14" s="6"/>
      <c r="AF14" s="6"/>
      <c r="AG14" s="6"/>
      <c r="AH14" s="7"/>
      <c r="AI14" s="5"/>
      <c r="AJ14" s="6"/>
      <c r="AK14" s="6"/>
      <c r="AL14" s="6"/>
      <c r="AM14" s="368" t="s">
        <v>737</v>
      </c>
      <c r="AN14" s="375" t="s">
        <v>175</v>
      </c>
      <c r="AO14" s="6"/>
      <c r="AP14" s="6"/>
      <c r="AQ14" s="6"/>
      <c r="AR14" s="6"/>
      <c r="AS14" s="7"/>
      <c r="AT14" s="210"/>
      <c r="AU14" s="210"/>
      <c r="AV14" s="210"/>
      <c r="AW14" s="210"/>
      <c r="AX14" s="253"/>
      <c r="AY14" s="401"/>
      <c r="AZ14" s="210"/>
      <c r="BA14" s="210"/>
      <c r="BB14" s="210"/>
      <c r="BC14" s="210"/>
      <c r="BD14" s="210"/>
      <c r="BE14" s="210"/>
      <c r="BF14" s="210"/>
      <c r="BG14" s="210"/>
      <c r="BH14" s="210"/>
      <c r="BI14" s="253"/>
      <c r="BJ14" s="401"/>
      <c r="BK14" s="210"/>
      <c r="BL14" s="210"/>
      <c r="BM14" s="210"/>
      <c r="BN14" s="210"/>
      <c r="BO14" s="210"/>
      <c r="BP14" s="210"/>
      <c r="BQ14" s="210"/>
      <c r="BR14" s="210"/>
      <c r="BS14" s="210"/>
      <c r="BT14" s="253"/>
      <c r="BU14" s="413"/>
      <c r="BV14" s="210"/>
      <c r="BW14" s="210"/>
      <c r="BX14" s="210"/>
      <c r="BY14" s="210"/>
      <c r="BZ14" s="210"/>
      <c r="CA14" s="210"/>
      <c r="CB14" s="210"/>
      <c r="CC14" s="210"/>
      <c r="CD14" s="210"/>
      <c r="CE14" s="297"/>
      <c r="CF14" s="143"/>
      <c r="CG14" s="254"/>
      <c r="CH14" s="210"/>
      <c r="CI14" s="210"/>
      <c r="CJ14" s="210"/>
      <c r="CK14" s="210"/>
      <c r="CL14" s="210"/>
      <c r="CM14" s="210"/>
      <c r="CN14" s="210"/>
      <c r="CO14" s="210"/>
      <c r="CP14" s="297"/>
      <c r="CQ14" s="203"/>
      <c r="CR14" s="254"/>
      <c r="CS14" s="210"/>
      <c r="CT14" s="210"/>
      <c r="CU14" s="210"/>
      <c r="CV14" s="210"/>
      <c r="CW14" s="10"/>
      <c r="CX14" s="10"/>
      <c r="CY14" s="10"/>
      <c r="CZ14" s="10"/>
      <c r="DA14" s="10"/>
      <c r="DB14" s="10"/>
      <c r="DC14" s="10"/>
      <c r="DD14" s="10"/>
      <c r="DE14" s="10"/>
      <c r="DF14" s="10"/>
    </row>
    <row r="15" spans="1:110" ht="12.75" customHeight="1">
      <c r="A15" s="442">
        <v>5</v>
      </c>
      <c r="B15" s="304"/>
      <c r="C15" s="218"/>
      <c r="D15" s="218"/>
      <c r="E15" s="218"/>
      <c r="F15" s="369" t="s">
        <v>745</v>
      </c>
      <c r="G15" s="375" t="s">
        <v>317</v>
      </c>
      <c r="H15" s="218"/>
      <c r="I15" s="218"/>
      <c r="J15" s="218"/>
      <c r="K15" s="218"/>
      <c r="L15" s="305"/>
      <c r="M15" s="5"/>
      <c r="N15" s="6"/>
      <c r="O15" s="6"/>
      <c r="P15" s="6"/>
      <c r="Q15" s="209" t="s">
        <v>762</v>
      </c>
      <c r="R15" s="261" t="s">
        <v>377</v>
      </c>
      <c r="S15" s="6"/>
      <c r="T15" s="6"/>
      <c r="U15" s="6"/>
      <c r="V15" s="6"/>
      <c r="W15" s="6"/>
      <c r="X15" s="5"/>
      <c r="Y15" s="6"/>
      <c r="Z15" s="6"/>
      <c r="AA15" s="6"/>
      <c r="AB15" s="209" t="s">
        <v>27</v>
      </c>
      <c r="AC15" s="375" t="s">
        <v>785</v>
      </c>
      <c r="AD15" s="6"/>
      <c r="AE15" s="6"/>
      <c r="AF15" s="6"/>
      <c r="AG15" s="6"/>
      <c r="AH15" s="7"/>
      <c r="AI15" s="5"/>
      <c r="AJ15" s="6"/>
      <c r="AK15" s="6"/>
      <c r="AL15" s="6"/>
      <c r="AM15" s="368" t="s">
        <v>737</v>
      </c>
      <c r="AN15" s="375" t="s">
        <v>352</v>
      </c>
      <c r="AO15" s="6"/>
      <c r="AP15" s="6"/>
      <c r="AQ15" s="6"/>
      <c r="AR15" s="6"/>
      <c r="AS15" s="7"/>
      <c r="AT15" s="210"/>
      <c r="AU15" s="210"/>
      <c r="AV15" s="210"/>
      <c r="AW15" s="210"/>
      <c r="AX15" s="253"/>
      <c r="AY15" s="401"/>
      <c r="AZ15" s="210"/>
      <c r="BA15" s="210"/>
      <c r="BB15" s="210"/>
      <c r="BC15" s="210"/>
      <c r="BD15" s="210"/>
      <c r="BE15" s="210"/>
      <c r="BF15" s="210"/>
      <c r="BG15" s="210"/>
      <c r="BH15" s="210"/>
      <c r="BI15" s="253"/>
      <c r="BJ15" s="401"/>
      <c r="BK15" s="210"/>
      <c r="BL15" s="210"/>
      <c r="BM15" s="210"/>
      <c r="BN15" s="210"/>
      <c r="BO15" s="210"/>
      <c r="BP15" s="210"/>
      <c r="BQ15" s="210"/>
      <c r="BR15" s="210"/>
      <c r="BS15" s="210"/>
      <c r="BT15" s="253"/>
      <c r="BU15" s="413"/>
      <c r="BV15" s="210"/>
      <c r="BW15" s="210"/>
      <c r="BX15" s="210"/>
      <c r="BY15" s="210"/>
      <c r="BZ15" s="210"/>
      <c r="CA15" s="210"/>
      <c r="CB15" s="210"/>
      <c r="CC15" s="210"/>
      <c r="CD15" s="210"/>
      <c r="CE15" s="297"/>
      <c r="CF15" s="203"/>
      <c r="CG15" s="254"/>
      <c r="CH15" s="210"/>
      <c r="CI15" s="210"/>
      <c r="CJ15" s="210"/>
      <c r="CK15" s="210"/>
      <c r="CL15" s="210"/>
      <c r="CM15" s="210"/>
      <c r="CN15" s="210"/>
      <c r="CO15" s="210"/>
      <c r="CP15" s="297"/>
      <c r="CQ15" s="203"/>
      <c r="CR15" s="254"/>
      <c r="CS15" s="210"/>
      <c r="CT15" s="210"/>
      <c r="CU15" s="210"/>
      <c r="CV15" s="210"/>
      <c r="CW15" s="10"/>
      <c r="CX15" s="10"/>
      <c r="CY15" s="10"/>
      <c r="CZ15" s="10"/>
      <c r="DA15" s="10"/>
      <c r="DB15" s="10"/>
      <c r="DC15" s="10"/>
      <c r="DD15" s="10"/>
      <c r="DE15" s="10"/>
      <c r="DF15" s="10"/>
    </row>
    <row r="16" spans="1:110" ht="12.75" customHeight="1">
      <c r="A16" s="442">
        <v>6</v>
      </c>
      <c r="B16" s="304"/>
      <c r="C16" s="218"/>
      <c r="D16" s="218"/>
      <c r="E16" s="218"/>
      <c r="F16" s="369" t="s">
        <v>745</v>
      </c>
      <c r="G16" s="402" t="s">
        <v>252</v>
      </c>
      <c r="H16" s="218"/>
      <c r="I16" s="218"/>
      <c r="J16" s="218"/>
      <c r="K16" s="218"/>
      <c r="L16" s="305"/>
      <c r="M16" s="5"/>
      <c r="N16" s="6"/>
      <c r="O16" s="6"/>
      <c r="P16" s="6"/>
      <c r="Q16" s="209" t="s">
        <v>762</v>
      </c>
      <c r="R16" s="261" t="s">
        <v>378</v>
      </c>
      <c r="S16" s="6"/>
      <c r="T16" s="6"/>
      <c r="U16" s="6"/>
      <c r="V16" s="6"/>
      <c r="W16" s="6"/>
      <c r="X16" s="5"/>
      <c r="Y16" s="6"/>
      <c r="Z16" s="6"/>
      <c r="AA16" s="6"/>
      <c r="AB16" s="209" t="s">
        <v>27</v>
      </c>
      <c r="AC16" s="375" t="s">
        <v>786</v>
      </c>
      <c r="AD16" s="6"/>
      <c r="AE16" s="6"/>
      <c r="AF16" s="6"/>
      <c r="AG16" s="6"/>
      <c r="AH16" s="7"/>
      <c r="AI16" s="5"/>
      <c r="AJ16" s="6"/>
      <c r="AK16" s="6"/>
      <c r="AL16" s="6"/>
      <c r="AM16" s="368" t="s">
        <v>737</v>
      </c>
      <c r="AN16" s="375" t="s">
        <v>265</v>
      </c>
      <c r="AO16" s="6"/>
      <c r="AP16" s="6"/>
      <c r="AQ16" s="6"/>
      <c r="AR16" s="6"/>
      <c r="AS16" s="7"/>
      <c r="AT16" s="210"/>
      <c r="AU16" s="210"/>
      <c r="AV16" s="210"/>
      <c r="AW16" s="210"/>
      <c r="AX16" s="253"/>
      <c r="AY16" s="401"/>
      <c r="AZ16" s="210"/>
      <c r="BA16" s="210"/>
      <c r="BB16" s="210"/>
      <c r="BC16" s="210"/>
      <c r="BD16" s="210"/>
      <c r="BE16" s="210"/>
      <c r="BF16" s="210"/>
      <c r="BG16" s="210"/>
      <c r="BH16" s="210"/>
      <c r="BI16" s="253"/>
      <c r="BJ16" s="401"/>
      <c r="BK16" s="210"/>
      <c r="BL16" s="210"/>
      <c r="BM16" s="210"/>
      <c r="BN16" s="210"/>
      <c r="BO16" s="210"/>
      <c r="BP16" s="210"/>
      <c r="BQ16" s="210"/>
      <c r="BR16" s="210"/>
      <c r="BS16" s="210"/>
      <c r="BT16" s="253"/>
      <c r="BU16" s="413"/>
      <c r="BV16" s="210"/>
      <c r="BW16" s="210"/>
      <c r="BX16" s="210"/>
      <c r="BY16" s="210"/>
      <c r="BZ16" s="210"/>
      <c r="CA16" s="210"/>
      <c r="CB16" s="210"/>
      <c r="CC16" s="210"/>
      <c r="CD16" s="210"/>
      <c r="CE16" s="297"/>
      <c r="CF16" s="203"/>
      <c r="CG16" s="254"/>
      <c r="CH16" s="210"/>
      <c r="CI16" s="210"/>
      <c r="CJ16" s="210"/>
      <c r="CK16" s="210"/>
      <c r="CL16" s="210"/>
      <c r="CM16" s="210"/>
      <c r="CN16" s="210"/>
      <c r="CO16" s="210"/>
      <c r="CP16" s="297"/>
      <c r="CQ16" s="203"/>
      <c r="CR16" s="254"/>
      <c r="CS16" s="210"/>
      <c r="CT16" s="210"/>
      <c r="CU16" s="210"/>
      <c r="CV16" s="210"/>
      <c r="CW16" s="10"/>
      <c r="CX16" s="10"/>
      <c r="CY16" s="10"/>
      <c r="CZ16" s="10"/>
      <c r="DA16" s="10"/>
      <c r="DB16" s="10"/>
      <c r="DC16" s="10"/>
      <c r="DD16" s="10"/>
      <c r="DE16" s="10"/>
      <c r="DF16" s="10"/>
    </row>
    <row r="17" spans="1:110" ht="12.75" customHeight="1">
      <c r="A17" s="442">
        <v>7</v>
      </c>
      <c r="B17" s="304"/>
      <c r="C17" s="218"/>
      <c r="D17" s="218"/>
      <c r="E17" s="218"/>
      <c r="F17" s="369" t="s">
        <v>745</v>
      </c>
      <c r="G17" s="375" t="s">
        <v>376</v>
      </c>
      <c r="H17" s="218"/>
      <c r="I17" s="218"/>
      <c r="J17" s="218"/>
      <c r="K17" s="218"/>
      <c r="L17" s="305"/>
      <c r="M17" s="5"/>
      <c r="N17" s="6"/>
      <c r="O17" s="6"/>
      <c r="P17" s="6"/>
      <c r="Q17" s="209" t="s">
        <v>762</v>
      </c>
      <c r="R17" s="261" t="s">
        <v>391</v>
      </c>
      <c r="S17" s="6"/>
      <c r="T17" s="6"/>
      <c r="U17" s="6"/>
      <c r="V17" s="6"/>
      <c r="W17" s="6"/>
      <c r="X17" s="5"/>
      <c r="Y17" s="6"/>
      <c r="Z17" s="6"/>
      <c r="AA17" s="6"/>
      <c r="AB17" s="209" t="s">
        <v>27</v>
      </c>
      <c r="AC17" s="240" t="s">
        <v>787</v>
      </c>
      <c r="AD17" s="6"/>
      <c r="AE17" s="6"/>
      <c r="AF17" s="6"/>
      <c r="AG17" s="6"/>
      <c r="AH17" s="7"/>
      <c r="AI17" s="5"/>
      <c r="AJ17" s="6"/>
      <c r="AK17" s="6"/>
      <c r="AL17" s="6"/>
      <c r="AM17" s="368" t="s">
        <v>737</v>
      </c>
      <c r="AN17" s="375" t="s">
        <v>326</v>
      </c>
      <c r="AO17" s="6"/>
      <c r="AP17" s="6"/>
      <c r="AQ17" s="6"/>
      <c r="AR17" s="6"/>
      <c r="AS17" s="7"/>
      <c r="AT17" s="210"/>
      <c r="AU17" s="210"/>
      <c r="AV17" s="210"/>
      <c r="AW17" s="210"/>
      <c r="AX17" s="253"/>
      <c r="AY17" s="401"/>
      <c r="AZ17" s="210"/>
      <c r="BA17" s="210"/>
      <c r="BB17" s="210"/>
      <c r="BC17" s="210"/>
      <c r="BD17" s="210"/>
      <c r="BE17" s="210"/>
      <c r="BF17" s="210"/>
      <c r="BG17" s="210"/>
      <c r="BH17" s="210"/>
      <c r="BI17" s="253"/>
      <c r="BJ17" s="401"/>
      <c r="BK17" s="210"/>
      <c r="BL17" s="210"/>
      <c r="BM17" s="210"/>
      <c r="BN17" s="210"/>
      <c r="BO17" s="210"/>
      <c r="BP17" s="210"/>
      <c r="BQ17" s="210"/>
      <c r="BR17" s="210"/>
      <c r="BS17" s="210"/>
      <c r="BT17" s="253"/>
      <c r="BU17" s="413"/>
      <c r="BV17" s="210"/>
      <c r="BW17" s="210"/>
      <c r="BX17" s="210"/>
      <c r="BY17" s="210"/>
      <c r="BZ17" s="210"/>
      <c r="CA17" s="210"/>
      <c r="CB17" s="210"/>
      <c r="CC17" s="210"/>
      <c r="CD17" s="210"/>
      <c r="CE17" s="297"/>
      <c r="CF17" s="203"/>
      <c r="CG17" s="254"/>
      <c r="CH17" s="210"/>
      <c r="CI17" s="210"/>
      <c r="CJ17" s="210"/>
      <c r="CK17" s="210"/>
      <c r="CL17" s="210"/>
      <c r="CM17" s="210"/>
      <c r="CN17" s="210"/>
      <c r="CO17" s="210"/>
      <c r="CP17" s="297"/>
      <c r="CQ17" s="143"/>
      <c r="CR17" s="254"/>
      <c r="CS17" s="210"/>
      <c r="CT17" s="210"/>
      <c r="CU17" s="210"/>
      <c r="CV17" s="210"/>
      <c r="CW17" s="10"/>
      <c r="CX17" s="10"/>
      <c r="CY17" s="10"/>
      <c r="CZ17" s="10"/>
      <c r="DA17" s="10"/>
      <c r="DB17" s="10"/>
      <c r="DC17" s="10"/>
      <c r="DD17" s="10"/>
      <c r="DE17" s="10"/>
      <c r="DF17" s="10"/>
    </row>
    <row r="18" spans="1:110" ht="12.75" customHeight="1">
      <c r="A18" s="442">
        <v>8</v>
      </c>
      <c r="B18" s="304"/>
      <c r="C18" s="218"/>
      <c r="D18" s="218"/>
      <c r="E18" s="218"/>
      <c r="F18" s="369" t="s">
        <v>743</v>
      </c>
      <c r="G18" s="375" t="s">
        <v>259</v>
      </c>
      <c r="H18" s="218"/>
      <c r="I18" s="218"/>
      <c r="J18" s="218"/>
      <c r="K18" s="218"/>
      <c r="L18" s="305"/>
      <c r="M18" s="5"/>
      <c r="N18" s="6"/>
      <c r="O18" s="6"/>
      <c r="P18" s="6"/>
      <c r="Q18" s="209" t="s">
        <v>762</v>
      </c>
      <c r="R18" s="261" t="s">
        <v>399</v>
      </c>
      <c r="S18" s="6"/>
      <c r="T18" s="6"/>
      <c r="U18" s="6"/>
      <c r="V18" s="6"/>
      <c r="W18" s="6"/>
      <c r="X18" s="5"/>
      <c r="Y18" s="6"/>
      <c r="Z18" s="6"/>
      <c r="AA18" s="6"/>
      <c r="AB18" s="209" t="s">
        <v>27</v>
      </c>
      <c r="AC18" s="240" t="s">
        <v>788</v>
      </c>
      <c r="AD18" s="6"/>
      <c r="AE18" s="6"/>
      <c r="AF18" s="6"/>
      <c r="AG18" s="6"/>
      <c r="AH18" s="7"/>
      <c r="AI18" s="5"/>
      <c r="AJ18" s="6"/>
      <c r="AK18" s="6"/>
      <c r="AL18" s="6"/>
      <c r="AM18" s="368" t="s">
        <v>737</v>
      </c>
      <c r="AN18" s="375" t="s">
        <v>586</v>
      </c>
      <c r="AO18" s="23"/>
      <c r="AP18" s="6"/>
      <c r="AQ18" s="6"/>
      <c r="AR18" s="6"/>
      <c r="AS18" s="7"/>
      <c r="AT18" s="210"/>
      <c r="AU18" s="210"/>
      <c r="AV18" s="1054"/>
      <c r="AW18" s="210"/>
      <c r="AX18" s="253"/>
      <c r="AY18" s="401"/>
      <c r="AZ18" s="210"/>
      <c r="BA18" s="210"/>
      <c r="BB18" s="210"/>
      <c r="BC18" s="210"/>
      <c r="BD18" s="210"/>
      <c r="BE18" s="210"/>
      <c r="BF18" s="210"/>
      <c r="BG18" s="210"/>
      <c r="BH18" s="210"/>
      <c r="BI18" s="253"/>
      <c r="BJ18" s="401"/>
      <c r="BK18" s="210"/>
      <c r="BL18" s="210"/>
      <c r="BM18" s="210"/>
      <c r="BN18" s="210"/>
      <c r="BO18" s="210"/>
      <c r="BP18" s="210"/>
      <c r="BQ18" s="210"/>
      <c r="BR18" s="210"/>
      <c r="BS18" s="210"/>
      <c r="BT18" s="253"/>
      <c r="BU18" s="413"/>
      <c r="BV18" s="210"/>
      <c r="BW18" s="210"/>
      <c r="BX18" s="210"/>
      <c r="BY18" s="210"/>
      <c r="BZ18" s="210"/>
      <c r="CA18" s="210"/>
      <c r="CB18" s="210"/>
      <c r="CC18" s="210"/>
      <c r="CD18" s="210"/>
      <c r="CE18" s="297"/>
      <c r="CF18" s="203"/>
      <c r="CG18" s="254"/>
      <c r="CH18" s="210"/>
      <c r="CI18" s="210"/>
      <c r="CJ18" s="210"/>
      <c r="CK18" s="210"/>
      <c r="CL18" s="210"/>
      <c r="CM18" s="210"/>
      <c r="CN18" s="210"/>
      <c r="CO18" s="210"/>
      <c r="CP18" s="297"/>
      <c r="CQ18" s="203"/>
      <c r="CR18" s="254"/>
      <c r="CS18" s="210"/>
      <c r="CT18" s="210"/>
      <c r="CU18" s="210"/>
      <c r="CV18" s="210"/>
      <c r="CW18" s="10"/>
      <c r="CX18" s="10"/>
      <c r="CY18" s="10"/>
      <c r="CZ18" s="10"/>
      <c r="DA18" s="10"/>
      <c r="DB18" s="10"/>
      <c r="DC18" s="10"/>
      <c r="DD18" s="10"/>
      <c r="DE18" s="10"/>
      <c r="DF18" s="10"/>
    </row>
    <row r="19" spans="1:110" ht="12.75" customHeight="1">
      <c r="A19" s="442">
        <v>9</v>
      </c>
      <c r="B19" s="304"/>
      <c r="C19" s="218"/>
      <c r="D19" s="218"/>
      <c r="E19" s="218"/>
      <c r="F19" s="369" t="s">
        <v>743</v>
      </c>
      <c r="G19" s="402" t="s">
        <v>250</v>
      </c>
      <c r="H19" s="218"/>
      <c r="I19" s="218"/>
      <c r="J19" s="218"/>
      <c r="K19" s="218"/>
      <c r="L19" s="305"/>
      <c r="M19" s="5"/>
      <c r="N19" s="6"/>
      <c r="O19" s="6"/>
      <c r="P19" s="6"/>
      <c r="Q19" s="209" t="s">
        <v>762</v>
      </c>
      <c r="R19" s="261" t="s">
        <v>398</v>
      </c>
      <c r="S19" s="6"/>
      <c r="T19" s="6"/>
      <c r="U19" s="6"/>
      <c r="V19" s="6"/>
      <c r="W19" s="6"/>
      <c r="X19" s="5"/>
      <c r="Y19" s="6"/>
      <c r="Z19" s="6"/>
      <c r="AA19" s="6"/>
      <c r="AB19" s="209" t="s">
        <v>27</v>
      </c>
      <c r="AC19" s="375" t="s">
        <v>789</v>
      </c>
      <c r="AD19" s="6"/>
      <c r="AE19" s="6"/>
      <c r="AF19" s="6"/>
      <c r="AG19" s="6"/>
      <c r="AH19" s="7"/>
      <c r="AI19" s="5"/>
      <c r="AJ19" s="6"/>
      <c r="AK19" s="6"/>
      <c r="AL19" s="6"/>
      <c r="AM19" s="368" t="s">
        <v>737</v>
      </c>
      <c r="AN19" s="402" t="s">
        <v>254</v>
      </c>
      <c r="AO19" s="6"/>
      <c r="AP19" s="6"/>
      <c r="AQ19" s="6"/>
      <c r="AR19" s="6"/>
      <c r="AS19" s="7"/>
      <c r="AT19" s="210"/>
      <c r="AU19" s="210"/>
      <c r="AV19" s="210"/>
      <c r="AW19" s="210"/>
      <c r="AX19" s="253"/>
      <c r="AY19" s="401"/>
      <c r="AZ19" s="210"/>
      <c r="BA19" s="210"/>
      <c r="BB19" s="210"/>
      <c r="BC19" s="210"/>
      <c r="BD19" s="210"/>
      <c r="BE19" s="210"/>
      <c r="BF19" s="210"/>
      <c r="BG19" s="210"/>
      <c r="BH19" s="210"/>
      <c r="BI19" s="253"/>
      <c r="BJ19" s="401"/>
      <c r="BK19" s="210"/>
      <c r="BL19" s="210"/>
      <c r="BM19" s="210"/>
      <c r="BN19" s="210"/>
      <c r="BO19" s="210"/>
      <c r="BP19" s="210"/>
      <c r="BQ19" s="210"/>
      <c r="BR19" s="210"/>
      <c r="BS19" s="210"/>
      <c r="BT19" s="253"/>
      <c r="BU19" s="413"/>
      <c r="BV19" s="210"/>
      <c r="BW19" s="210"/>
      <c r="BX19" s="210"/>
      <c r="BY19" s="210"/>
      <c r="BZ19" s="210"/>
      <c r="CA19" s="210"/>
      <c r="CB19" s="210"/>
      <c r="CC19" s="210"/>
      <c r="CD19" s="210"/>
      <c r="CE19" s="297"/>
      <c r="CF19" s="203"/>
      <c r="CG19" s="254"/>
      <c r="CH19" s="210"/>
      <c r="CI19" s="210"/>
      <c r="CJ19" s="210"/>
      <c r="CK19" s="210"/>
      <c r="CL19" s="210"/>
      <c r="CM19" s="210"/>
      <c r="CN19" s="210"/>
      <c r="CO19" s="210"/>
      <c r="CP19" s="297"/>
      <c r="CQ19" s="203"/>
      <c r="CR19" s="254"/>
      <c r="CS19" s="210"/>
      <c r="CT19" s="210"/>
      <c r="CU19" s="210"/>
      <c r="CV19" s="210"/>
      <c r="CW19" s="10"/>
      <c r="CX19" s="10"/>
      <c r="CY19" s="10"/>
      <c r="CZ19" s="10"/>
      <c r="DA19" s="10"/>
      <c r="DB19" s="10"/>
      <c r="DC19" s="10"/>
      <c r="DD19" s="10"/>
      <c r="DE19" s="10"/>
      <c r="DF19" s="10"/>
    </row>
    <row r="20" spans="1:110" ht="12.75" customHeight="1">
      <c r="A20" s="442">
        <v>10</v>
      </c>
      <c r="B20" s="304"/>
      <c r="C20" s="218"/>
      <c r="D20" s="218"/>
      <c r="E20" s="218"/>
      <c r="F20" s="369" t="s">
        <v>743</v>
      </c>
      <c r="G20" s="375" t="s">
        <v>177</v>
      </c>
      <c r="H20" s="218"/>
      <c r="I20" s="218"/>
      <c r="J20" s="218"/>
      <c r="K20" s="218"/>
      <c r="L20" s="305"/>
      <c r="M20" s="5"/>
      <c r="N20" s="6"/>
      <c r="O20" s="6"/>
      <c r="P20" s="6"/>
      <c r="Q20" s="209" t="s">
        <v>762</v>
      </c>
      <c r="R20" s="261" t="s">
        <v>305</v>
      </c>
      <c r="S20" s="6"/>
      <c r="T20" s="6"/>
      <c r="U20" s="6"/>
      <c r="V20" s="6"/>
      <c r="W20" s="6"/>
      <c r="X20" s="5"/>
      <c r="Y20" s="6"/>
      <c r="Z20" s="6"/>
      <c r="AA20" s="6"/>
      <c r="AB20" s="209" t="s">
        <v>779</v>
      </c>
      <c r="AC20" s="240" t="s">
        <v>790</v>
      </c>
      <c r="AD20" s="6"/>
      <c r="AE20" s="6"/>
      <c r="AF20" s="6"/>
      <c r="AG20" s="6"/>
      <c r="AH20" s="7"/>
      <c r="AI20" s="5"/>
      <c r="AJ20" s="6"/>
      <c r="AK20" s="6"/>
      <c r="AL20" s="6"/>
      <c r="AM20" s="368" t="s">
        <v>737</v>
      </c>
      <c r="AN20" s="375" t="s">
        <v>222</v>
      </c>
      <c r="AO20" s="6"/>
      <c r="AP20" s="6"/>
      <c r="AQ20" s="6"/>
      <c r="AR20" s="6"/>
      <c r="AS20" s="7"/>
      <c r="AT20" s="210"/>
      <c r="AU20" s="210"/>
      <c r="AV20" s="210"/>
      <c r="AW20" s="210"/>
      <c r="AX20" s="253"/>
      <c r="AY20" s="401"/>
      <c r="AZ20" s="210"/>
      <c r="BA20" s="210"/>
      <c r="BB20" s="210"/>
      <c r="BC20" s="210"/>
      <c r="BD20" s="210"/>
      <c r="BE20" s="210"/>
      <c r="BF20" s="210"/>
      <c r="BG20" s="210"/>
      <c r="BH20" s="210"/>
      <c r="BI20" s="253"/>
      <c r="BJ20" s="401"/>
      <c r="BK20" s="210"/>
      <c r="BL20" s="210"/>
      <c r="BM20" s="210"/>
      <c r="BN20" s="210"/>
      <c r="BO20" s="210"/>
      <c r="BP20" s="210"/>
      <c r="BQ20" s="210"/>
      <c r="BR20" s="210"/>
      <c r="BS20" s="210"/>
      <c r="BT20" s="253"/>
      <c r="BU20" s="413"/>
      <c r="BV20" s="210"/>
      <c r="BW20" s="210"/>
      <c r="BX20" s="210"/>
      <c r="BY20" s="210"/>
      <c r="BZ20" s="210"/>
      <c r="CA20" s="210"/>
      <c r="CB20" s="210"/>
      <c r="CC20" s="210"/>
      <c r="CD20" s="210"/>
      <c r="CE20" s="297"/>
      <c r="CF20" s="203"/>
      <c r="CG20" s="254"/>
      <c r="CH20" s="210"/>
      <c r="CI20" s="210"/>
      <c r="CJ20" s="210"/>
      <c r="CK20" s="210"/>
      <c r="CL20" s="210"/>
      <c r="CM20" s="210"/>
      <c r="CN20" s="210"/>
      <c r="CO20" s="210"/>
      <c r="CP20" s="297"/>
      <c r="CQ20" s="203"/>
      <c r="CR20" s="254"/>
      <c r="CS20" s="210"/>
      <c r="CT20" s="210"/>
      <c r="CU20" s="210"/>
      <c r="CV20" s="210"/>
      <c r="CW20" s="10"/>
      <c r="CX20" s="10"/>
      <c r="CY20" s="10"/>
      <c r="CZ20" s="10"/>
      <c r="DA20" s="10"/>
      <c r="DB20" s="10"/>
      <c r="DC20" s="10"/>
      <c r="DD20" s="10"/>
      <c r="DE20" s="10"/>
      <c r="DF20" s="10"/>
    </row>
    <row r="21" spans="1:110" ht="12.75" customHeight="1">
      <c r="A21" s="442">
        <v>11</v>
      </c>
      <c r="B21" s="304"/>
      <c r="C21" s="218"/>
      <c r="D21" s="218"/>
      <c r="E21" s="218"/>
      <c r="F21" s="369" t="s">
        <v>749</v>
      </c>
      <c r="G21" s="375" t="s">
        <v>446</v>
      </c>
      <c r="H21" s="218"/>
      <c r="I21" s="218"/>
      <c r="J21" s="218"/>
      <c r="K21" s="218"/>
      <c r="L21" s="305"/>
      <c r="M21" s="5"/>
      <c r="N21" s="6"/>
      <c r="O21" s="6"/>
      <c r="P21" s="6"/>
      <c r="Q21" s="209" t="s">
        <v>762</v>
      </c>
      <c r="R21" s="6" t="s">
        <v>499</v>
      </c>
      <c r="S21" s="6"/>
      <c r="T21" s="6"/>
      <c r="U21" s="6"/>
      <c r="V21" s="6"/>
      <c r="W21" s="6"/>
      <c r="X21" s="5"/>
      <c r="Y21" s="6"/>
      <c r="Z21" s="6"/>
      <c r="AA21" s="6"/>
      <c r="AB21" s="209" t="s">
        <v>779</v>
      </c>
      <c r="AC21" s="240" t="s">
        <v>791</v>
      </c>
      <c r="AD21" s="6"/>
      <c r="AE21" s="6"/>
      <c r="AF21" s="6"/>
      <c r="AG21" s="6"/>
      <c r="AH21" s="7"/>
      <c r="AI21" s="5"/>
      <c r="AJ21" s="6"/>
      <c r="AK21" s="6"/>
      <c r="AL21" s="6"/>
      <c r="AM21" s="368" t="s">
        <v>737</v>
      </c>
      <c r="AN21" s="375" t="s">
        <v>438</v>
      </c>
      <c r="AO21" s="6"/>
      <c r="AP21" s="6"/>
      <c r="AQ21" s="6"/>
      <c r="AR21" s="6"/>
      <c r="AS21" s="7"/>
      <c r="AT21" s="210"/>
      <c r="AU21" s="210"/>
      <c r="AV21" s="210"/>
      <c r="AW21" s="210"/>
      <c r="AX21" s="253"/>
      <c r="AY21" s="401"/>
      <c r="AZ21" s="210"/>
      <c r="BA21" s="210"/>
      <c r="BB21" s="210"/>
      <c r="BC21" s="210"/>
      <c r="BD21" s="210"/>
      <c r="BE21" s="210"/>
      <c r="BF21" s="210"/>
      <c r="BG21" s="210"/>
      <c r="BH21" s="210"/>
      <c r="BI21" s="253"/>
      <c r="BJ21" s="401"/>
      <c r="BK21" s="210"/>
      <c r="BL21" s="210"/>
      <c r="BM21" s="210"/>
      <c r="BN21" s="210"/>
      <c r="BO21" s="210"/>
      <c r="BP21" s="210"/>
      <c r="BQ21" s="210"/>
      <c r="BR21" s="210"/>
      <c r="BS21" s="210"/>
      <c r="BT21" s="253"/>
      <c r="BU21" s="413"/>
      <c r="BV21" s="210"/>
      <c r="BW21" s="210"/>
      <c r="BX21" s="210"/>
      <c r="BY21" s="210"/>
      <c r="BZ21" s="210"/>
      <c r="CA21" s="210"/>
      <c r="CB21" s="210"/>
      <c r="CC21" s="210"/>
      <c r="CD21" s="210"/>
      <c r="CE21" s="297"/>
      <c r="CF21" s="203"/>
      <c r="CG21" s="254"/>
      <c r="CH21" s="210"/>
      <c r="CI21" s="255"/>
      <c r="CJ21" s="210"/>
      <c r="CK21" s="210"/>
      <c r="CL21" s="210"/>
      <c r="CM21" s="210"/>
      <c r="CN21" s="210"/>
      <c r="CO21" s="210"/>
      <c r="CP21" s="297"/>
      <c r="CQ21" s="203"/>
      <c r="CR21" s="254"/>
      <c r="CS21" s="210"/>
      <c r="CT21" s="255"/>
      <c r="CU21" s="210"/>
      <c r="CV21" s="210"/>
      <c r="CW21" s="10"/>
      <c r="CX21" s="10"/>
      <c r="CY21" s="10"/>
      <c r="CZ21" s="10"/>
      <c r="DA21" s="10"/>
      <c r="DB21" s="10"/>
      <c r="DC21" s="10"/>
      <c r="DD21" s="10"/>
      <c r="DE21" s="10"/>
      <c r="DF21" s="10"/>
    </row>
    <row r="22" spans="1:110" ht="12.75" customHeight="1">
      <c r="A22" s="442">
        <v>12</v>
      </c>
      <c r="B22" s="304"/>
      <c r="C22" s="218"/>
      <c r="D22" s="218"/>
      <c r="E22" s="218"/>
      <c r="F22" s="369" t="s">
        <v>749</v>
      </c>
      <c r="G22" s="375" t="s">
        <v>445</v>
      </c>
      <c r="H22" s="218"/>
      <c r="I22" s="218"/>
      <c r="J22" s="218"/>
      <c r="K22" s="218"/>
      <c r="L22" s="305"/>
      <c r="M22" s="5"/>
      <c r="N22" s="6"/>
      <c r="O22" s="6"/>
      <c r="P22" s="6"/>
      <c r="Q22" s="209" t="s">
        <v>762</v>
      </c>
      <c r="R22" s="6" t="s">
        <v>357</v>
      </c>
      <c r="S22" s="6"/>
      <c r="T22" s="6"/>
      <c r="U22" s="6"/>
      <c r="V22" s="6"/>
      <c r="W22" s="6"/>
      <c r="X22" s="5"/>
      <c r="Y22" s="6"/>
      <c r="Z22" s="6"/>
      <c r="AA22" s="6"/>
      <c r="AB22" s="209" t="s">
        <v>28</v>
      </c>
      <c r="AC22" s="23" t="s">
        <v>792</v>
      </c>
      <c r="AD22" s="6"/>
      <c r="AE22" s="6"/>
      <c r="AF22" s="6"/>
      <c r="AG22" s="6"/>
      <c r="AH22" s="7"/>
      <c r="AI22" s="5"/>
      <c r="AJ22" s="6"/>
      <c r="AK22" s="6"/>
      <c r="AL22" s="6"/>
      <c r="AM22" s="368" t="s">
        <v>737</v>
      </c>
      <c r="AN22" s="6" t="s">
        <v>330</v>
      </c>
      <c r="AO22" s="6"/>
      <c r="AP22" s="6"/>
      <c r="AQ22" s="6"/>
      <c r="AR22" s="6"/>
      <c r="AS22" s="7"/>
      <c r="AT22" s="210"/>
      <c r="AU22" s="210"/>
      <c r="AV22" s="210"/>
      <c r="AW22" s="210"/>
      <c r="AX22" s="253"/>
      <c r="AY22" s="401"/>
      <c r="AZ22" s="210"/>
      <c r="BA22" s="210"/>
      <c r="BB22" s="210"/>
      <c r="BC22" s="210"/>
      <c r="BD22" s="210"/>
      <c r="BE22" s="210"/>
      <c r="BF22" s="210"/>
      <c r="BG22" s="210"/>
      <c r="BH22" s="210"/>
      <c r="BI22" s="253"/>
      <c r="BJ22" s="401"/>
      <c r="BK22" s="210"/>
      <c r="BL22" s="210"/>
      <c r="BM22" s="210"/>
      <c r="BN22" s="210"/>
      <c r="BO22" s="210"/>
      <c r="BP22" s="210"/>
      <c r="BQ22" s="210"/>
      <c r="BR22" s="210"/>
      <c r="BS22" s="210"/>
      <c r="BT22" s="253"/>
      <c r="BU22" s="413"/>
      <c r="BV22" s="210"/>
      <c r="BW22" s="210"/>
      <c r="BX22" s="210"/>
      <c r="BY22" s="210"/>
      <c r="BZ22" s="210"/>
      <c r="CA22" s="210"/>
      <c r="CB22" s="210"/>
      <c r="CC22" s="210"/>
      <c r="CD22" s="210"/>
      <c r="CE22" s="253"/>
      <c r="CF22" s="203"/>
      <c r="CG22" s="254"/>
      <c r="CH22" s="210"/>
      <c r="CI22" s="210"/>
      <c r="CJ22" s="210"/>
      <c r="CK22" s="210"/>
      <c r="CL22" s="210"/>
      <c r="CM22" s="210"/>
      <c r="CN22" s="210"/>
      <c r="CO22" s="210"/>
      <c r="CP22" s="297"/>
      <c r="CQ22" s="203"/>
      <c r="CR22" s="254"/>
      <c r="CS22" s="210"/>
      <c r="CT22" s="210"/>
      <c r="CU22" s="210"/>
      <c r="CV22" s="210"/>
      <c r="CW22" s="10"/>
      <c r="CX22" s="10"/>
      <c r="CY22" s="10"/>
      <c r="CZ22" s="10"/>
      <c r="DA22" s="10"/>
      <c r="DB22" s="10"/>
      <c r="DC22" s="10"/>
      <c r="DD22" s="10"/>
      <c r="DE22" s="10"/>
      <c r="DF22" s="10"/>
    </row>
    <row r="23" spans="1:110" ht="12.75" customHeight="1">
      <c r="A23" s="442">
        <v>13</v>
      </c>
      <c r="B23" s="304"/>
      <c r="C23" s="218"/>
      <c r="D23" s="218"/>
      <c r="E23" s="218"/>
      <c r="F23" s="369" t="s">
        <v>749</v>
      </c>
      <c r="G23" s="402" t="s">
        <v>313</v>
      </c>
      <c r="H23" s="218"/>
      <c r="I23" s="218"/>
      <c r="J23" s="218"/>
      <c r="K23" s="218"/>
      <c r="L23" s="305"/>
      <c r="M23" s="5"/>
      <c r="N23" s="6"/>
      <c r="O23" s="6"/>
      <c r="P23" s="6"/>
      <c r="Q23" s="209" t="s">
        <v>746</v>
      </c>
      <c r="R23" s="375" t="s">
        <v>565</v>
      </c>
      <c r="S23" s="6"/>
      <c r="T23" s="6"/>
      <c r="U23" s="6"/>
      <c r="V23" s="6"/>
      <c r="W23" s="6"/>
      <c r="X23" s="5"/>
      <c r="Y23" s="6"/>
      <c r="Z23" s="6"/>
      <c r="AA23" s="6"/>
      <c r="AB23" s="209" t="s">
        <v>28</v>
      </c>
      <c r="AC23" s="23" t="s">
        <v>793</v>
      </c>
      <c r="AD23" s="6"/>
      <c r="AE23" s="6"/>
      <c r="AF23" s="6"/>
      <c r="AG23" s="6"/>
      <c r="AH23" s="7"/>
      <c r="AI23" s="5"/>
      <c r="AJ23" s="6"/>
      <c r="AK23" s="6"/>
      <c r="AL23" s="6"/>
      <c r="AM23" s="209" t="s">
        <v>741</v>
      </c>
      <c r="AN23" s="1028" t="s">
        <v>188</v>
      </c>
      <c r="AO23" s="6"/>
      <c r="AP23" s="6"/>
      <c r="AQ23" s="6"/>
      <c r="AR23" s="6"/>
      <c r="AS23" s="7"/>
      <c r="AT23" s="210"/>
      <c r="AU23" s="210"/>
      <c r="AV23" s="210"/>
      <c r="AW23" s="210"/>
      <c r="AX23" s="253"/>
      <c r="AY23" s="401"/>
      <c r="AZ23" s="210"/>
      <c r="BA23" s="210"/>
      <c r="BB23" s="210"/>
      <c r="BC23" s="210"/>
      <c r="BD23" s="210"/>
      <c r="BE23" s="210"/>
      <c r="BF23" s="210"/>
      <c r="BG23" s="210"/>
      <c r="BH23" s="210"/>
      <c r="BI23" s="253"/>
      <c r="BJ23" s="401"/>
      <c r="BK23" s="210"/>
      <c r="BL23" s="210"/>
      <c r="BM23" s="210"/>
      <c r="BN23" s="210"/>
      <c r="BO23" s="210"/>
      <c r="BP23" s="210"/>
      <c r="BQ23" s="210"/>
      <c r="BR23" s="210"/>
      <c r="BS23" s="210"/>
      <c r="BT23" s="253"/>
      <c r="BU23" s="413"/>
      <c r="BV23" s="210"/>
      <c r="BW23" s="210"/>
      <c r="BX23" s="210"/>
      <c r="BY23" s="210"/>
      <c r="BZ23" s="210"/>
      <c r="CA23" s="210"/>
      <c r="CB23" s="210"/>
      <c r="CC23" s="210"/>
      <c r="CD23" s="210"/>
      <c r="CE23" s="297"/>
      <c r="CF23" s="203"/>
      <c r="CG23" s="210"/>
      <c r="CH23" s="210"/>
      <c r="CI23" s="210"/>
      <c r="CJ23" s="210"/>
      <c r="CK23" s="210"/>
      <c r="CL23" s="210"/>
      <c r="CM23" s="210"/>
      <c r="CN23" s="210"/>
      <c r="CO23" s="210"/>
      <c r="CP23" s="297"/>
      <c r="CQ23" s="299"/>
      <c r="CR23" s="210"/>
      <c r="CS23" s="210"/>
      <c r="CT23" s="210"/>
      <c r="CU23" s="210"/>
      <c r="CV23" s="210"/>
      <c r="CW23" s="10"/>
      <c r="CX23" s="10"/>
      <c r="CY23" s="10"/>
      <c r="CZ23" s="10"/>
      <c r="DA23" s="10"/>
      <c r="DB23" s="10"/>
      <c r="DC23" s="10"/>
      <c r="DD23" s="10"/>
      <c r="DE23" s="10"/>
      <c r="DF23" s="10"/>
    </row>
    <row r="24" spans="1:110" ht="12.75" customHeight="1">
      <c r="A24" s="442">
        <v>14</v>
      </c>
      <c r="B24" s="304"/>
      <c r="C24" s="218"/>
      <c r="D24" s="218"/>
      <c r="E24" s="218"/>
      <c r="F24" s="369"/>
      <c r="G24" s="375"/>
      <c r="H24" s="218"/>
      <c r="I24" s="218"/>
      <c r="J24" s="218"/>
      <c r="K24" s="218"/>
      <c r="L24" s="305"/>
      <c r="M24" s="5"/>
      <c r="N24" s="6"/>
      <c r="O24" s="6"/>
      <c r="P24" s="6"/>
      <c r="Q24" s="209" t="s">
        <v>746</v>
      </c>
      <c r="R24" s="261" t="s">
        <v>263</v>
      </c>
      <c r="S24" s="6"/>
      <c r="T24" s="6"/>
      <c r="U24" s="6"/>
      <c r="V24" s="6"/>
      <c r="W24" s="6"/>
      <c r="X24" s="5"/>
      <c r="Y24" s="6"/>
      <c r="Z24" s="6"/>
      <c r="AA24" s="6"/>
      <c r="AB24" s="209" t="s">
        <v>741</v>
      </c>
      <c r="AC24" s="375" t="s">
        <v>794</v>
      </c>
      <c r="AD24" s="6"/>
      <c r="AE24" s="6"/>
      <c r="AF24" s="6"/>
      <c r="AG24" s="6"/>
      <c r="AH24" s="7"/>
      <c r="AI24" s="5"/>
      <c r="AJ24" s="6"/>
      <c r="AK24" s="6"/>
      <c r="AL24" s="6"/>
      <c r="AM24" s="209" t="s">
        <v>741</v>
      </c>
      <c r="AN24" s="1028" t="s">
        <v>186</v>
      </c>
      <c r="AO24" s="23"/>
      <c r="AP24" s="6"/>
      <c r="AQ24" s="6"/>
      <c r="AR24" s="6"/>
      <c r="AS24" s="7"/>
      <c r="AT24" s="210"/>
      <c r="AU24" s="210"/>
      <c r="AV24" s="210"/>
      <c r="AW24" s="210"/>
      <c r="AX24" s="253"/>
      <c r="AY24" s="401"/>
      <c r="AZ24" s="210"/>
      <c r="BA24" s="210"/>
      <c r="BB24" s="210"/>
      <c r="BC24" s="210"/>
      <c r="BD24" s="210"/>
      <c r="BE24" s="210"/>
      <c r="BF24" s="210"/>
      <c r="BG24" s="210"/>
      <c r="BH24" s="210"/>
      <c r="BI24" s="86"/>
      <c r="BJ24" s="86"/>
      <c r="BK24" s="210"/>
      <c r="BL24" s="210"/>
      <c r="BM24" s="210"/>
      <c r="BN24" s="210"/>
      <c r="BO24" s="210"/>
      <c r="BP24" s="210"/>
      <c r="BQ24" s="210"/>
      <c r="BR24" s="210"/>
      <c r="BS24" s="210"/>
      <c r="BT24" s="253"/>
      <c r="BU24" s="255"/>
      <c r="BV24" s="210"/>
      <c r="BW24" s="210"/>
      <c r="BX24" s="210"/>
      <c r="BY24" s="210"/>
      <c r="BZ24" s="210"/>
      <c r="CA24" s="210"/>
      <c r="CB24" s="210"/>
      <c r="CC24" s="210"/>
      <c r="CD24" s="210"/>
      <c r="CE24" s="297"/>
      <c r="CF24" s="143"/>
      <c r="CG24" s="210"/>
      <c r="CH24" s="210"/>
      <c r="CI24" s="210"/>
      <c r="CJ24" s="210"/>
      <c r="CK24" s="210"/>
      <c r="CL24" s="210"/>
      <c r="CM24" s="210"/>
      <c r="CN24" s="210"/>
      <c r="CO24" s="210"/>
      <c r="CP24" s="297"/>
      <c r="CQ24" s="299"/>
      <c r="CR24" s="210"/>
      <c r="CS24" s="210"/>
      <c r="CT24" s="210"/>
      <c r="CU24" s="210"/>
      <c r="CV24" s="210"/>
      <c r="CW24" s="10"/>
      <c r="CX24" s="10"/>
      <c r="CY24" s="10"/>
      <c r="CZ24" s="10"/>
      <c r="DA24" s="10"/>
      <c r="DB24" s="10"/>
      <c r="DC24" s="10"/>
      <c r="DD24" s="10"/>
      <c r="DE24" s="10"/>
      <c r="DF24" s="10"/>
    </row>
    <row r="25" spans="1:110" ht="12.75" customHeight="1">
      <c r="A25" s="442">
        <v>15</v>
      </c>
      <c r="B25" s="304"/>
      <c r="C25" s="218"/>
      <c r="D25" s="218"/>
      <c r="E25" s="218"/>
      <c r="F25" s="369"/>
      <c r="G25" s="218"/>
      <c r="H25" s="218"/>
      <c r="I25" s="218"/>
      <c r="J25" s="218"/>
      <c r="K25" s="218"/>
      <c r="L25" s="305"/>
      <c r="M25" s="5"/>
      <c r="N25" s="6"/>
      <c r="O25" s="6"/>
      <c r="P25" s="6"/>
      <c r="Q25" s="209"/>
      <c r="R25" s="261"/>
      <c r="S25" s="6"/>
      <c r="T25" s="6"/>
      <c r="U25" s="6"/>
      <c r="V25" s="6"/>
      <c r="W25" s="6"/>
      <c r="X25" s="5"/>
      <c r="Y25" s="6"/>
      <c r="Z25" s="6"/>
      <c r="AA25" s="6"/>
      <c r="AB25" s="209"/>
      <c r="AC25" s="23"/>
      <c r="AD25" s="6"/>
      <c r="AE25" s="6"/>
      <c r="AF25" s="6"/>
      <c r="AG25" s="6"/>
      <c r="AH25" s="7"/>
      <c r="AI25" s="5"/>
      <c r="AJ25" s="6"/>
      <c r="AK25" s="6"/>
      <c r="AL25" s="6"/>
      <c r="AM25" s="209" t="s">
        <v>741</v>
      </c>
      <c r="AN25" s="1028" t="s">
        <v>206</v>
      </c>
      <c r="AO25" s="6"/>
      <c r="AP25" s="6"/>
      <c r="AQ25" s="6"/>
      <c r="AR25" s="6"/>
      <c r="AS25" s="7"/>
      <c r="AT25" s="210"/>
      <c r="AU25" s="210"/>
      <c r="AV25" s="210"/>
      <c r="AW25" s="210"/>
      <c r="AX25" s="253"/>
      <c r="AY25" s="401"/>
      <c r="AZ25" s="210"/>
      <c r="BA25" s="210"/>
      <c r="BB25" s="210"/>
      <c r="BC25" s="210"/>
      <c r="BD25" s="210"/>
      <c r="BE25" s="210"/>
      <c r="BF25" s="210"/>
      <c r="BG25" s="210"/>
      <c r="BH25" s="210"/>
      <c r="BI25" s="253"/>
      <c r="BJ25" s="401"/>
      <c r="BK25" s="210"/>
      <c r="BL25" s="210"/>
      <c r="BM25" s="210"/>
      <c r="BN25" s="210"/>
      <c r="BO25" s="210"/>
      <c r="BP25" s="210"/>
      <c r="BQ25" s="210"/>
      <c r="BR25" s="210"/>
      <c r="BS25" s="210"/>
      <c r="BT25" s="253"/>
      <c r="BU25" s="464"/>
      <c r="BV25" s="210"/>
      <c r="BW25" s="210"/>
      <c r="BX25" s="210"/>
      <c r="BY25" s="210"/>
      <c r="BZ25" s="210"/>
      <c r="CA25" s="210"/>
      <c r="CB25" s="210"/>
      <c r="CC25" s="210"/>
      <c r="CD25" s="210"/>
      <c r="CE25" s="297"/>
      <c r="CF25" s="203"/>
      <c r="CG25" s="210"/>
      <c r="CH25" s="210"/>
      <c r="CI25" s="210"/>
      <c r="CJ25" s="210"/>
      <c r="CK25" s="210"/>
      <c r="CL25" s="210"/>
      <c r="CM25" s="210"/>
      <c r="CN25" s="210"/>
      <c r="CO25" s="210"/>
      <c r="CP25" s="210"/>
      <c r="CQ25" s="210"/>
      <c r="CR25" s="210"/>
      <c r="CS25" s="210"/>
      <c r="CT25" s="210"/>
      <c r="CU25" s="210"/>
      <c r="CV25" s="210"/>
      <c r="CW25" s="10"/>
      <c r="CX25" s="10"/>
      <c r="CY25" s="10"/>
      <c r="CZ25" s="10"/>
      <c r="DA25" s="10"/>
      <c r="DB25" s="10"/>
      <c r="DC25" s="10"/>
      <c r="DD25" s="10"/>
      <c r="DE25" s="10"/>
      <c r="DF25" s="10"/>
    </row>
    <row r="26" spans="1:110" ht="12.75" customHeight="1">
      <c r="A26" s="442">
        <v>16</v>
      </c>
      <c r="B26" s="5"/>
      <c r="C26" s="6"/>
      <c r="D26" s="6"/>
      <c r="E26" s="6"/>
      <c r="F26" s="22"/>
      <c r="G26" s="6"/>
      <c r="H26" s="6"/>
      <c r="I26" s="6"/>
      <c r="J26" s="6"/>
      <c r="K26" s="6"/>
      <c r="L26" s="7"/>
      <c r="M26" s="5"/>
      <c r="N26" s="6"/>
      <c r="O26" s="6"/>
      <c r="P26" s="6"/>
      <c r="Q26" s="209"/>
      <c r="R26" s="261"/>
      <c r="S26" s="6"/>
      <c r="T26" s="6"/>
      <c r="U26" s="6"/>
      <c r="V26" s="6"/>
      <c r="W26" s="6"/>
      <c r="X26" s="5"/>
      <c r="Y26" s="6"/>
      <c r="Z26" s="6"/>
      <c r="AA26" s="6"/>
      <c r="AB26" s="209"/>
      <c r="AC26" s="23"/>
      <c r="AD26" s="6"/>
      <c r="AE26" s="6"/>
      <c r="AF26" s="6"/>
      <c r="AG26" s="6"/>
      <c r="AH26" s="7"/>
      <c r="AI26" s="5"/>
      <c r="AJ26" s="6"/>
      <c r="AK26" s="6"/>
      <c r="AL26" s="6"/>
      <c r="AM26" s="209"/>
      <c r="AN26" s="6"/>
      <c r="AO26" s="6"/>
      <c r="AP26" s="6"/>
      <c r="AQ26" s="6"/>
      <c r="AR26" s="6"/>
      <c r="AS26" s="7"/>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53"/>
      <c r="CF26" s="203"/>
      <c r="CG26" s="210"/>
      <c r="CH26" s="210"/>
      <c r="CI26" s="210"/>
      <c r="CJ26" s="210"/>
      <c r="CK26" s="210"/>
      <c r="CL26" s="210"/>
      <c r="CM26" s="210"/>
      <c r="CN26" s="210"/>
      <c r="CO26" s="210"/>
      <c r="CP26" s="210"/>
      <c r="CQ26" s="210"/>
      <c r="CR26" s="210"/>
      <c r="CS26" s="210"/>
      <c r="CT26" s="210"/>
      <c r="CU26" s="210"/>
      <c r="CV26" s="210"/>
      <c r="CW26" s="10"/>
      <c r="CX26" s="10"/>
      <c r="CY26" s="10"/>
      <c r="CZ26" s="10"/>
      <c r="DA26" s="10"/>
      <c r="DB26" s="10"/>
      <c r="DC26" s="10"/>
      <c r="DD26" s="10"/>
      <c r="DE26" s="10"/>
      <c r="DF26" s="10"/>
    </row>
    <row r="27" spans="1:110" ht="12.75" customHeight="1">
      <c r="A27" s="441" t="s">
        <v>48</v>
      </c>
      <c r="B27" s="244"/>
      <c r="C27" s="23"/>
      <c r="D27" s="6"/>
      <c r="E27" s="6"/>
      <c r="F27" s="6"/>
      <c r="G27" s="6"/>
      <c r="H27" s="6"/>
      <c r="I27" s="6"/>
      <c r="J27" s="6"/>
      <c r="K27" s="6"/>
      <c r="L27" s="7"/>
      <c r="M27" s="244"/>
      <c r="N27" s="23"/>
      <c r="O27" s="6"/>
      <c r="P27" s="6"/>
      <c r="Q27" s="6"/>
      <c r="R27" s="6"/>
      <c r="S27" s="6"/>
      <c r="T27" s="6"/>
      <c r="U27" s="6"/>
      <c r="V27" s="6"/>
      <c r="W27" s="6"/>
      <c r="X27" s="244" t="s">
        <v>795</v>
      </c>
      <c r="Y27" s="23"/>
      <c r="Z27" s="6"/>
      <c r="AA27" s="6"/>
      <c r="AB27" s="23"/>
      <c r="AC27" s="23"/>
      <c r="AD27" s="6"/>
      <c r="AE27" s="6"/>
      <c r="AF27" s="6"/>
      <c r="AG27" s="6"/>
      <c r="AH27" s="7"/>
      <c r="AI27" s="244"/>
      <c r="AJ27" s="23"/>
      <c r="AK27" s="6"/>
      <c r="AL27" s="6"/>
      <c r="AM27" s="6"/>
      <c r="AN27" s="6"/>
      <c r="AO27" s="6"/>
      <c r="AP27" s="6"/>
      <c r="AQ27" s="6"/>
      <c r="AR27" s="6"/>
      <c r="AS27" s="7"/>
      <c r="AT27" s="255"/>
      <c r="AU27" s="254"/>
      <c r="AV27" s="210"/>
      <c r="AW27" s="210"/>
      <c r="AX27" s="210"/>
      <c r="AY27" s="210"/>
      <c r="AZ27" s="210"/>
      <c r="BA27" s="210"/>
      <c r="BB27" s="210"/>
      <c r="BC27" s="210"/>
      <c r="BD27" s="210"/>
      <c r="BE27" s="255"/>
      <c r="BF27" s="254"/>
      <c r="BG27" s="210"/>
      <c r="BH27" s="210"/>
      <c r="BI27" s="210"/>
      <c r="BJ27" s="210"/>
      <c r="BK27" s="210"/>
      <c r="BL27" s="210"/>
      <c r="BM27" s="210"/>
      <c r="BN27" s="210"/>
      <c r="BO27" s="210"/>
      <c r="BP27" s="254"/>
      <c r="BQ27" s="298"/>
      <c r="BR27" s="210"/>
      <c r="BS27" s="210"/>
      <c r="BT27" s="210"/>
      <c r="BU27" s="210"/>
      <c r="BV27" s="210"/>
      <c r="BW27" s="210"/>
      <c r="BX27" s="210"/>
      <c r="BY27" s="210"/>
      <c r="BZ27" s="210"/>
      <c r="CA27" s="254"/>
      <c r="CB27" s="298"/>
      <c r="CC27" s="210"/>
      <c r="CD27" s="210"/>
      <c r="CE27" s="210"/>
      <c r="CF27" s="210"/>
      <c r="CG27" s="210"/>
      <c r="CH27" s="210"/>
      <c r="CI27" s="210"/>
      <c r="CJ27" s="210"/>
      <c r="CK27" s="210"/>
      <c r="CL27" s="254"/>
      <c r="CM27" s="298"/>
      <c r="CN27" s="210"/>
      <c r="CO27" s="210"/>
      <c r="CP27" s="210"/>
      <c r="CQ27" s="210"/>
      <c r="CR27" s="210"/>
      <c r="CS27" s="210"/>
      <c r="CT27" s="210"/>
      <c r="CU27" s="210"/>
      <c r="CV27" s="210"/>
      <c r="CW27" s="10"/>
      <c r="CX27" s="10"/>
      <c r="CY27" s="10"/>
      <c r="CZ27" s="10"/>
      <c r="DA27" s="10"/>
      <c r="DB27" s="10"/>
      <c r="DC27" s="10"/>
      <c r="DD27" s="10"/>
      <c r="DE27" s="10"/>
      <c r="DF27" s="10"/>
    </row>
    <row r="28" spans="1:110" ht="12.75" customHeight="1">
      <c r="A28" s="441" t="s">
        <v>49</v>
      </c>
      <c r="B28" s="244"/>
      <c r="C28" s="23"/>
      <c r="D28" s="6"/>
      <c r="E28" s="6"/>
      <c r="F28" s="6"/>
      <c r="G28" s="6"/>
      <c r="H28" s="6"/>
      <c r="I28" s="6"/>
      <c r="J28" s="6"/>
      <c r="K28" s="6"/>
      <c r="L28" s="7"/>
      <c r="M28" s="309"/>
      <c r="N28" s="261"/>
      <c r="O28" s="218"/>
      <c r="P28" s="218"/>
      <c r="Q28" s="218"/>
      <c r="R28" s="218"/>
      <c r="S28" s="218"/>
      <c r="T28" s="218"/>
      <c r="U28" s="218"/>
      <c r="V28" s="218"/>
      <c r="W28" s="218"/>
      <c r="X28" s="379" t="s">
        <v>796</v>
      </c>
      <c r="Y28" s="265"/>
      <c r="Z28" s="6"/>
      <c r="AA28" s="6"/>
      <c r="AB28" s="23"/>
      <c r="AC28" s="23"/>
      <c r="AD28" s="6"/>
      <c r="AE28" s="6"/>
      <c r="AF28" s="6"/>
      <c r="AG28" s="6"/>
      <c r="AH28" s="7"/>
      <c r="AI28" s="379" t="s">
        <v>798</v>
      </c>
      <c r="AJ28" s="265"/>
      <c r="AK28" s="6"/>
      <c r="AL28" s="6"/>
      <c r="AM28" s="6"/>
      <c r="AN28" s="6"/>
      <c r="AO28" s="6"/>
      <c r="AP28" s="6"/>
      <c r="AQ28" s="6"/>
      <c r="AR28" s="6"/>
      <c r="AS28" s="7"/>
      <c r="AT28" s="1055"/>
      <c r="AU28" s="254"/>
      <c r="AV28" s="210"/>
      <c r="AW28" s="210"/>
      <c r="AX28" s="210"/>
      <c r="AY28" s="210"/>
      <c r="AZ28" s="210"/>
      <c r="BA28" s="210"/>
      <c r="BB28" s="210"/>
      <c r="BC28" s="210"/>
      <c r="BD28" s="210"/>
      <c r="BE28" s="1055"/>
      <c r="BF28" s="254"/>
      <c r="BG28" s="210"/>
      <c r="BH28" s="210"/>
      <c r="BI28" s="210"/>
      <c r="BJ28" s="210"/>
      <c r="BK28" s="210"/>
      <c r="BL28" s="210"/>
      <c r="BM28" s="210"/>
      <c r="BN28" s="210"/>
      <c r="BO28" s="210"/>
      <c r="BP28" s="255"/>
      <c r="BQ28" s="298"/>
      <c r="BR28" s="210"/>
      <c r="BS28" s="210"/>
      <c r="BT28" s="210"/>
      <c r="BU28" s="210"/>
      <c r="BV28" s="210"/>
      <c r="BW28" s="210"/>
      <c r="BX28" s="210"/>
      <c r="BY28" s="210"/>
      <c r="BZ28" s="210"/>
      <c r="CA28" s="210"/>
      <c r="CB28" s="298"/>
      <c r="CC28" s="210"/>
      <c r="CD28" s="210"/>
      <c r="CE28" s="210"/>
      <c r="CF28" s="210"/>
      <c r="CG28" s="210"/>
      <c r="CH28" s="210"/>
      <c r="CI28" s="210"/>
      <c r="CJ28" s="210"/>
      <c r="CK28" s="210"/>
      <c r="CL28" s="255"/>
      <c r="CM28" s="298"/>
      <c r="CN28" s="210"/>
      <c r="CO28" s="210"/>
      <c r="CP28" s="210"/>
      <c r="CQ28" s="210"/>
      <c r="CR28" s="210"/>
      <c r="CS28" s="210"/>
      <c r="CT28" s="210"/>
      <c r="CU28" s="210"/>
      <c r="CV28" s="210"/>
      <c r="CW28" s="10"/>
      <c r="CX28" s="10"/>
      <c r="CY28" s="10"/>
      <c r="CZ28" s="10"/>
      <c r="DA28" s="10"/>
      <c r="DB28" s="10"/>
      <c r="DC28" s="10"/>
      <c r="DD28" s="10"/>
      <c r="DE28" s="10"/>
      <c r="DF28" s="10"/>
    </row>
    <row r="29" spans="1:110" ht="12.75" customHeight="1">
      <c r="A29" s="441" t="s">
        <v>49</v>
      </c>
      <c r="B29" s="244"/>
      <c r="C29" s="6"/>
      <c r="D29" s="6"/>
      <c r="E29" s="6"/>
      <c r="F29" s="6"/>
      <c r="G29" s="6"/>
      <c r="H29" s="6"/>
      <c r="I29" s="6"/>
      <c r="J29" s="6"/>
      <c r="K29" s="6"/>
      <c r="L29" s="7"/>
      <c r="M29" s="309"/>
      <c r="N29" s="218"/>
      <c r="O29" s="218"/>
      <c r="P29" s="218"/>
      <c r="Q29" s="218"/>
      <c r="R29" s="218"/>
      <c r="S29" s="218"/>
      <c r="T29" s="218"/>
      <c r="U29" s="218"/>
      <c r="V29" s="218"/>
      <c r="W29" s="218"/>
      <c r="X29" s="244"/>
      <c r="Y29" s="6"/>
      <c r="Z29" s="6"/>
      <c r="AA29" s="6"/>
      <c r="AB29" s="6"/>
      <c r="AC29" s="6"/>
      <c r="AD29" s="6"/>
      <c r="AE29" s="6"/>
      <c r="AF29" s="6"/>
      <c r="AG29" s="6"/>
      <c r="AH29" s="7"/>
      <c r="AI29" s="244" t="s">
        <v>799</v>
      </c>
      <c r="AJ29" s="6"/>
      <c r="AK29" s="6"/>
      <c r="AL29" s="6"/>
      <c r="AM29" s="6"/>
      <c r="AN29" s="6"/>
      <c r="AO29" s="6"/>
      <c r="AP29" s="6"/>
      <c r="AQ29" s="6"/>
      <c r="AR29" s="6"/>
      <c r="AS29" s="7"/>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55"/>
      <c r="BQ29" s="298"/>
      <c r="BR29" s="210"/>
      <c r="BS29" s="210"/>
      <c r="BT29" s="210"/>
      <c r="BU29" s="210"/>
      <c r="BV29" s="210"/>
      <c r="BW29" s="210"/>
      <c r="BX29" s="210"/>
      <c r="BY29" s="210"/>
      <c r="BZ29" s="210"/>
      <c r="CA29" s="210"/>
      <c r="CB29" s="298"/>
      <c r="CC29" s="210"/>
      <c r="CD29" s="210"/>
      <c r="CE29" s="210"/>
      <c r="CF29" s="210"/>
      <c r="CG29" s="210"/>
      <c r="CH29" s="210"/>
      <c r="CI29" s="210"/>
      <c r="CJ29" s="210"/>
      <c r="CK29" s="210"/>
      <c r="CL29" s="255"/>
      <c r="CM29" s="298"/>
      <c r="CN29" s="210"/>
      <c r="CO29" s="210"/>
      <c r="CP29" s="210"/>
      <c r="CQ29" s="210"/>
      <c r="CR29" s="210"/>
      <c r="CS29" s="210"/>
      <c r="CT29" s="210"/>
      <c r="CU29" s="210"/>
      <c r="CV29" s="210"/>
      <c r="CW29" s="10"/>
      <c r="CX29" s="10"/>
      <c r="CY29" s="10"/>
      <c r="CZ29" s="10"/>
      <c r="DA29" s="10"/>
      <c r="DB29" s="10"/>
      <c r="DC29" s="10"/>
      <c r="DD29" s="10"/>
      <c r="DE29" s="10"/>
      <c r="DF29" s="10"/>
    </row>
    <row r="30" spans="1:110" ht="12.75" customHeight="1">
      <c r="A30" s="441" t="s">
        <v>49</v>
      </c>
      <c r="B30" s="244"/>
      <c r="C30" s="6"/>
      <c r="D30" s="6"/>
      <c r="E30" s="6"/>
      <c r="F30" s="6"/>
      <c r="G30" s="6"/>
      <c r="H30" s="6"/>
      <c r="I30" s="6"/>
      <c r="J30" s="6"/>
      <c r="K30" s="6"/>
      <c r="L30" s="7"/>
      <c r="M30" s="309"/>
      <c r="N30" s="218"/>
      <c r="O30" s="218"/>
      <c r="P30" s="218"/>
      <c r="Q30" s="218"/>
      <c r="R30" s="218"/>
      <c r="S30" s="218"/>
      <c r="T30" s="218"/>
      <c r="U30" s="218"/>
      <c r="V30" s="218"/>
      <c r="W30" s="218"/>
      <c r="X30" s="244"/>
      <c r="Y30" s="6"/>
      <c r="Z30" s="6"/>
      <c r="AA30" s="6"/>
      <c r="AB30" s="6"/>
      <c r="AC30" s="6"/>
      <c r="AD30" s="6"/>
      <c r="AE30" s="6"/>
      <c r="AF30" s="6"/>
      <c r="AG30" s="6"/>
      <c r="AH30" s="7"/>
      <c r="AI30" s="244" t="s">
        <v>800</v>
      </c>
      <c r="AJ30" s="6"/>
      <c r="AK30" s="6"/>
      <c r="AL30" s="6"/>
      <c r="AM30" s="6"/>
      <c r="AN30" s="6"/>
      <c r="AO30" s="6"/>
      <c r="AP30" s="6"/>
      <c r="AQ30" s="6"/>
      <c r="AR30" s="6"/>
      <c r="AS30" s="7"/>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55"/>
      <c r="BQ30" s="298"/>
      <c r="BR30" s="210"/>
      <c r="BS30" s="210"/>
      <c r="BT30" s="210"/>
      <c r="BU30" s="210"/>
      <c r="BV30" s="210"/>
      <c r="BW30" s="210"/>
      <c r="BX30" s="210"/>
      <c r="BY30" s="210"/>
      <c r="BZ30" s="210"/>
      <c r="CA30" s="210"/>
      <c r="CB30" s="298"/>
      <c r="CC30" s="210"/>
      <c r="CD30" s="210"/>
      <c r="CE30" s="210"/>
      <c r="CF30" s="210"/>
      <c r="CG30" s="210"/>
      <c r="CH30" s="210"/>
      <c r="CI30" s="210"/>
      <c r="CJ30" s="210"/>
      <c r="CK30" s="210"/>
      <c r="CL30" s="255"/>
      <c r="CM30" s="298"/>
      <c r="CN30" s="210"/>
      <c r="CO30" s="210"/>
      <c r="CP30" s="210"/>
      <c r="CQ30" s="210"/>
      <c r="CR30" s="210"/>
      <c r="CS30" s="210"/>
      <c r="CT30" s="210"/>
      <c r="CU30" s="210"/>
      <c r="CV30" s="210"/>
      <c r="CW30" s="10"/>
      <c r="CX30" s="10"/>
      <c r="CY30" s="10"/>
      <c r="CZ30" s="10"/>
      <c r="DA30" s="10"/>
      <c r="DB30" s="10"/>
      <c r="DC30" s="10"/>
      <c r="DD30" s="10"/>
      <c r="DE30" s="10"/>
      <c r="DF30" s="10"/>
    </row>
    <row r="31" spans="1:110" ht="12.75" customHeight="1">
      <c r="A31" s="441" t="s">
        <v>801</v>
      </c>
      <c r="B31" s="244"/>
      <c r="C31" s="6"/>
      <c r="D31" s="6"/>
      <c r="E31" s="6"/>
      <c r="F31" s="6"/>
      <c r="G31" s="6"/>
      <c r="H31" s="6"/>
      <c r="I31" s="6"/>
      <c r="J31" s="6"/>
      <c r="K31" s="6"/>
      <c r="L31" s="7"/>
      <c r="M31" s="309"/>
      <c r="N31" s="218"/>
      <c r="O31" s="218"/>
      <c r="P31" s="218"/>
      <c r="Q31" s="218"/>
      <c r="R31" s="218"/>
      <c r="S31" s="218"/>
      <c r="T31" s="218"/>
      <c r="U31" s="218"/>
      <c r="V31" s="218"/>
      <c r="W31" s="218"/>
      <c r="X31" s="244"/>
      <c r="Y31" s="6"/>
      <c r="Z31" s="6"/>
      <c r="AA31" s="6"/>
      <c r="AB31" s="6"/>
      <c r="AC31" s="6"/>
      <c r="AD31" s="6"/>
      <c r="AE31" s="6"/>
      <c r="AF31" s="6"/>
      <c r="AG31" s="6"/>
      <c r="AH31" s="7"/>
      <c r="AI31" s="244" t="s">
        <v>802</v>
      </c>
      <c r="AJ31" s="6"/>
      <c r="AK31" s="6"/>
      <c r="AL31" s="6"/>
      <c r="AM31" s="6"/>
      <c r="AN31" s="6"/>
      <c r="AO31" s="6"/>
      <c r="AP31" s="6"/>
      <c r="AQ31" s="6"/>
      <c r="AR31" s="6"/>
      <c r="AS31" s="7"/>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55"/>
      <c r="BQ31" s="298"/>
      <c r="BR31" s="210"/>
      <c r="BS31" s="210"/>
      <c r="BT31" s="210"/>
      <c r="BU31" s="210"/>
      <c r="BV31" s="210"/>
      <c r="BW31" s="210"/>
      <c r="BX31" s="210"/>
      <c r="BY31" s="210"/>
      <c r="BZ31" s="210"/>
      <c r="CA31" s="210"/>
      <c r="CB31" s="298"/>
      <c r="CC31" s="210"/>
      <c r="CD31" s="210"/>
      <c r="CE31" s="210"/>
      <c r="CF31" s="210"/>
      <c r="CG31" s="210"/>
      <c r="CH31" s="210"/>
      <c r="CI31" s="210"/>
      <c r="CJ31" s="210"/>
      <c r="CK31" s="210"/>
      <c r="CL31" s="255"/>
      <c r="CM31" s="298"/>
      <c r="CN31" s="210"/>
      <c r="CO31" s="210"/>
      <c r="CP31" s="210"/>
      <c r="CQ31" s="210"/>
      <c r="CR31" s="210"/>
      <c r="CS31" s="210"/>
      <c r="CT31" s="210"/>
      <c r="CU31" s="210"/>
      <c r="CV31" s="210"/>
      <c r="CW31" s="10"/>
      <c r="CX31" s="10"/>
      <c r="CY31" s="10"/>
      <c r="CZ31" s="10"/>
      <c r="DA31" s="10"/>
      <c r="DB31" s="10"/>
      <c r="DC31" s="10"/>
      <c r="DD31" s="10"/>
      <c r="DE31" s="10"/>
      <c r="DF31" s="10"/>
    </row>
    <row r="32" spans="1:110" ht="12.75" customHeight="1">
      <c r="A32" s="441" t="s">
        <v>12</v>
      </c>
      <c r="B32" s="244"/>
      <c r="C32" s="23"/>
      <c r="D32" s="6"/>
      <c r="E32" s="6"/>
      <c r="F32" s="6"/>
      <c r="G32" s="6"/>
      <c r="H32" s="6"/>
      <c r="I32" s="6"/>
      <c r="J32" s="6"/>
      <c r="K32" s="6"/>
      <c r="L32" s="7"/>
      <c r="M32" s="309"/>
      <c r="N32" s="261"/>
      <c r="O32" s="218"/>
      <c r="P32" s="218"/>
      <c r="Q32" s="218"/>
      <c r="R32" s="218"/>
      <c r="S32" s="218"/>
      <c r="T32" s="218"/>
      <c r="U32" s="218"/>
      <c r="V32" s="218"/>
      <c r="W32" s="218"/>
      <c r="X32" s="244"/>
      <c r="Y32" s="6"/>
      <c r="Z32" s="6"/>
      <c r="AA32" s="6"/>
      <c r="AB32" s="6"/>
      <c r="AC32" s="6"/>
      <c r="AD32" s="6"/>
      <c r="AE32" s="6"/>
      <c r="AF32" s="6"/>
      <c r="AG32" s="6"/>
      <c r="AH32" s="7"/>
      <c r="AI32" s="244" t="s">
        <v>0</v>
      </c>
      <c r="AJ32" s="6"/>
      <c r="AK32" s="6"/>
      <c r="AL32" s="6"/>
      <c r="AM32" s="6"/>
      <c r="AN32" s="6"/>
      <c r="AO32" s="6"/>
      <c r="AP32" s="6"/>
      <c r="AQ32" s="6"/>
      <c r="AR32" s="6"/>
      <c r="AS32" s="7"/>
      <c r="AT32" s="255"/>
      <c r="AU32" s="210"/>
      <c r="AV32" s="210"/>
      <c r="AW32" s="210"/>
      <c r="AX32" s="210"/>
      <c r="AY32" s="210"/>
      <c r="AZ32" s="210"/>
      <c r="BA32" s="210"/>
      <c r="BB32" s="210"/>
      <c r="BC32" s="210"/>
      <c r="BD32" s="210"/>
      <c r="BE32" s="255"/>
      <c r="BF32" s="210"/>
      <c r="BG32" s="210"/>
      <c r="BH32" s="210"/>
      <c r="BI32" s="210"/>
      <c r="BJ32" s="210"/>
      <c r="BK32" s="210"/>
      <c r="BL32" s="210"/>
      <c r="BM32" s="210"/>
      <c r="BN32" s="210"/>
      <c r="BO32" s="210"/>
      <c r="BP32" s="255"/>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10"/>
      <c r="CX32" s="10"/>
      <c r="CY32" s="10"/>
      <c r="CZ32" s="10"/>
      <c r="DA32" s="10"/>
      <c r="DB32" s="10"/>
      <c r="DC32" s="10"/>
      <c r="DD32" s="10"/>
      <c r="DE32" s="10"/>
      <c r="DF32" s="10"/>
    </row>
    <row r="33" spans="1:110" ht="12.75" customHeight="1" thickBot="1">
      <c r="A33" s="441" t="s">
        <v>142</v>
      </c>
      <c r="B33" s="264"/>
      <c r="C33" s="217"/>
      <c r="D33" s="46"/>
      <c r="E33" s="46"/>
      <c r="F33" s="46"/>
      <c r="G33" s="46"/>
      <c r="H33" s="46"/>
      <c r="I33" s="46"/>
      <c r="J33" s="46"/>
      <c r="K33" s="46"/>
      <c r="L33" s="47"/>
      <c r="M33" s="315"/>
      <c r="N33" s="310"/>
      <c r="O33" s="311"/>
      <c r="P33" s="311"/>
      <c r="Q33" s="311"/>
      <c r="R33" s="311"/>
      <c r="S33" s="311"/>
      <c r="T33" s="311"/>
      <c r="U33" s="311"/>
      <c r="V33" s="311"/>
      <c r="W33" s="311"/>
      <c r="X33" s="45"/>
      <c r="Y33" s="46"/>
      <c r="Z33" s="46"/>
      <c r="AA33" s="46"/>
      <c r="AB33" s="46"/>
      <c r="AC33" s="46"/>
      <c r="AD33" s="46"/>
      <c r="AE33" s="46"/>
      <c r="AF33" s="46"/>
      <c r="AG33" s="46"/>
      <c r="AH33" s="47"/>
      <c r="AI33" s="381" t="s">
        <v>803</v>
      </c>
      <c r="AJ33" s="46"/>
      <c r="AK33" s="46"/>
      <c r="AL33" s="46"/>
      <c r="AM33" s="46"/>
      <c r="AN33" s="46"/>
      <c r="AO33" s="46"/>
      <c r="AP33" s="46"/>
      <c r="AQ33" s="46"/>
      <c r="AR33" s="46"/>
      <c r="AS33" s="47"/>
      <c r="AT33" s="255"/>
      <c r="AU33" s="210"/>
      <c r="AV33" s="210"/>
      <c r="AW33" s="210"/>
      <c r="AX33" s="210"/>
      <c r="AY33" s="210"/>
      <c r="AZ33" s="210"/>
      <c r="BA33" s="210"/>
      <c r="BB33" s="210"/>
      <c r="BC33" s="210"/>
      <c r="BD33" s="210"/>
      <c r="BE33" s="255"/>
      <c r="BF33" s="210"/>
      <c r="BG33" s="210"/>
      <c r="BH33" s="210"/>
      <c r="BI33" s="210"/>
      <c r="BJ33" s="210"/>
      <c r="BK33" s="210"/>
      <c r="BL33" s="210"/>
      <c r="BM33" s="210"/>
      <c r="BN33" s="210"/>
      <c r="BO33" s="210"/>
      <c r="BP33" s="255"/>
      <c r="BQ33" s="210"/>
      <c r="BR33" s="210"/>
      <c r="BS33" s="210"/>
      <c r="BT33" s="210"/>
      <c r="BU33" s="210"/>
      <c r="BV33" s="210"/>
      <c r="BW33" s="210"/>
      <c r="BX33" s="210"/>
      <c r="BY33" s="210"/>
      <c r="BZ33" s="210"/>
      <c r="CA33" s="255"/>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10"/>
      <c r="CX33" s="10"/>
      <c r="CY33" s="10"/>
      <c r="CZ33" s="10"/>
      <c r="DA33" s="10"/>
      <c r="DB33" s="10"/>
      <c r="DC33" s="10"/>
      <c r="DD33" s="10"/>
      <c r="DE33" s="10"/>
      <c r="DF33" s="10"/>
    </row>
    <row r="34" spans="1:110" ht="6" customHeight="1" thickBot="1">
      <c r="A34" s="442"/>
      <c r="B34" s="15"/>
      <c r="C34" s="15"/>
      <c r="D34" s="15"/>
      <c r="E34" s="15"/>
      <c r="F34" s="15"/>
      <c r="G34" s="15"/>
      <c r="H34" s="15"/>
      <c r="I34" s="15"/>
      <c r="J34" s="15"/>
      <c r="K34" s="15"/>
      <c r="L34" s="15"/>
      <c r="M34" s="15"/>
      <c r="N34" s="15"/>
      <c r="O34" s="15"/>
      <c r="P34" s="15"/>
      <c r="Q34" s="15"/>
      <c r="R34" s="15"/>
      <c r="S34" s="10"/>
      <c r="U34" s="10"/>
      <c r="V34" s="10"/>
      <c r="W34" s="10"/>
      <c r="X34" s="10"/>
      <c r="Y34" s="10"/>
      <c r="Z34" s="10"/>
      <c r="AA34" s="10"/>
      <c r="AB34" s="10"/>
      <c r="AC34" s="10"/>
      <c r="AD34" s="10"/>
      <c r="AE34" s="10"/>
      <c r="AF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row>
    <row r="35" spans="1:110" ht="15.75" customHeight="1">
      <c r="A35" s="442"/>
      <c r="B35" s="1356" t="s">
        <v>94</v>
      </c>
      <c r="C35" s="1357"/>
      <c r="D35" s="1357"/>
      <c r="E35" s="1357"/>
      <c r="F35" s="1357"/>
      <c r="G35" s="1357"/>
      <c r="H35" s="1357"/>
      <c r="I35" s="1357"/>
      <c r="J35" s="1357"/>
      <c r="K35" s="1357"/>
      <c r="L35" s="1357"/>
      <c r="M35" s="1580" t="s">
        <v>52</v>
      </c>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1580"/>
      <c r="AO35" s="1580"/>
      <c r="AP35" s="1580"/>
      <c r="AQ35" s="1580"/>
      <c r="AR35" s="1580"/>
      <c r="AS35" s="1580"/>
      <c r="AT35" s="1580"/>
      <c r="AU35" s="1580"/>
      <c r="AV35" s="1580"/>
      <c r="AW35" s="1580"/>
      <c r="AX35" s="1580"/>
      <c r="AY35" s="1580"/>
      <c r="AZ35" s="1580"/>
      <c r="BA35" s="1580"/>
      <c r="BB35" s="1580"/>
      <c r="BC35" s="1580"/>
      <c r="BD35" s="1580"/>
      <c r="BE35" s="1580"/>
      <c r="BF35" s="1580"/>
      <c r="BG35" s="1580"/>
      <c r="BH35" s="1580"/>
      <c r="BI35" s="1580"/>
      <c r="BJ35" s="1580"/>
      <c r="BK35" s="1580"/>
      <c r="BL35" s="1580"/>
      <c r="BM35" s="1580"/>
      <c r="BN35" s="1580"/>
      <c r="BO35" s="1581"/>
      <c r="BP35" s="86"/>
      <c r="BQ35" s="86"/>
      <c r="BR35" s="86"/>
      <c r="BS35" s="86"/>
      <c r="BT35" s="86"/>
      <c r="BU35" s="86"/>
      <c r="BV35" s="86"/>
      <c r="BW35" s="86"/>
      <c r="BX35" s="86"/>
      <c r="BY35" s="86"/>
      <c r="BZ35" s="86"/>
      <c r="CA35" s="86"/>
      <c r="CB35" s="86"/>
      <c r="CC35" s="86"/>
      <c r="CD35" s="86"/>
      <c r="CE35" s="86"/>
      <c r="CF35" s="86"/>
      <c r="CG35" s="86"/>
      <c r="CH35" s="86"/>
      <c r="CI35" s="86"/>
      <c r="CJ35" s="86"/>
      <c r="CK35" s="86"/>
      <c r="CL35" s="10"/>
      <c r="CM35" s="10"/>
      <c r="CN35" s="10"/>
      <c r="CO35" s="10"/>
      <c r="CP35" s="10"/>
      <c r="CQ35" s="10"/>
      <c r="CR35" s="10"/>
      <c r="CS35" s="10"/>
      <c r="CT35" s="10"/>
      <c r="CU35" s="10"/>
      <c r="CV35" s="10"/>
      <c r="CW35" s="10"/>
      <c r="CX35" s="10"/>
      <c r="CY35" s="10"/>
      <c r="CZ35" s="10"/>
      <c r="DA35" s="10"/>
      <c r="DB35" s="10"/>
      <c r="DC35" s="10"/>
      <c r="DD35" s="10"/>
      <c r="DE35" s="10"/>
      <c r="DF35" s="10"/>
    </row>
    <row r="36" spans="1:110" ht="15.75" customHeight="1" thickBot="1">
      <c r="A36" s="442"/>
      <c r="B36" s="1362"/>
      <c r="C36" s="1363"/>
      <c r="D36" s="1363"/>
      <c r="E36" s="1363"/>
      <c r="F36" s="1363"/>
      <c r="G36" s="1363"/>
      <c r="H36" s="1363"/>
      <c r="I36" s="1363"/>
      <c r="J36" s="1363"/>
      <c r="K36" s="1363"/>
      <c r="L36" s="1363"/>
      <c r="M36" s="1484"/>
      <c r="N36" s="1484"/>
      <c r="O36" s="1484"/>
      <c r="P36" s="1484"/>
      <c r="Q36" s="1484"/>
      <c r="R36" s="1484"/>
      <c r="S36" s="1484"/>
      <c r="T36" s="1484"/>
      <c r="U36" s="1484"/>
      <c r="V36" s="1484"/>
      <c r="W36" s="1484"/>
      <c r="X36" s="1484"/>
      <c r="Y36" s="1484"/>
      <c r="Z36" s="1484"/>
      <c r="AA36" s="1484"/>
      <c r="AB36" s="1484"/>
      <c r="AC36" s="1484"/>
      <c r="AD36" s="1484"/>
      <c r="AE36" s="1484"/>
      <c r="AF36" s="1484"/>
      <c r="AG36" s="1484"/>
      <c r="AH36" s="1484"/>
      <c r="AI36" s="1484"/>
      <c r="AJ36" s="1484"/>
      <c r="AK36" s="1484"/>
      <c r="AL36" s="1484"/>
      <c r="AM36" s="1484"/>
      <c r="AN36" s="1484"/>
      <c r="AO36" s="1484"/>
      <c r="AP36" s="1484"/>
      <c r="AQ36" s="1484"/>
      <c r="AR36" s="1484"/>
      <c r="AS36" s="1484"/>
      <c r="AT36" s="1484"/>
      <c r="AU36" s="1484"/>
      <c r="AV36" s="1484"/>
      <c r="AW36" s="1484"/>
      <c r="AX36" s="1484"/>
      <c r="AY36" s="1484"/>
      <c r="AZ36" s="1484"/>
      <c r="BA36" s="1484"/>
      <c r="BB36" s="1484"/>
      <c r="BC36" s="1484"/>
      <c r="BD36" s="1484"/>
      <c r="BE36" s="1484"/>
      <c r="BF36" s="1484"/>
      <c r="BG36" s="1484"/>
      <c r="BH36" s="1484"/>
      <c r="BI36" s="1484"/>
      <c r="BJ36" s="1484"/>
      <c r="BK36" s="1484"/>
      <c r="BL36" s="1484"/>
      <c r="BM36" s="1484"/>
      <c r="BN36" s="1484"/>
      <c r="BO36" s="1485"/>
      <c r="BP36" s="86"/>
      <c r="BQ36" s="86"/>
      <c r="BR36" s="86"/>
      <c r="BS36" s="86"/>
      <c r="BT36" s="86"/>
      <c r="BU36" s="86"/>
      <c r="BV36" s="86"/>
      <c r="BW36" s="86"/>
      <c r="BX36" s="86"/>
      <c r="BY36" s="86"/>
      <c r="BZ36" s="86"/>
      <c r="CA36" s="86"/>
      <c r="CB36" s="86"/>
      <c r="CC36" s="86"/>
      <c r="CD36" s="86"/>
      <c r="CE36" s="86"/>
      <c r="CF36" s="86"/>
      <c r="CG36" s="86"/>
      <c r="CH36" s="86"/>
      <c r="CI36" s="86"/>
      <c r="CJ36" s="86"/>
      <c r="CK36" s="86"/>
      <c r="CL36" s="10"/>
      <c r="CM36" s="10"/>
      <c r="CN36" s="10"/>
      <c r="CO36" s="10"/>
      <c r="CP36" s="10"/>
      <c r="CQ36" s="10"/>
      <c r="CR36" s="10"/>
      <c r="CS36" s="10"/>
      <c r="CT36" s="10"/>
      <c r="CU36" s="10"/>
      <c r="CV36" s="10"/>
      <c r="CW36" s="10"/>
      <c r="CX36" s="10"/>
      <c r="CY36" s="10"/>
      <c r="CZ36" s="10"/>
      <c r="DA36" s="10"/>
      <c r="DB36" s="10"/>
      <c r="DC36" s="10"/>
      <c r="DD36" s="10"/>
      <c r="DE36" s="10"/>
      <c r="DF36" s="10"/>
    </row>
    <row r="37" spans="1:110" ht="15.75" customHeight="1">
      <c r="A37" s="442"/>
      <c r="B37" s="1478" t="s">
        <v>23</v>
      </c>
      <c r="C37" s="1479"/>
      <c r="D37" s="1479"/>
      <c r="E37" s="1479"/>
      <c r="F37" s="1479"/>
      <c r="G37" s="1479"/>
      <c r="H37" s="1479"/>
      <c r="I37" s="1479"/>
      <c r="J37" s="1479"/>
      <c r="K37" s="1479"/>
      <c r="L37" s="1480"/>
      <c r="M37" s="1478" t="s">
        <v>24</v>
      </c>
      <c r="N37" s="1479"/>
      <c r="O37" s="1479"/>
      <c r="P37" s="1479"/>
      <c r="Q37" s="1479"/>
      <c r="R37" s="1479"/>
      <c r="S37" s="1479"/>
      <c r="T37" s="1479"/>
      <c r="U37" s="1479"/>
      <c r="V37" s="1479"/>
      <c r="W37" s="1480"/>
      <c r="X37" s="1478" t="s">
        <v>26</v>
      </c>
      <c r="Y37" s="1479"/>
      <c r="Z37" s="1479"/>
      <c r="AA37" s="1479"/>
      <c r="AB37" s="1479"/>
      <c r="AC37" s="1479"/>
      <c r="AD37" s="1479"/>
      <c r="AE37" s="1479"/>
      <c r="AF37" s="1479"/>
      <c r="AG37" s="1479"/>
      <c r="AH37" s="1480"/>
      <c r="AI37" s="1478" t="s">
        <v>27</v>
      </c>
      <c r="AJ37" s="1479"/>
      <c r="AK37" s="1479"/>
      <c r="AL37" s="1479"/>
      <c r="AM37" s="1479"/>
      <c r="AN37" s="1479"/>
      <c r="AO37" s="1479"/>
      <c r="AP37" s="1479"/>
      <c r="AQ37" s="1479"/>
      <c r="AR37" s="1479"/>
      <c r="AS37" s="1480"/>
      <c r="AT37" s="1478" t="s">
        <v>36</v>
      </c>
      <c r="AU37" s="1479"/>
      <c r="AV37" s="1479"/>
      <c r="AW37" s="1479"/>
      <c r="AX37" s="1479"/>
      <c r="AY37" s="1479"/>
      <c r="AZ37" s="1479"/>
      <c r="BA37" s="1479"/>
      <c r="BB37" s="1479"/>
      <c r="BC37" s="1479"/>
      <c r="BD37" s="1480"/>
      <c r="BE37" s="1478" t="s">
        <v>35</v>
      </c>
      <c r="BF37" s="1479"/>
      <c r="BG37" s="1479"/>
      <c r="BH37" s="1479"/>
      <c r="BI37" s="1479"/>
      <c r="BJ37" s="1479"/>
      <c r="BK37" s="1479"/>
      <c r="BL37" s="1479"/>
      <c r="BM37" s="1479"/>
      <c r="BN37" s="1479"/>
      <c r="BO37" s="1480"/>
      <c r="BP37" s="1463"/>
      <c r="BQ37" s="1463"/>
      <c r="BR37" s="1463"/>
      <c r="BS37" s="1463"/>
      <c r="BT37" s="1463"/>
      <c r="BU37" s="1463"/>
      <c r="BV37" s="1463"/>
      <c r="BW37" s="1463"/>
      <c r="BX37" s="1463"/>
      <c r="BY37" s="1463"/>
      <c r="BZ37" s="1463"/>
      <c r="CA37" s="1463"/>
      <c r="CB37" s="1463"/>
      <c r="CC37" s="1463"/>
      <c r="CD37" s="1463"/>
      <c r="CE37" s="1463"/>
      <c r="CF37" s="1463"/>
      <c r="CG37" s="1463"/>
      <c r="CH37" s="1463"/>
      <c r="CI37" s="1463"/>
      <c r="CJ37" s="1463"/>
      <c r="CK37" s="1463"/>
      <c r="CL37" s="1463"/>
      <c r="CM37" s="1463"/>
      <c r="CN37" s="1463"/>
      <c r="CO37" s="1463"/>
      <c r="CP37" s="1463"/>
      <c r="CQ37" s="1463"/>
      <c r="CR37" s="1463"/>
      <c r="CS37" s="1463"/>
      <c r="CT37" s="1463"/>
      <c r="CU37" s="1463"/>
      <c r="CV37" s="1463"/>
      <c r="CW37" s="10"/>
      <c r="CX37" s="10"/>
      <c r="CY37" s="10"/>
      <c r="CZ37" s="10"/>
      <c r="DA37" s="10"/>
      <c r="DB37" s="10"/>
      <c r="DC37" s="10"/>
      <c r="DD37" s="10"/>
      <c r="DE37" s="10"/>
      <c r="DF37" s="10"/>
    </row>
    <row r="38" spans="1:110" ht="15.75" customHeight="1" thickBot="1">
      <c r="A38" s="442"/>
      <c r="B38" s="1469" t="s">
        <v>47</v>
      </c>
      <c r="C38" s="1470"/>
      <c r="D38" s="1470"/>
      <c r="E38" s="1470"/>
      <c r="F38" s="1471"/>
      <c r="G38" s="1472" t="s">
        <v>46</v>
      </c>
      <c r="H38" s="1470"/>
      <c r="I38" s="1470"/>
      <c r="J38" s="1470"/>
      <c r="K38" s="1470"/>
      <c r="L38" s="1473"/>
      <c r="M38" s="1469" t="s">
        <v>47</v>
      </c>
      <c r="N38" s="1470"/>
      <c r="O38" s="1470"/>
      <c r="P38" s="1470"/>
      <c r="Q38" s="1471"/>
      <c r="R38" s="1472" t="s">
        <v>46</v>
      </c>
      <c r="S38" s="1470"/>
      <c r="T38" s="1470"/>
      <c r="U38" s="1470"/>
      <c r="V38" s="1470"/>
      <c r="W38" s="1473"/>
      <c r="X38" s="1469" t="s">
        <v>47</v>
      </c>
      <c r="Y38" s="1470"/>
      <c r="Z38" s="1470"/>
      <c r="AA38" s="1470"/>
      <c r="AB38" s="1471"/>
      <c r="AC38" s="1472" t="s">
        <v>46</v>
      </c>
      <c r="AD38" s="1470"/>
      <c r="AE38" s="1470"/>
      <c r="AF38" s="1470"/>
      <c r="AG38" s="1470"/>
      <c r="AH38" s="1473"/>
      <c r="AI38" s="1469" t="s">
        <v>47</v>
      </c>
      <c r="AJ38" s="1470"/>
      <c r="AK38" s="1470"/>
      <c r="AL38" s="1470"/>
      <c r="AM38" s="1471"/>
      <c r="AN38" s="1584" t="s">
        <v>46</v>
      </c>
      <c r="AO38" s="1584"/>
      <c r="AP38" s="1584"/>
      <c r="AQ38" s="1584"/>
      <c r="AR38" s="1584"/>
      <c r="AS38" s="1585"/>
      <c r="AT38" s="1469" t="s">
        <v>47</v>
      </c>
      <c r="AU38" s="1470"/>
      <c r="AV38" s="1470"/>
      <c r="AW38" s="1470"/>
      <c r="AX38" s="1471"/>
      <c r="AY38" s="1472" t="s">
        <v>46</v>
      </c>
      <c r="AZ38" s="1470"/>
      <c r="BA38" s="1470"/>
      <c r="BB38" s="1470"/>
      <c r="BC38" s="1470"/>
      <c r="BD38" s="1473"/>
      <c r="BE38" s="1469" t="s">
        <v>47</v>
      </c>
      <c r="BF38" s="1470"/>
      <c r="BG38" s="1470"/>
      <c r="BH38" s="1470"/>
      <c r="BI38" s="1471"/>
      <c r="BJ38" s="1584" t="s">
        <v>46</v>
      </c>
      <c r="BK38" s="1584"/>
      <c r="BL38" s="1584"/>
      <c r="BM38" s="1584"/>
      <c r="BN38" s="1584"/>
      <c r="BO38" s="1585"/>
      <c r="BP38" s="1468"/>
      <c r="BQ38" s="1468"/>
      <c r="BR38" s="1468"/>
      <c r="BS38" s="1468"/>
      <c r="BT38" s="1468"/>
      <c r="BU38" s="1468"/>
      <c r="BV38" s="1468"/>
      <c r="BW38" s="1468"/>
      <c r="BX38" s="1468"/>
      <c r="BY38" s="1468"/>
      <c r="BZ38" s="1468"/>
      <c r="CA38" s="1468"/>
      <c r="CB38" s="1468"/>
      <c r="CC38" s="1468"/>
      <c r="CD38" s="1468"/>
      <c r="CE38" s="1468"/>
      <c r="CF38" s="1468"/>
      <c r="CG38" s="1468"/>
      <c r="CH38" s="1468"/>
      <c r="CI38" s="1468"/>
      <c r="CJ38" s="1468"/>
      <c r="CK38" s="1468"/>
      <c r="CL38" s="1468"/>
      <c r="CM38" s="1468"/>
      <c r="CN38" s="1468"/>
      <c r="CO38" s="1468"/>
      <c r="CP38" s="1468"/>
      <c r="CQ38" s="1468"/>
      <c r="CR38" s="1468"/>
      <c r="CS38" s="1468"/>
      <c r="CT38" s="1468"/>
      <c r="CU38" s="1468"/>
      <c r="CV38" s="1468"/>
      <c r="CW38" s="10"/>
      <c r="CX38" s="10"/>
      <c r="CY38" s="10"/>
      <c r="CZ38" s="10"/>
      <c r="DA38" s="10"/>
      <c r="DB38" s="10"/>
      <c r="DC38" s="10"/>
      <c r="DD38" s="10"/>
      <c r="DE38" s="10"/>
      <c r="DF38" s="10"/>
    </row>
    <row r="39" spans="1:110">
      <c r="A39" s="442" t="s">
        <v>51</v>
      </c>
      <c r="B39" s="300"/>
      <c r="C39" s="301"/>
      <c r="D39" s="301"/>
      <c r="E39" s="301"/>
      <c r="F39" s="302" t="s">
        <v>744</v>
      </c>
      <c r="G39" s="380" t="s">
        <v>696</v>
      </c>
      <c r="H39" s="301"/>
      <c r="I39" s="301"/>
      <c r="J39" s="301"/>
      <c r="K39" s="301"/>
      <c r="L39" s="303"/>
      <c r="M39" s="300"/>
      <c r="N39" s="301"/>
      <c r="O39" s="301"/>
      <c r="P39" s="301"/>
      <c r="Q39" s="302" t="s">
        <v>745</v>
      </c>
      <c r="R39" s="374" t="s">
        <v>539</v>
      </c>
      <c r="S39" s="435"/>
      <c r="T39" s="301"/>
      <c r="U39" s="301"/>
      <c r="V39" s="301"/>
      <c r="W39" s="303"/>
      <c r="X39" s="300"/>
      <c r="Y39" s="301"/>
      <c r="Z39" s="301"/>
      <c r="AA39" s="301"/>
      <c r="AB39" s="302" t="s">
        <v>762</v>
      </c>
      <c r="AC39" s="374" t="s">
        <v>284</v>
      </c>
      <c r="AD39" s="435"/>
      <c r="AE39" s="301"/>
      <c r="AF39" s="301"/>
      <c r="AG39" s="301"/>
      <c r="AH39" s="303"/>
      <c r="AI39" s="300"/>
      <c r="AJ39" s="301"/>
      <c r="AK39" s="301"/>
      <c r="AL39" s="301"/>
      <c r="AM39" s="302" t="s">
        <v>739</v>
      </c>
      <c r="AN39" s="374" t="s">
        <v>356</v>
      </c>
      <c r="AO39" s="301"/>
      <c r="AP39" s="301"/>
      <c r="AQ39" s="220"/>
      <c r="AR39" s="301"/>
      <c r="AS39" s="303"/>
      <c r="AT39" s="300"/>
      <c r="AU39" s="301"/>
      <c r="AV39" s="301"/>
      <c r="AW39" s="301"/>
      <c r="AX39" s="302" t="s">
        <v>740</v>
      </c>
      <c r="AY39" s="374" t="s">
        <v>548</v>
      </c>
      <c r="AZ39" s="435"/>
      <c r="BA39" s="301"/>
      <c r="BB39" s="301"/>
      <c r="BC39" s="301"/>
      <c r="BD39" s="303"/>
      <c r="BE39" s="300"/>
      <c r="BF39" s="301"/>
      <c r="BG39" s="301"/>
      <c r="BH39" s="301"/>
      <c r="BI39" s="302" t="s">
        <v>741</v>
      </c>
      <c r="BJ39" s="374" t="s">
        <v>388</v>
      </c>
      <c r="BK39" s="301"/>
      <c r="BL39" s="301"/>
      <c r="BM39" s="220"/>
      <c r="BN39" s="301"/>
      <c r="BO39" s="303"/>
      <c r="BP39" s="210"/>
      <c r="BQ39" s="210"/>
      <c r="BR39" s="210"/>
      <c r="BS39" s="210"/>
      <c r="BT39" s="297"/>
      <c r="BU39" s="203"/>
      <c r="BV39" s="210"/>
      <c r="BW39" s="210"/>
      <c r="BX39" s="210"/>
      <c r="BY39" s="210"/>
      <c r="BZ39" s="210"/>
      <c r="CA39" s="210"/>
      <c r="CB39" s="210"/>
      <c r="CC39" s="210"/>
      <c r="CD39" s="210"/>
      <c r="CE39" s="297"/>
      <c r="CF39" s="203"/>
      <c r="CG39" s="210"/>
      <c r="CH39" s="210"/>
      <c r="CI39" s="210"/>
      <c r="CJ39" s="210"/>
      <c r="CK39" s="210"/>
      <c r="CL39" s="16"/>
      <c r="CM39" s="16"/>
      <c r="CN39" s="16"/>
      <c r="CO39" s="16"/>
      <c r="CP39" s="25"/>
      <c r="CQ39" s="16"/>
      <c r="CR39" s="16"/>
      <c r="CS39" s="16"/>
      <c r="CT39" s="16"/>
      <c r="CU39" s="16"/>
      <c r="CV39" s="16"/>
      <c r="CW39" s="10"/>
      <c r="CX39" s="10"/>
      <c r="CY39" s="10"/>
      <c r="CZ39" s="10"/>
      <c r="DA39" s="10"/>
      <c r="DB39" s="10"/>
      <c r="DC39" s="10"/>
      <c r="DD39" s="10"/>
      <c r="DE39" s="10"/>
      <c r="DF39" s="10"/>
    </row>
    <row r="40" spans="1:110">
      <c r="A40" s="442" t="s">
        <v>51</v>
      </c>
      <c r="B40" s="304"/>
      <c r="C40" s="218"/>
      <c r="D40" s="218"/>
      <c r="E40" s="218"/>
      <c r="F40" s="307"/>
      <c r="G40" s="218"/>
      <c r="H40" s="218"/>
      <c r="I40" s="218"/>
      <c r="J40" s="218"/>
      <c r="K40" s="218"/>
      <c r="L40" s="305"/>
      <c r="M40" s="304"/>
      <c r="N40" s="218"/>
      <c r="O40" s="220"/>
      <c r="P40" s="220"/>
      <c r="Q40" s="368"/>
      <c r="R40" s="402"/>
      <c r="S40" s="338"/>
      <c r="T40" s="218"/>
      <c r="U40" s="220"/>
      <c r="V40" s="220"/>
      <c r="W40" s="305"/>
      <c r="X40" s="304"/>
      <c r="Y40" s="218"/>
      <c r="Z40" s="220"/>
      <c r="AA40" s="220"/>
      <c r="AB40" s="368"/>
      <c r="AC40" s="402"/>
      <c r="AD40" s="338"/>
      <c r="AE40" s="218"/>
      <c r="AF40" s="220"/>
      <c r="AG40" s="220"/>
      <c r="AH40" s="305"/>
      <c r="AI40" s="304"/>
      <c r="AJ40" s="218"/>
      <c r="AK40" s="218"/>
      <c r="AL40" s="220"/>
      <c r="AM40" s="368" t="s">
        <v>739</v>
      </c>
      <c r="AN40" s="375" t="s">
        <v>415</v>
      </c>
      <c r="AO40" s="220"/>
      <c r="AP40" s="220"/>
      <c r="AQ40" s="220"/>
      <c r="AR40" s="218"/>
      <c r="AS40" s="305"/>
      <c r="AT40" s="304"/>
      <c r="AU40" s="218"/>
      <c r="AV40" s="220"/>
      <c r="AW40" s="220"/>
      <c r="AX40" s="368"/>
      <c r="AY40" s="402"/>
      <c r="AZ40" s="338"/>
      <c r="BA40" s="218"/>
      <c r="BB40" s="220"/>
      <c r="BC40" s="220"/>
      <c r="BD40" s="305"/>
      <c r="BE40" s="304"/>
      <c r="BF40" s="218"/>
      <c r="BG40" s="218"/>
      <c r="BH40" s="220"/>
      <c r="BI40" s="368" t="s">
        <v>737</v>
      </c>
      <c r="BJ40" s="375" t="s">
        <v>544</v>
      </c>
      <c r="BK40" s="220"/>
      <c r="BL40" s="220"/>
      <c r="BM40" s="220"/>
      <c r="BN40" s="218"/>
      <c r="BO40" s="305"/>
      <c r="BP40" s="210"/>
      <c r="BQ40" s="210"/>
      <c r="BR40" s="210"/>
      <c r="BS40" s="210"/>
      <c r="BT40" s="297"/>
      <c r="BU40" s="298"/>
      <c r="BV40" s="210"/>
      <c r="BW40" s="210"/>
      <c r="BX40" s="210"/>
      <c r="BY40" s="210"/>
      <c r="BZ40" s="210"/>
      <c r="CA40" s="210"/>
      <c r="CB40" s="210"/>
      <c r="CC40" s="210"/>
      <c r="CD40" s="210"/>
      <c r="CE40" s="297"/>
      <c r="CF40" s="298"/>
      <c r="CG40" s="210"/>
      <c r="CH40" s="210"/>
      <c r="CI40" s="210"/>
      <c r="CJ40" s="210"/>
      <c r="CK40" s="210"/>
      <c r="CL40" s="16"/>
      <c r="CM40" s="16"/>
      <c r="CN40" s="16"/>
      <c r="CO40" s="16"/>
      <c r="CP40" s="25"/>
      <c r="CQ40" s="16"/>
      <c r="CR40" s="16"/>
      <c r="CS40" s="16"/>
      <c r="CT40" s="16"/>
      <c r="CU40" s="16"/>
      <c r="CV40" s="16"/>
      <c r="CW40" s="10"/>
      <c r="CX40" s="10"/>
      <c r="CY40" s="10"/>
      <c r="CZ40" s="10"/>
      <c r="DA40" s="10"/>
      <c r="DB40" s="10"/>
      <c r="DC40" s="10"/>
      <c r="DD40" s="10"/>
      <c r="DE40" s="10"/>
      <c r="DF40" s="10"/>
    </row>
    <row r="41" spans="1:110">
      <c r="A41" s="442" t="s">
        <v>50</v>
      </c>
      <c r="B41" s="304"/>
      <c r="C41" s="218"/>
      <c r="D41" s="218"/>
      <c r="E41" s="218"/>
      <c r="F41" s="369" t="s">
        <v>744</v>
      </c>
      <c r="G41" s="261" t="s">
        <v>607</v>
      </c>
      <c r="H41" s="218"/>
      <c r="I41" s="218"/>
      <c r="J41" s="218"/>
      <c r="K41" s="218"/>
      <c r="L41" s="305"/>
      <c r="M41" s="304"/>
      <c r="N41" s="218"/>
      <c r="O41" s="220"/>
      <c r="P41" s="220"/>
      <c r="Q41" s="368" t="s">
        <v>745</v>
      </c>
      <c r="R41" s="402" t="s">
        <v>588</v>
      </c>
      <c r="S41" s="338"/>
      <c r="T41" s="218"/>
      <c r="U41" s="220"/>
      <c r="V41" s="220"/>
      <c r="W41" s="305"/>
      <c r="X41" s="304"/>
      <c r="Y41" s="218"/>
      <c r="Z41" s="220"/>
      <c r="AA41" s="220"/>
      <c r="AB41" s="368" t="s">
        <v>762</v>
      </c>
      <c r="AC41" s="402" t="s">
        <v>440</v>
      </c>
      <c r="AD41" s="338"/>
      <c r="AE41" s="218"/>
      <c r="AF41" s="220"/>
      <c r="AG41" s="220"/>
      <c r="AH41" s="305"/>
      <c r="AI41" s="304"/>
      <c r="AJ41" s="218"/>
      <c r="AK41" s="218"/>
      <c r="AL41" s="220"/>
      <c r="AM41" s="368" t="s">
        <v>739</v>
      </c>
      <c r="AN41" s="375" t="s">
        <v>367</v>
      </c>
      <c r="AO41" s="218"/>
      <c r="AP41" s="220"/>
      <c r="AQ41" s="220"/>
      <c r="AR41" s="218"/>
      <c r="AS41" s="305"/>
      <c r="AT41" s="304"/>
      <c r="AU41" s="218"/>
      <c r="AV41" s="220"/>
      <c r="AW41" s="220"/>
      <c r="AX41" s="368" t="s">
        <v>740</v>
      </c>
      <c r="AY41" s="402" t="s">
        <v>336</v>
      </c>
      <c r="AZ41" s="338"/>
      <c r="BA41" s="218"/>
      <c r="BB41" s="220"/>
      <c r="BC41" s="220"/>
      <c r="BD41" s="305"/>
      <c r="BE41" s="304"/>
      <c r="BF41" s="218"/>
      <c r="BG41" s="218"/>
      <c r="BH41" s="220"/>
      <c r="BI41" s="368" t="s">
        <v>741</v>
      </c>
      <c r="BJ41" s="375" t="s">
        <v>640</v>
      </c>
      <c r="BK41" s="220"/>
      <c r="BL41" s="220"/>
      <c r="BM41" s="220"/>
      <c r="BN41" s="218"/>
      <c r="BO41" s="305"/>
      <c r="BP41" s="210"/>
      <c r="BQ41" s="210"/>
      <c r="BR41" s="210"/>
      <c r="BS41" s="210"/>
      <c r="BT41" s="297"/>
      <c r="BU41" s="203"/>
      <c r="BV41" s="210"/>
      <c r="BW41" s="210"/>
      <c r="BX41" s="210"/>
      <c r="BY41" s="210"/>
      <c r="BZ41" s="210"/>
      <c r="CA41" s="210"/>
      <c r="CB41" s="210"/>
      <c r="CC41" s="210"/>
      <c r="CD41" s="210"/>
      <c r="CE41" s="297"/>
      <c r="CF41" s="203"/>
      <c r="CG41" s="210"/>
      <c r="CH41" s="210"/>
      <c r="CI41" s="210"/>
      <c r="CJ41" s="210"/>
      <c r="CK41" s="210"/>
      <c r="CL41" s="16"/>
      <c r="CM41" s="16"/>
      <c r="CN41" s="16"/>
      <c r="CO41" s="16"/>
      <c r="CP41" s="25"/>
      <c r="CQ41" s="16"/>
      <c r="CR41" s="16"/>
      <c r="CS41" s="16"/>
      <c r="CT41" s="16"/>
      <c r="CU41" s="16"/>
      <c r="CV41" s="16"/>
      <c r="CW41" s="10"/>
      <c r="CX41" s="10"/>
      <c r="CY41" s="10"/>
      <c r="CZ41" s="10"/>
      <c r="DA41" s="10"/>
      <c r="DB41" s="10"/>
      <c r="DC41" s="10"/>
      <c r="DD41" s="10"/>
      <c r="DE41" s="10"/>
      <c r="DF41" s="10"/>
    </row>
    <row r="42" spans="1:110">
      <c r="A42" s="442">
        <v>2</v>
      </c>
      <c r="B42" s="304"/>
      <c r="C42" s="218"/>
      <c r="D42" s="218"/>
      <c r="E42" s="218"/>
      <c r="F42" s="369" t="s">
        <v>744</v>
      </c>
      <c r="G42" s="261" t="s">
        <v>608</v>
      </c>
      <c r="H42" s="218"/>
      <c r="I42" s="218"/>
      <c r="J42" s="218"/>
      <c r="K42" s="218"/>
      <c r="L42" s="305"/>
      <c r="M42" s="304"/>
      <c r="N42" s="218"/>
      <c r="O42" s="220"/>
      <c r="P42" s="220"/>
      <c r="Q42" s="368" t="s">
        <v>745</v>
      </c>
      <c r="R42" s="402" t="s">
        <v>584</v>
      </c>
      <c r="S42" s="338"/>
      <c r="T42" s="218"/>
      <c r="U42" s="220"/>
      <c r="V42" s="220"/>
      <c r="W42" s="305"/>
      <c r="X42" s="304"/>
      <c r="Y42" s="218"/>
      <c r="Z42" s="220"/>
      <c r="AA42" s="220"/>
      <c r="AB42" s="368" t="s">
        <v>762</v>
      </c>
      <c r="AC42" s="402" t="s">
        <v>441</v>
      </c>
      <c r="AD42" s="338"/>
      <c r="AE42" s="218"/>
      <c r="AF42" s="220"/>
      <c r="AG42" s="220"/>
      <c r="AH42" s="305"/>
      <c r="AI42" s="304"/>
      <c r="AJ42" s="218"/>
      <c r="AK42" s="218"/>
      <c r="AL42" s="220"/>
      <c r="AM42" s="368" t="s">
        <v>739</v>
      </c>
      <c r="AN42" s="402" t="s">
        <v>522</v>
      </c>
      <c r="AO42" s="220"/>
      <c r="AP42" s="220"/>
      <c r="AQ42" s="220"/>
      <c r="AR42" s="218"/>
      <c r="AS42" s="305"/>
      <c r="AT42" s="304"/>
      <c r="AU42" s="218"/>
      <c r="AV42" s="220"/>
      <c r="AW42" s="220"/>
      <c r="AX42" s="368" t="s">
        <v>740</v>
      </c>
      <c r="AY42" s="402" t="s">
        <v>603</v>
      </c>
      <c r="AZ42" s="338"/>
      <c r="BA42" s="218"/>
      <c r="BB42" s="220"/>
      <c r="BC42" s="220"/>
      <c r="BD42" s="305"/>
      <c r="BE42" s="304"/>
      <c r="BF42" s="218"/>
      <c r="BG42" s="218"/>
      <c r="BH42" s="220"/>
      <c r="BI42" s="368" t="s">
        <v>741</v>
      </c>
      <c r="BJ42" s="375" t="s">
        <v>298</v>
      </c>
      <c r="BK42" s="220"/>
      <c r="BL42" s="220"/>
      <c r="BM42" s="220"/>
      <c r="BN42" s="218"/>
      <c r="BO42" s="305"/>
      <c r="BP42" s="210"/>
      <c r="BQ42" s="210"/>
      <c r="BR42" s="210"/>
      <c r="BS42" s="210"/>
      <c r="BT42" s="297"/>
      <c r="BU42" s="203"/>
      <c r="BV42" s="210"/>
      <c r="BW42" s="210"/>
      <c r="BX42" s="210"/>
      <c r="BY42" s="210"/>
      <c r="BZ42" s="210"/>
      <c r="CA42" s="210"/>
      <c r="CB42" s="210"/>
      <c r="CC42" s="210"/>
      <c r="CD42" s="210"/>
      <c r="CE42" s="297"/>
      <c r="CF42" s="203"/>
      <c r="CG42" s="210"/>
      <c r="CH42" s="210"/>
      <c r="CI42" s="210"/>
      <c r="CJ42" s="210"/>
      <c r="CK42" s="210"/>
      <c r="CL42" s="16"/>
      <c r="CM42" s="16"/>
      <c r="CN42" s="16"/>
      <c r="CO42" s="16"/>
      <c r="CP42" s="25"/>
      <c r="CQ42" s="16"/>
      <c r="CR42" s="16"/>
      <c r="CS42" s="16"/>
      <c r="CT42" s="16"/>
      <c r="CU42" s="16"/>
      <c r="CV42" s="16"/>
      <c r="CW42" s="10"/>
      <c r="CX42" s="10"/>
      <c r="CY42" s="10"/>
      <c r="CZ42" s="10"/>
      <c r="DA42" s="10"/>
      <c r="DB42" s="10"/>
      <c r="DC42" s="10"/>
      <c r="DD42" s="10"/>
      <c r="DE42" s="10"/>
      <c r="DF42" s="10"/>
    </row>
    <row r="43" spans="1:110">
      <c r="A43" s="442">
        <v>3</v>
      </c>
      <c r="B43" s="304"/>
      <c r="C43" s="218"/>
      <c r="D43" s="218"/>
      <c r="E43" s="218"/>
      <c r="F43" s="369" t="s">
        <v>744</v>
      </c>
      <c r="G43" s="261" t="s">
        <v>609</v>
      </c>
      <c r="H43" s="218"/>
      <c r="I43" s="218"/>
      <c r="J43" s="218"/>
      <c r="K43" s="218"/>
      <c r="L43" s="305"/>
      <c r="M43" s="304"/>
      <c r="N43" s="218"/>
      <c r="O43" s="220"/>
      <c r="P43" s="220"/>
      <c r="Q43" s="368" t="s">
        <v>745</v>
      </c>
      <c r="R43" s="402" t="s">
        <v>372</v>
      </c>
      <c r="S43" s="338"/>
      <c r="T43" s="218"/>
      <c r="U43" s="220"/>
      <c r="V43" s="220"/>
      <c r="W43" s="305"/>
      <c r="X43" s="304"/>
      <c r="Y43" s="218"/>
      <c r="Z43" s="220"/>
      <c r="AA43" s="220"/>
      <c r="AB43" s="368" t="s">
        <v>762</v>
      </c>
      <c r="AC43" s="402" t="s">
        <v>430</v>
      </c>
      <c r="AD43" s="338"/>
      <c r="AE43" s="218"/>
      <c r="AF43" s="220"/>
      <c r="AG43" s="220"/>
      <c r="AH43" s="305"/>
      <c r="AI43" s="304"/>
      <c r="AJ43" s="218"/>
      <c r="AK43" s="218"/>
      <c r="AL43" s="220"/>
      <c r="AM43" s="368" t="s">
        <v>739</v>
      </c>
      <c r="AN43" s="402" t="s">
        <v>405</v>
      </c>
      <c r="AO43" s="220"/>
      <c r="AP43" s="220"/>
      <c r="AQ43" s="220"/>
      <c r="AR43" s="218"/>
      <c r="AS43" s="305"/>
      <c r="AT43" s="304"/>
      <c r="AU43" s="218"/>
      <c r="AV43" s="220"/>
      <c r="AW43" s="220"/>
      <c r="AX43" s="368" t="s">
        <v>740</v>
      </c>
      <c r="AY43" s="402" t="s">
        <v>477</v>
      </c>
      <c r="AZ43" s="338"/>
      <c r="BA43" s="218"/>
      <c r="BB43" s="220"/>
      <c r="BC43" s="220"/>
      <c r="BD43" s="305"/>
      <c r="BE43" s="304"/>
      <c r="BF43" s="218"/>
      <c r="BG43" s="218"/>
      <c r="BH43" s="220"/>
      <c r="BI43" s="368" t="s">
        <v>741</v>
      </c>
      <c r="BJ43" s="375" t="s">
        <v>257</v>
      </c>
      <c r="BK43" s="220"/>
      <c r="BL43" s="220"/>
      <c r="BM43" s="220"/>
      <c r="BN43" s="218"/>
      <c r="BO43" s="305"/>
      <c r="BP43" s="210"/>
      <c r="BQ43" s="210"/>
      <c r="BR43" s="210"/>
      <c r="BS43" s="210"/>
      <c r="BT43" s="297"/>
      <c r="BU43" s="203"/>
      <c r="BV43" s="210"/>
      <c r="BW43" s="210"/>
      <c r="BX43" s="210"/>
      <c r="BY43" s="210"/>
      <c r="BZ43" s="210"/>
      <c r="CA43" s="210"/>
      <c r="CB43" s="210"/>
      <c r="CC43" s="210"/>
      <c r="CD43" s="210"/>
      <c r="CE43" s="297"/>
      <c r="CF43" s="203"/>
      <c r="CG43" s="210"/>
      <c r="CH43" s="210"/>
      <c r="CI43" s="210"/>
      <c r="CJ43" s="210"/>
      <c r="CK43" s="210"/>
      <c r="CL43" s="16"/>
      <c r="CM43" s="16"/>
      <c r="CN43" s="16"/>
      <c r="CO43" s="16"/>
      <c r="CP43" s="25"/>
      <c r="CQ43" s="16"/>
      <c r="CR43" s="16"/>
      <c r="CS43" s="16"/>
      <c r="CT43" s="16"/>
      <c r="CU43" s="16"/>
      <c r="CV43" s="16"/>
      <c r="CW43" s="10"/>
      <c r="CX43" s="10"/>
      <c r="CY43" s="10"/>
      <c r="CZ43" s="10"/>
      <c r="DA43" s="10"/>
      <c r="DB43" s="10"/>
      <c r="DC43" s="10"/>
      <c r="DD43" s="10"/>
      <c r="DE43" s="10"/>
      <c r="DF43" s="10"/>
    </row>
    <row r="44" spans="1:110">
      <c r="A44" s="442">
        <v>4</v>
      </c>
      <c r="B44" s="304"/>
      <c r="C44" s="218"/>
      <c r="D44" s="218"/>
      <c r="E44" s="218"/>
      <c r="F44" s="369" t="s">
        <v>744</v>
      </c>
      <c r="G44" s="375" t="s">
        <v>518</v>
      </c>
      <c r="H44" s="218"/>
      <c r="I44" s="218"/>
      <c r="J44" s="218"/>
      <c r="K44" s="218"/>
      <c r="L44" s="305"/>
      <c r="M44" s="304"/>
      <c r="N44" s="218"/>
      <c r="O44" s="220"/>
      <c r="P44" s="220"/>
      <c r="Q44" s="368" t="s">
        <v>745</v>
      </c>
      <c r="R44" s="402" t="s">
        <v>589</v>
      </c>
      <c r="S44" s="338"/>
      <c r="T44" s="218"/>
      <c r="U44" s="220"/>
      <c r="V44" s="220"/>
      <c r="W44" s="305"/>
      <c r="X44" s="304"/>
      <c r="Y44" s="218"/>
      <c r="Z44" s="220"/>
      <c r="AA44" s="220"/>
      <c r="AB44" s="368" t="s">
        <v>762</v>
      </c>
      <c r="AC44" s="402" t="s">
        <v>418</v>
      </c>
      <c r="AD44" s="338"/>
      <c r="AE44" s="218"/>
      <c r="AF44" s="220"/>
      <c r="AG44" s="220"/>
      <c r="AH44" s="305"/>
      <c r="AI44" s="304"/>
      <c r="AJ44" s="218"/>
      <c r="AK44" s="218"/>
      <c r="AL44" s="220"/>
      <c r="AM44" s="368" t="s">
        <v>739</v>
      </c>
      <c r="AN44" s="402" t="s">
        <v>327</v>
      </c>
      <c r="AO44" s="220"/>
      <c r="AP44" s="220"/>
      <c r="AQ44" s="220"/>
      <c r="AR44" s="218"/>
      <c r="AS44" s="305"/>
      <c r="AT44" s="304"/>
      <c r="AU44" s="218"/>
      <c r="AV44" s="220"/>
      <c r="AW44" s="220"/>
      <c r="AX44" s="368" t="s">
        <v>740</v>
      </c>
      <c r="AY44" s="402" t="s">
        <v>255</v>
      </c>
      <c r="AZ44" s="338"/>
      <c r="BA44" s="218"/>
      <c r="BB44" s="220"/>
      <c r="BC44" s="220"/>
      <c r="BD44" s="305"/>
      <c r="BE44" s="304"/>
      <c r="BF44" s="218"/>
      <c r="BG44" s="218"/>
      <c r="BH44" s="220"/>
      <c r="BI44" s="368" t="s">
        <v>741</v>
      </c>
      <c r="BJ44" s="375" t="s">
        <v>227</v>
      </c>
      <c r="BK44" s="220"/>
      <c r="BL44" s="220"/>
      <c r="BM44" s="220"/>
      <c r="BN44" s="218"/>
      <c r="BO44" s="305"/>
      <c r="BP44" s="210"/>
      <c r="BQ44" s="210"/>
      <c r="BR44" s="210"/>
      <c r="BS44" s="210"/>
      <c r="BT44" s="297"/>
      <c r="BU44" s="203"/>
      <c r="BV44" s="210"/>
      <c r="BW44" s="210"/>
      <c r="BX44" s="210"/>
      <c r="BY44" s="210"/>
      <c r="BZ44" s="210"/>
      <c r="CA44" s="210"/>
      <c r="CB44" s="210"/>
      <c r="CC44" s="210"/>
      <c r="CD44" s="210"/>
      <c r="CE44" s="297"/>
      <c r="CF44" s="203"/>
      <c r="CG44" s="210"/>
      <c r="CH44" s="210"/>
      <c r="CI44" s="210"/>
      <c r="CJ44" s="210"/>
      <c r="CK44" s="210"/>
      <c r="CL44" s="16"/>
      <c r="CM44" s="16"/>
      <c r="CN44" s="16"/>
      <c r="CO44" s="16"/>
      <c r="CP44" s="25"/>
      <c r="CQ44" s="16"/>
      <c r="CR44" s="16"/>
      <c r="CS44" s="16"/>
      <c r="CT44" s="16"/>
      <c r="CU44" s="16"/>
      <c r="CV44" s="16"/>
      <c r="CW44" s="10"/>
      <c r="CX44" s="10"/>
      <c r="CY44" s="10"/>
      <c r="CZ44" s="10"/>
      <c r="DA44" s="10"/>
      <c r="DB44" s="10"/>
      <c r="DC44" s="10"/>
      <c r="DD44" s="10"/>
      <c r="DE44" s="10"/>
      <c r="DF44" s="10"/>
    </row>
    <row r="45" spans="1:110">
      <c r="A45" s="442">
        <v>5</v>
      </c>
      <c r="B45" s="304"/>
      <c r="C45" s="218"/>
      <c r="D45" s="218"/>
      <c r="E45" s="218"/>
      <c r="F45" s="369" t="s">
        <v>744</v>
      </c>
      <c r="G45" s="375" t="s">
        <v>604</v>
      </c>
      <c r="H45" s="218"/>
      <c r="I45" s="218"/>
      <c r="J45" s="218"/>
      <c r="K45" s="218"/>
      <c r="L45" s="305"/>
      <c r="M45" s="304"/>
      <c r="N45" s="218"/>
      <c r="O45" s="220"/>
      <c r="P45" s="220"/>
      <c r="Q45" s="368" t="s">
        <v>745</v>
      </c>
      <c r="R45" s="507" t="s">
        <v>579</v>
      </c>
      <c r="S45" s="338"/>
      <c r="T45" s="218"/>
      <c r="U45" s="220"/>
      <c r="V45" s="220"/>
      <c r="W45" s="305"/>
      <c r="X45" s="304"/>
      <c r="Y45" s="218"/>
      <c r="Z45" s="220"/>
      <c r="AA45" s="220"/>
      <c r="AB45" s="368" t="s">
        <v>762</v>
      </c>
      <c r="AC45" s="402" t="s">
        <v>373</v>
      </c>
      <c r="AD45" s="338"/>
      <c r="AE45" s="218"/>
      <c r="AF45" s="220"/>
      <c r="AG45" s="220"/>
      <c r="AH45" s="305"/>
      <c r="AI45" s="304"/>
      <c r="AJ45" s="218"/>
      <c r="AK45" s="218"/>
      <c r="AL45" s="218"/>
      <c r="AM45" s="368" t="s">
        <v>739</v>
      </c>
      <c r="AN45" s="402" t="s">
        <v>557</v>
      </c>
      <c r="AO45" s="218"/>
      <c r="AP45" s="218"/>
      <c r="AQ45" s="218"/>
      <c r="AR45" s="218"/>
      <c r="AS45" s="305"/>
      <c r="AT45" s="304"/>
      <c r="AU45" s="218"/>
      <c r="AV45" s="220"/>
      <c r="AW45" s="220"/>
      <c r="AX45" s="368" t="s">
        <v>740</v>
      </c>
      <c r="AY45" s="402" t="s">
        <v>495</v>
      </c>
      <c r="AZ45" s="338"/>
      <c r="BA45" s="218"/>
      <c r="BB45" s="220"/>
      <c r="BC45" s="220"/>
      <c r="BD45" s="305"/>
      <c r="BE45" s="304"/>
      <c r="BF45" s="218"/>
      <c r="BG45" s="218"/>
      <c r="BH45" s="218"/>
      <c r="BI45" s="368" t="s">
        <v>741</v>
      </c>
      <c r="BJ45" s="840" t="s">
        <v>406</v>
      </c>
      <c r="BK45" s="218"/>
      <c r="BL45" s="218"/>
      <c r="BM45" s="218"/>
      <c r="BN45" s="218"/>
      <c r="BO45" s="305"/>
      <c r="BP45" s="210"/>
      <c r="BQ45" s="210"/>
      <c r="BR45" s="210"/>
      <c r="BS45" s="210"/>
      <c r="BT45" s="297"/>
      <c r="BU45" s="203"/>
      <c r="BV45" s="210"/>
      <c r="BW45" s="210"/>
      <c r="BX45" s="210"/>
      <c r="BY45" s="210"/>
      <c r="BZ45" s="210"/>
      <c r="CA45" s="210"/>
      <c r="CB45" s="210"/>
      <c r="CC45" s="210"/>
      <c r="CD45" s="210"/>
      <c r="CE45" s="297"/>
      <c r="CF45" s="203"/>
      <c r="CG45" s="210"/>
      <c r="CH45" s="210"/>
      <c r="CI45" s="210"/>
      <c r="CJ45" s="210"/>
      <c r="CK45" s="210"/>
      <c r="CL45" s="16"/>
      <c r="CM45" s="16"/>
      <c r="CN45" s="16"/>
      <c r="CO45" s="16"/>
      <c r="CP45" s="25"/>
      <c r="CQ45" s="16"/>
      <c r="CR45" s="16"/>
      <c r="CS45" s="16"/>
      <c r="CT45" s="16"/>
      <c r="CU45" s="16"/>
      <c r="CV45" s="16"/>
      <c r="CW45" s="10"/>
      <c r="CX45" s="10"/>
      <c r="CY45" s="10"/>
      <c r="CZ45" s="10"/>
      <c r="DA45" s="10"/>
      <c r="DB45" s="10"/>
      <c r="DC45" s="10"/>
      <c r="DD45" s="10"/>
      <c r="DE45" s="10"/>
      <c r="DF45" s="10"/>
    </row>
    <row r="46" spans="1:110">
      <c r="A46" s="442">
        <v>6</v>
      </c>
      <c r="B46" s="304"/>
      <c r="C46" s="218"/>
      <c r="D46" s="218"/>
      <c r="E46" s="218"/>
      <c r="F46" s="369" t="s">
        <v>744</v>
      </c>
      <c r="G46" s="261" t="s">
        <v>598</v>
      </c>
      <c r="H46" s="218"/>
      <c r="I46" s="218"/>
      <c r="J46" s="218"/>
      <c r="K46" s="218"/>
      <c r="L46" s="305"/>
      <c r="M46" s="304"/>
      <c r="N46" s="218"/>
      <c r="O46" s="220"/>
      <c r="P46" s="220"/>
      <c r="Q46" s="368" t="s">
        <v>743</v>
      </c>
      <c r="R46" s="375" t="s">
        <v>583</v>
      </c>
      <c r="S46" s="338"/>
      <c r="T46" s="218"/>
      <c r="U46" s="220"/>
      <c r="V46" s="220"/>
      <c r="W46" s="305"/>
      <c r="X46" s="304"/>
      <c r="Y46" s="218"/>
      <c r="Z46" s="220"/>
      <c r="AA46" s="220"/>
      <c r="AB46" s="368" t="s">
        <v>762</v>
      </c>
      <c r="AC46" s="402" t="s">
        <v>530</v>
      </c>
      <c r="AD46" s="338"/>
      <c r="AE46" s="218"/>
      <c r="AF46" s="220"/>
      <c r="AG46" s="220"/>
      <c r="AH46" s="305"/>
      <c r="AI46" s="304"/>
      <c r="AJ46" s="627"/>
      <c r="AK46" s="627"/>
      <c r="AL46" s="218"/>
      <c r="AM46" s="368" t="s">
        <v>739</v>
      </c>
      <c r="AN46" s="402" t="s">
        <v>509</v>
      </c>
      <c r="AO46" s="627"/>
      <c r="AP46" s="627"/>
      <c r="AQ46" s="627"/>
      <c r="AR46" s="627"/>
      <c r="AS46" s="839"/>
      <c r="AT46" s="304"/>
      <c r="AU46" s="218"/>
      <c r="AV46" s="220"/>
      <c r="AW46" s="220"/>
      <c r="AX46" s="368" t="s">
        <v>740</v>
      </c>
      <c r="AY46" s="402" t="s">
        <v>412</v>
      </c>
      <c r="AZ46" s="338"/>
      <c r="BA46" s="218"/>
      <c r="BB46" s="220"/>
      <c r="BC46" s="220"/>
      <c r="BD46" s="305"/>
      <c r="BE46" s="304"/>
      <c r="BF46" s="627"/>
      <c r="BG46" s="627"/>
      <c r="BH46" s="218"/>
      <c r="BI46" s="368" t="s">
        <v>741</v>
      </c>
      <c r="BJ46" s="375" t="s">
        <v>187</v>
      </c>
      <c r="BK46" s="627"/>
      <c r="BL46" s="627"/>
      <c r="BM46" s="627"/>
      <c r="BN46" s="627"/>
      <c r="BO46" s="839"/>
      <c r="BP46" s="210"/>
      <c r="BQ46" s="210"/>
      <c r="BR46" s="210"/>
      <c r="BS46" s="210"/>
      <c r="BT46" s="297"/>
      <c r="BU46" s="203"/>
      <c r="BV46" s="210"/>
      <c r="BW46" s="210"/>
      <c r="BX46" s="210"/>
      <c r="BY46" s="210"/>
      <c r="BZ46" s="210"/>
      <c r="CA46" s="210"/>
      <c r="CB46" s="210"/>
      <c r="CC46" s="210"/>
      <c r="CD46" s="210"/>
      <c r="CE46" s="297"/>
      <c r="CF46" s="203"/>
      <c r="CG46" s="210"/>
      <c r="CH46" s="210"/>
      <c r="CI46" s="210"/>
      <c r="CJ46" s="210"/>
      <c r="CK46" s="210"/>
      <c r="CL46" s="16"/>
      <c r="CM46" s="16"/>
      <c r="CN46" s="16"/>
      <c r="CO46" s="16"/>
      <c r="CP46" s="25"/>
      <c r="CQ46" s="16"/>
      <c r="CR46" s="16"/>
      <c r="CS46" s="16"/>
      <c r="CT46" s="16"/>
      <c r="CU46" s="16"/>
      <c r="CV46" s="16"/>
      <c r="CW46" s="10"/>
      <c r="CX46" s="10"/>
      <c r="CY46" s="10"/>
      <c r="CZ46" s="10"/>
      <c r="DA46" s="10"/>
      <c r="DB46" s="10"/>
      <c r="DC46" s="10"/>
      <c r="DD46" s="10"/>
      <c r="DE46" s="10"/>
      <c r="DF46" s="10"/>
    </row>
    <row r="47" spans="1:110">
      <c r="A47" s="442">
        <v>7</v>
      </c>
      <c r="B47" s="304"/>
      <c r="C47" s="218"/>
      <c r="D47" s="218"/>
      <c r="E47" s="218"/>
      <c r="F47" s="369" t="s">
        <v>744</v>
      </c>
      <c r="G47" s="261" t="s">
        <v>467</v>
      </c>
      <c r="H47" s="218"/>
      <c r="I47" s="218"/>
      <c r="J47" s="218"/>
      <c r="K47" s="218"/>
      <c r="L47" s="305"/>
      <c r="M47" s="304"/>
      <c r="N47" s="218"/>
      <c r="O47" s="220"/>
      <c r="P47" s="220"/>
      <c r="Q47" s="368" t="s">
        <v>743</v>
      </c>
      <c r="R47" s="402" t="s">
        <v>580</v>
      </c>
      <c r="S47" s="338"/>
      <c r="T47" s="218"/>
      <c r="U47" s="220"/>
      <c r="V47" s="220"/>
      <c r="W47" s="305"/>
      <c r="X47" s="304"/>
      <c r="Y47" s="218"/>
      <c r="Z47" s="220"/>
      <c r="AA47" s="220"/>
      <c r="AB47" s="368" t="s">
        <v>762</v>
      </c>
      <c r="AC47" s="218" t="s">
        <v>375</v>
      </c>
      <c r="AD47" s="338"/>
      <c r="AE47" s="218"/>
      <c r="AF47" s="220"/>
      <c r="AG47" s="220"/>
      <c r="AH47" s="305"/>
      <c r="AI47" s="304"/>
      <c r="AJ47" s="627"/>
      <c r="AK47" s="627"/>
      <c r="AL47" s="627"/>
      <c r="AM47" s="368" t="s">
        <v>739</v>
      </c>
      <c r="AN47" s="402" t="s">
        <v>339</v>
      </c>
      <c r="AO47" s="627"/>
      <c r="AP47" s="627"/>
      <c r="AQ47" s="627"/>
      <c r="AR47" s="627"/>
      <c r="AS47" s="839"/>
      <c r="AT47" s="304"/>
      <c r="AU47" s="218"/>
      <c r="AV47" s="220"/>
      <c r="AW47" s="220"/>
      <c r="AX47" s="368" t="s">
        <v>740</v>
      </c>
      <c r="AY47" s="218" t="s">
        <v>568</v>
      </c>
      <c r="AZ47" s="338"/>
      <c r="BA47" s="218"/>
      <c r="BB47" s="220"/>
      <c r="BC47" s="220"/>
      <c r="BD47" s="305"/>
      <c r="BE47" s="304"/>
      <c r="BF47" s="627"/>
      <c r="BG47" s="627"/>
      <c r="BH47" s="627"/>
      <c r="BI47" s="368" t="s">
        <v>741</v>
      </c>
      <c r="BJ47" s="413" t="s">
        <v>271</v>
      </c>
      <c r="BK47" s="627"/>
      <c r="BL47" s="627"/>
      <c r="BM47" s="627"/>
      <c r="BN47" s="627"/>
      <c r="BO47" s="839"/>
      <c r="BP47" s="210"/>
      <c r="BQ47" s="210"/>
      <c r="BR47" s="210"/>
      <c r="BS47" s="210"/>
      <c r="BT47" s="297"/>
      <c r="BU47" s="203"/>
      <c r="BV47" s="210"/>
      <c r="BW47" s="210"/>
      <c r="BX47" s="210"/>
      <c r="BY47" s="210"/>
      <c r="BZ47" s="210"/>
      <c r="CA47" s="210"/>
      <c r="CB47" s="210"/>
      <c r="CC47" s="210"/>
      <c r="CD47" s="210"/>
      <c r="CE47" s="297"/>
      <c r="CF47" s="203"/>
      <c r="CG47" s="210"/>
      <c r="CH47" s="210"/>
      <c r="CI47" s="210"/>
      <c r="CJ47" s="210"/>
      <c r="CK47" s="210"/>
      <c r="CL47" s="16"/>
      <c r="CM47" s="16"/>
      <c r="CN47" s="16"/>
      <c r="CO47" s="16"/>
      <c r="CP47" s="25"/>
      <c r="CQ47" s="16"/>
      <c r="CR47" s="16"/>
      <c r="CS47" s="16"/>
      <c r="CT47" s="16"/>
      <c r="CU47" s="16"/>
      <c r="CV47" s="16"/>
      <c r="CW47" s="10"/>
      <c r="CX47" s="10"/>
      <c r="CY47" s="10"/>
      <c r="CZ47" s="10"/>
      <c r="DA47" s="10"/>
      <c r="DB47" s="10"/>
      <c r="DC47" s="10"/>
      <c r="DD47" s="10"/>
      <c r="DE47" s="10"/>
      <c r="DF47" s="10"/>
    </row>
    <row r="48" spans="1:110">
      <c r="A48" s="442">
        <v>8</v>
      </c>
      <c r="B48" s="304"/>
      <c r="C48" s="218"/>
      <c r="D48" s="218"/>
      <c r="E48" s="218"/>
      <c r="F48" s="369" t="s">
        <v>744</v>
      </c>
      <c r="G48" s="261" t="s">
        <v>465</v>
      </c>
      <c r="H48" s="218"/>
      <c r="I48" s="218"/>
      <c r="J48" s="218"/>
      <c r="K48" s="218"/>
      <c r="L48" s="305"/>
      <c r="M48" s="304"/>
      <c r="N48" s="218"/>
      <c r="O48" s="220"/>
      <c r="P48" s="220"/>
      <c r="Q48" s="368" t="s">
        <v>743</v>
      </c>
      <c r="R48" s="402" t="s">
        <v>623</v>
      </c>
      <c r="S48" s="338"/>
      <c r="T48" s="218"/>
      <c r="U48" s="220"/>
      <c r="V48" s="220"/>
      <c r="W48" s="305"/>
      <c r="X48" s="304"/>
      <c r="Y48" s="218"/>
      <c r="Z48" s="220"/>
      <c r="AA48" s="220"/>
      <c r="AB48" s="368" t="s">
        <v>762</v>
      </c>
      <c r="AC48" s="241" t="s">
        <v>179</v>
      </c>
      <c r="AD48" s="338"/>
      <c r="AE48" s="218"/>
      <c r="AF48" s="220"/>
      <c r="AG48" s="220"/>
      <c r="AH48" s="305"/>
      <c r="AI48" s="304"/>
      <c r="AJ48" s="627"/>
      <c r="AK48" s="627"/>
      <c r="AL48" s="627"/>
      <c r="AM48" s="368" t="s">
        <v>739</v>
      </c>
      <c r="AN48" s="375" t="s">
        <v>155</v>
      </c>
      <c r="AO48" s="627"/>
      <c r="AP48" s="627"/>
      <c r="AQ48" s="627"/>
      <c r="AR48" s="627"/>
      <c r="AS48" s="839"/>
      <c r="AT48" s="304"/>
      <c r="AU48" s="218"/>
      <c r="AV48" s="220"/>
      <c r="AW48" s="220"/>
      <c r="AX48" s="368" t="s">
        <v>740</v>
      </c>
      <c r="AY48" s="241" t="s">
        <v>414</v>
      </c>
      <c r="AZ48" s="338"/>
      <c r="BA48" s="218"/>
      <c r="BB48" s="220"/>
      <c r="BC48" s="220"/>
      <c r="BD48" s="305"/>
      <c r="BE48" s="304"/>
      <c r="BF48" s="627"/>
      <c r="BG48" s="627"/>
      <c r="BH48" s="627"/>
      <c r="BI48" s="368" t="s">
        <v>741</v>
      </c>
      <c r="BJ48" s="402" t="s">
        <v>359</v>
      </c>
      <c r="BK48" s="627"/>
      <c r="BL48" s="627"/>
      <c r="BM48" s="627"/>
      <c r="BN48" s="627"/>
      <c r="BO48" s="839"/>
      <c r="BP48" s="210"/>
      <c r="BQ48" s="210"/>
      <c r="BR48" s="210"/>
      <c r="BS48" s="210"/>
      <c r="BT48" s="253"/>
      <c r="BU48" s="255"/>
      <c r="BV48" s="210"/>
      <c r="BW48" s="210"/>
      <c r="BX48" s="210"/>
      <c r="BY48" s="210"/>
      <c r="BZ48" s="210"/>
      <c r="CA48" s="210"/>
      <c r="CB48" s="210"/>
      <c r="CC48" s="210"/>
      <c r="CD48" s="210"/>
      <c r="CE48" s="253"/>
      <c r="CF48" s="255"/>
      <c r="CG48" s="210"/>
      <c r="CH48" s="210"/>
      <c r="CI48" s="210"/>
      <c r="CJ48" s="210"/>
      <c r="CK48" s="210"/>
      <c r="CL48" s="16"/>
      <c r="CM48" s="16"/>
      <c r="CN48" s="16"/>
      <c r="CO48" s="16"/>
      <c r="CP48" s="25"/>
      <c r="CQ48" s="16"/>
      <c r="CR48" s="16"/>
      <c r="CS48" s="16"/>
      <c r="CT48" s="16"/>
      <c r="CU48" s="16"/>
      <c r="CV48" s="16"/>
      <c r="CW48" s="10"/>
      <c r="CX48" s="10"/>
      <c r="CY48" s="10"/>
      <c r="CZ48" s="10"/>
      <c r="DA48" s="10"/>
      <c r="DB48" s="10"/>
      <c r="DC48" s="10"/>
      <c r="DD48" s="10"/>
      <c r="DE48" s="10"/>
      <c r="DF48" s="10"/>
    </row>
    <row r="49" spans="1:110">
      <c r="A49" s="442">
        <v>9</v>
      </c>
      <c r="B49" s="304"/>
      <c r="C49" s="218"/>
      <c r="D49" s="218"/>
      <c r="E49" s="218"/>
      <c r="F49" s="369" t="s">
        <v>744</v>
      </c>
      <c r="G49" s="375" t="s">
        <v>466</v>
      </c>
      <c r="H49" s="218"/>
      <c r="I49" s="218"/>
      <c r="J49" s="218"/>
      <c r="K49" s="218"/>
      <c r="L49" s="305"/>
      <c r="M49" s="304"/>
      <c r="N49" s="218"/>
      <c r="O49" s="220"/>
      <c r="P49" s="220"/>
      <c r="Q49" s="368" t="s">
        <v>743</v>
      </c>
      <c r="R49" s="402" t="s">
        <v>302</v>
      </c>
      <c r="S49" s="338"/>
      <c r="T49" s="218"/>
      <c r="U49" s="220"/>
      <c r="V49" s="220"/>
      <c r="W49" s="305"/>
      <c r="X49" s="304"/>
      <c r="Y49" s="218"/>
      <c r="Z49" s="220"/>
      <c r="AA49" s="220"/>
      <c r="AB49" s="368" t="s">
        <v>762</v>
      </c>
      <c r="AC49" s="458" t="s">
        <v>304</v>
      </c>
      <c r="AD49" s="338"/>
      <c r="AE49" s="218"/>
      <c r="AF49" s="220"/>
      <c r="AG49" s="220"/>
      <c r="AH49" s="305"/>
      <c r="AI49" s="304"/>
      <c r="AJ49" s="218"/>
      <c r="AK49" s="218"/>
      <c r="AL49" s="218"/>
      <c r="AM49" s="368" t="s">
        <v>739</v>
      </c>
      <c r="AN49" s="219" t="s">
        <v>402</v>
      </c>
      <c r="AO49" s="218"/>
      <c r="AP49" s="218"/>
      <c r="AQ49" s="218"/>
      <c r="AR49" s="218"/>
      <c r="AS49" s="305"/>
      <c r="AT49" s="304"/>
      <c r="AU49" s="218"/>
      <c r="AV49" s="220"/>
      <c r="AW49" s="220"/>
      <c r="AX49" s="368" t="s">
        <v>740</v>
      </c>
      <c r="AY49" s="458" t="s">
        <v>354</v>
      </c>
      <c r="AZ49" s="338"/>
      <c r="BA49" s="218"/>
      <c r="BB49" s="220"/>
      <c r="BC49" s="220"/>
      <c r="BD49" s="305"/>
      <c r="BE49" s="304"/>
      <c r="BF49" s="218"/>
      <c r="BG49" s="218"/>
      <c r="BH49" s="218"/>
      <c r="BI49" s="368" t="s">
        <v>741</v>
      </c>
      <c r="BJ49" s="402" t="s">
        <v>215</v>
      </c>
      <c r="BK49" s="218"/>
      <c r="BL49" s="218"/>
      <c r="BM49" s="218"/>
      <c r="BN49" s="218"/>
      <c r="BO49" s="305"/>
      <c r="BP49" s="210"/>
      <c r="BQ49" s="210"/>
      <c r="BR49" s="210"/>
      <c r="BS49" s="210"/>
      <c r="BT49" s="253"/>
      <c r="BU49" s="255"/>
      <c r="BV49" s="210"/>
      <c r="BW49" s="210"/>
      <c r="BX49" s="210"/>
      <c r="BY49" s="210"/>
      <c r="BZ49" s="210"/>
      <c r="CA49" s="210"/>
      <c r="CB49" s="210"/>
      <c r="CC49" s="210"/>
      <c r="CD49" s="210"/>
      <c r="CE49" s="253"/>
      <c r="CF49" s="255"/>
      <c r="CG49" s="210"/>
      <c r="CH49" s="210"/>
      <c r="CI49" s="210"/>
      <c r="CJ49" s="210"/>
      <c r="CK49" s="210"/>
      <c r="CL49" s="16"/>
      <c r="CM49" s="16"/>
      <c r="CN49" s="16"/>
      <c r="CO49" s="16"/>
      <c r="CP49" s="25"/>
      <c r="CQ49" s="16"/>
      <c r="CR49" s="16"/>
      <c r="CS49" s="16"/>
      <c r="CT49" s="16"/>
      <c r="CU49" s="16"/>
      <c r="CV49" s="16"/>
      <c r="CW49" s="10"/>
      <c r="CX49" s="10"/>
      <c r="CY49" s="10"/>
      <c r="CZ49" s="10"/>
      <c r="DA49" s="10"/>
      <c r="DB49" s="10"/>
      <c r="DC49" s="10"/>
      <c r="DD49" s="10"/>
      <c r="DE49" s="10"/>
      <c r="DF49" s="10"/>
    </row>
    <row r="50" spans="1:110" ht="12.75" customHeight="1">
      <c r="A50" s="442">
        <v>10</v>
      </c>
      <c r="B50" s="304"/>
      <c r="C50" s="218"/>
      <c r="D50" s="218"/>
      <c r="E50" s="218"/>
      <c r="F50" s="369" t="s">
        <v>744</v>
      </c>
      <c r="G50" s="375" t="s">
        <v>471</v>
      </c>
      <c r="H50" s="218"/>
      <c r="I50" s="218"/>
      <c r="J50" s="218"/>
      <c r="K50" s="218"/>
      <c r="L50" s="305"/>
      <c r="M50" s="304"/>
      <c r="N50" s="218"/>
      <c r="O50" s="220"/>
      <c r="P50" s="220"/>
      <c r="Q50" s="368" t="s">
        <v>743</v>
      </c>
      <c r="R50" s="402" t="s">
        <v>649</v>
      </c>
      <c r="S50" s="338"/>
      <c r="T50" s="218"/>
      <c r="U50" s="220"/>
      <c r="V50" s="220"/>
      <c r="W50" s="305"/>
      <c r="X50" s="304"/>
      <c r="Y50" s="218"/>
      <c r="Z50" s="220"/>
      <c r="AA50" s="220"/>
      <c r="AB50" s="368" t="s">
        <v>762</v>
      </c>
      <c r="AC50" s="458" t="s">
        <v>303</v>
      </c>
      <c r="AD50" s="338"/>
      <c r="AE50" s="218"/>
      <c r="AF50" s="220"/>
      <c r="AG50" s="220"/>
      <c r="AH50" s="305"/>
      <c r="AI50" s="304"/>
      <c r="AJ50" s="218"/>
      <c r="AK50" s="218"/>
      <c r="AL50" s="261"/>
      <c r="AM50" s="368" t="s">
        <v>739</v>
      </c>
      <c r="AN50" s="375" t="s">
        <v>153</v>
      </c>
      <c r="AO50" s="218"/>
      <c r="AP50" s="218"/>
      <c r="AQ50" s="218"/>
      <c r="AR50" s="218"/>
      <c r="AS50" s="305"/>
      <c r="AT50" s="304"/>
      <c r="AU50" s="218"/>
      <c r="AV50" s="220"/>
      <c r="AW50" s="220"/>
      <c r="AX50" s="368" t="s">
        <v>745</v>
      </c>
      <c r="AY50" s="458" t="s">
        <v>308</v>
      </c>
      <c r="AZ50" s="338"/>
      <c r="BA50" s="218"/>
      <c r="BB50" s="220"/>
      <c r="BC50" s="220"/>
      <c r="BD50" s="305"/>
      <c r="BE50" s="304"/>
      <c r="BF50" s="218"/>
      <c r="BG50" s="218"/>
      <c r="BH50" s="261"/>
      <c r="BI50" s="368" t="s">
        <v>741</v>
      </c>
      <c r="BJ50" s="402" t="s">
        <v>338</v>
      </c>
      <c r="BK50" s="218"/>
      <c r="BL50" s="218"/>
      <c r="BM50" s="218"/>
      <c r="BN50" s="218"/>
      <c r="BO50" s="305"/>
      <c r="BP50" s="210"/>
      <c r="BQ50" s="210"/>
      <c r="BR50" s="210"/>
      <c r="BS50" s="210"/>
      <c r="BT50" s="253"/>
      <c r="BU50" s="255"/>
      <c r="BV50" s="210"/>
      <c r="BW50" s="210"/>
      <c r="BX50" s="210"/>
      <c r="BY50" s="210"/>
      <c r="BZ50" s="210"/>
      <c r="CA50" s="210"/>
      <c r="CB50" s="210"/>
      <c r="CC50" s="210"/>
      <c r="CD50" s="210"/>
      <c r="CE50" s="253"/>
      <c r="CF50" s="255"/>
      <c r="CG50" s="210"/>
      <c r="CH50" s="210"/>
      <c r="CI50" s="210"/>
      <c r="CJ50" s="210"/>
      <c r="CK50" s="210"/>
      <c r="CL50" s="16"/>
      <c r="CM50" s="16"/>
      <c r="CN50" s="16"/>
      <c r="CO50" s="16"/>
      <c r="CP50" s="25"/>
      <c r="CQ50" s="16"/>
      <c r="CR50" s="16"/>
      <c r="CS50" s="16"/>
      <c r="CT50" s="16"/>
      <c r="CU50" s="16"/>
      <c r="CV50" s="16"/>
      <c r="CW50" s="10"/>
      <c r="CX50" s="10"/>
      <c r="CY50" s="10"/>
      <c r="CZ50" s="10"/>
      <c r="DA50" s="10"/>
      <c r="DB50" s="10"/>
      <c r="DC50" s="10"/>
      <c r="DD50" s="10"/>
      <c r="DE50" s="10"/>
      <c r="DF50" s="10"/>
    </row>
    <row r="51" spans="1:110">
      <c r="A51" s="442">
        <v>11</v>
      </c>
      <c r="B51" s="304"/>
      <c r="C51" s="218"/>
      <c r="D51" s="218"/>
      <c r="E51" s="218"/>
      <c r="F51" s="369"/>
      <c r="G51" s="375"/>
      <c r="H51" s="218"/>
      <c r="I51" s="218"/>
      <c r="J51" s="218"/>
      <c r="K51" s="218"/>
      <c r="L51" s="305"/>
      <c r="M51" s="304"/>
      <c r="N51" s="218"/>
      <c r="O51" s="220"/>
      <c r="P51" s="220"/>
      <c r="Q51" s="368" t="s">
        <v>769</v>
      </c>
      <c r="R51" s="375" t="s">
        <v>219</v>
      </c>
      <c r="S51" s="338"/>
      <c r="T51" s="218"/>
      <c r="U51" s="220"/>
      <c r="V51" s="220"/>
      <c r="W51" s="305"/>
      <c r="X51" s="304"/>
      <c r="Y51" s="218"/>
      <c r="Z51" s="220"/>
      <c r="AA51" s="220"/>
      <c r="AB51" s="368" t="s">
        <v>762</v>
      </c>
      <c r="AC51" s="458" t="s">
        <v>390</v>
      </c>
      <c r="AD51" s="338"/>
      <c r="AE51" s="218"/>
      <c r="AF51" s="220"/>
      <c r="AG51" s="220"/>
      <c r="AH51" s="305"/>
      <c r="AI51" s="304"/>
      <c r="AJ51" s="218"/>
      <c r="AK51" s="218"/>
      <c r="AL51" s="218"/>
      <c r="AM51" s="368" t="s">
        <v>739</v>
      </c>
      <c r="AN51" s="375" t="s">
        <v>365</v>
      </c>
      <c r="AO51" s="218"/>
      <c r="AP51" s="218"/>
      <c r="AQ51" s="218"/>
      <c r="AR51" s="218"/>
      <c r="AS51" s="305"/>
      <c r="AT51" s="304"/>
      <c r="AU51" s="218"/>
      <c r="AV51" s="220"/>
      <c r="AW51" s="220"/>
      <c r="AX51" s="369" t="s">
        <v>746</v>
      </c>
      <c r="AY51" s="458" t="s">
        <v>191</v>
      </c>
      <c r="AZ51" s="338"/>
      <c r="BA51" s="218"/>
      <c r="BB51" s="220"/>
      <c r="BC51" s="220"/>
      <c r="BD51" s="305"/>
      <c r="BE51" s="304"/>
      <c r="BF51" s="218"/>
      <c r="BG51" s="218"/>
      <c r="BH51" s="218"/>
      <c r="BI51" s="369" t="s">
        <v>737</v>
      </c>
      <c r="BJ51" s="375" t="s">
        <v>213</v>
      </c>
      <c r="BK51" s="218"/>
      <c r="BL51" s="218"/>
      <c r="BM51" s="218"/>
      <c r="BN51" s="218"/>
      <c r="BO51" s="305"/>
      <c r="BP51" s="210"/>
      <c r="BQ51" s="210"/>
      <c r="BR51" s="210"/>
      <c r="BS51" s="210"/>
      <c r="BT51" s="253"/>
      <c r="BU51" s="255"/>
      <c r="BV51" s="210"/>
      <c r="BW51" s="210"/>
      <c r="BX51" s="210"/>
      <c r="BY51" s="210"/>
      <c r="BZ51" s="210"/>
      <c r="CA51" s="210"/>
      <c r="CB51" s="210"/>
      <c r="CC51" s="210"/>
      <c r="CD51" s="210"/>
      <c r="CE51" s="253"/>
      <c r="CF51" s="255"/>
      <c r="CG51" s="210"/>
      <c r="CH51" s="210"/>
      <c r="CI51" s="210"/>
      <c r="CJ51" s="210"/>
      <c r="CK51" s="210"/>
      <c r="CL51" s="16"/>
      <c r="CM51" s="16"/>
      <c r="CN51" s="16"/>
      <c r="CO51" s="16"/>
      <c r="CP51" s="25"/>
      <c r="CQ51" s="13"/>
      <c r="CR51" s="16"/>
      <c r="CS51" s="16"/>
      <c r="CT51" s="16"/>
      <c r="CU51" s="16"/>
      <c r="CV51" s="16"/>
      <c r="CW51" s="10"/>
      <c r="CX51" s="10"/>
      <c r="CY51" s="10"/>
      <c r="CZ51" s="10"/>
      <c r="DA51" s="10"/>
      <c r="DB51" s="10"/>
      <c r="DC51" s="10"/>
      <c r="DD51" s="10"/>
      <c r="DE51" s="10"/>
      <c r="DF51" s="10"/>
    </row>
    <row r="52" spans="1:110">
      <c r="A52" s="442">
        <v>12</v>
      </c>
      <c r="B52" s="304"/>
      <c r="C52" s="218"/>
      <c r="D52" s="218"/>
      <c r="E52" s="218"/>
      <c r="F52" s="369"/>
      <c r="G52" s="375"/>
      <c r="H52" s="218"/>
      <c r="I52" s="218"/>
      <c r="J52" s="218"/>
      <c r="K52" s="218"/>
      <c r="L52" s="305"/>
      <c r="M52" s="304"/>
      <c r="N52" s="218"/>
      <c r="O52" s="220"/>
      <c r="P52" s="220"/>
      <c r="Q52" s="368" t="s">
        <v>749</v>
      </c>
      <c r="R52" s="220" t="s">
        <v>442</v>
      </c>
      <c r="S52" s="338"/>
      <c r="T52" s="218"/>
      <c r="U52" s="220"/>
      <c r="V52" s="220"/>
      <c r="W52" s="305"/>
      <c r="X52" s="304"/>
      <c r="Y52" s="218"/>
      <c r="Z52" s="220"/>
      <c r="AA52" s="220"/>
      <c r="AB52" s="368" t="s">
        <v>762</v>
      </c>
      <c r="AC52" s="458" t="s">
        <v>295</v>
      </c>
      <c r="AD52" s="338"/>
      <c r="AE52" s="218"/>
      <c r="AF52" s="220"/>
      <c r="AG52" s="220"/>
      <c r="AH52" s="305"/>
      <c r="AI52" s="304"/>
      <c r="AJ52" s="627"/>
      <c r="AK52" s="627"/>
      <c r="AL52" s="627"/>
      <c r="AM52" s="368" t="s">
        <v>739</v>
      </c>
      <c r="AN52" s="375" t="s">
        <v>232</v>
      </c>
      <c r="AO52" s="627"/>
      <c r="AP52" s="627"/>
      <c r="AQ52" s="627"/>
      <c r="AR52" s="627"/>
      <c r="AS52" s="305"/>
      <c r="AT52" s="304"/>
      <c r="AU52" s="218"/>
      <c r="AV52" s="220"/>
      <c r="AW52" s="220"/>
      <c r="AX52" s="369" t="s">
        <v>746</v>
      </c>
      <c r="AY52" s="458" t="s">
        <v>192</v>
      </c>
      <c r="AZ52" s="338"/>
      <c r="BA52" s="218"/>
      <c r="BB52" s="220"/>
      <c r="BC52" s="220"/>
      <c r="BD52" s="305"/>
      <c r="BE52" s="304"/>
      <c r="BF52" s="627"/>
      <c r="BG52" s="627"/>
      <c r="BH52" s="627"/>
      <c r="BI52" s="369" t="s">
        <v>737</v>
      </c>
      <c r="BJ52" s="375" t="s">
        <v>384</v>
      </c>
      <c r="BK52" s="627"/>
      <c r="BL52" s="627"/>
      <c r="BM52" s="627"/>
      <c r="BN52" s="627"/>
      <c r="BO52" s="305"/>
      <c r="BP52" s="210"/>
      <c r="BQ52" s="210"/>
      <c r="BR52" s="210"/>
      <c r="BS52" s="210"/>
      <c r="BT52" s="253"/>
      <c r="BU52" s="255"/>
      <c r="BV52" s="210"/>
      <c r="BW52" s="210"/>
      <c r="BX52" s="210"/>
      <c r="BY52" s="210"/>
      <c r="BZ52" s="210"/>
      <c r="CA52" s="210"/>
      <c r="CB52" s="210"/>
      <c r="CC52" s="210"/>
      <c r="CD52" s="210"/>
      <c r="CE52" s="253"/>
      <c r="CF52" s="255"/>
      <c r="CG52" s="210"/>
      <c r="CH52" s="210"/>
      <c r="CI52" s="210"/>
      <c r="CJ52" s="210"/>
      <c r="CK52" s="210"/>
      <c r="CL52" s="16"/>
      <c r="CM52" s="16"/>
      <c r="CN52" s="16"/>
      <c r="CO52" s="16"/>
      <c r="CP52" s="25"/>
      <c r="CQ52" s="16"/>
      <c r="CR52" s="16"/>
      <c r="CS52" s="16"/>
      <c r="CT52" s="16"/>
      <c r="CU52" s="16"/>
      <c r="CV52" s="16"/>
      <c r="CW52" s="10"/>
      <c r="CX52" s="10"/>
      <c r="CY52" s="10"/>
      <c r="CZ52" s="10"/>
      <c r="DA52" s="10"/>
      <c r="DB52" s="10"/>
      <c r="DC52" s="10"/>
      <c r="DD52" s="10"/>
      <c r="DE52" s="10"/>
      <c r="DF52" s="10"/>
    </row>
    <row r="53" spans="1:110">
      <c r="A53" s="442">
        <v>13</v>
      </c>
      <c r="B53" s="304"/>
      <c r="C53" s="218"/>
      <c r="D53" s="218"/>
      <c r="E53" s="218"/>
      <c r="F53" s="369"/>
      <c r="G53" s="218"/>
      <c r="H53" s="218"/>
      <c r="I53" s="218"/>
      <c r="J53" s="218"/>
      <c r="K53" s="218"/>
      <c r="L53" s="305"/>
      <c r="M53" s="304"/>
      <c r="N53" s="218"/>
      <c r="O53" s="220"/>
      <c r="P53" s="220"/>
      <c r="Q53" s="368"/>
      <c r="R53" s="220"/>
      <c r="S53" s="338"/>
      <c r="T53" s="218"/>
      <c r="U53" s="220"/>
      <c r="V53" s="220"/>
      <c r="W53" s="305"/>
      <c r="X53" s="304"/>
      <c r="Y53" s="218"/>
      <c r="Z53" s="220"/>
      <c r="AA53" s="220"/>
      <c r="AB53" s="368" t="s">
        <v>762</v>
      </c>
      <c r="AC53" s="261" t="s">
        <v>550</v>
      </c>
      <c r="AD53" s="338"/>
      <c r="AE53" s="218"/>
      <c r="AF53" s="220"/>
      <c r="AG53" s="220"/>
      <c r="AH53" s="305"/>
      <c r="AI53" s="304"/>
      <c r="AJ53" s="627"/>
      <c r="AK53" s="627"/>
      <c r="AL53" s="627"/>
      <c r="AM53" s="368" t="s">
        <v>739</v>
      </c>
      <c r="AN53" s="375" t="s">
        <v>370</v>
      </c>
      <c r="AO53" s="627"/>
      <c r="AP53" s="627"/>
      <c r="AQ53" s="627"/>
      <c r="AR53" s="627"/>
      <c r="AS53" s="305"/>
      <c r="AT53" s="304"/>
      <c r="AU53" s="218"/>
      <c r="AV53" s="220"/>
      <c r="AW53" s="220"/>
      <c r="AX53" s="209" t="s">
        <v>748</v>
      </c>
      <c r="AY53" s="261" t="s">
        <v>560</v>
      </c>
      <c r="AZ53" s="338"/>
      <c r="BA53" s="218"/>
      <c r="BB53" s="220"/>
      <c r="BC53" s="220"/>
      <c r="BD53" s="305"/>
      <c r="BE53" s="304"/>
      <c r="BF53" s="627"/>
      <c r="BG53" s="627"/>
      <c r="BH53" s="627"/>
      <c r="BI53" s="369" t="s">
        <v>737</v>
      </c>
      <c r="BJ53" s="219" t="s">
        <v>329</v>
      </c>
      <c r="BK53" s="627"/>
      <c r="BL53" s="627"/>
      <c r="BM53" s="627"/>
      <c r="BN53" s="627"/>
      <c r="BO53" s="305"/>
      <c r="BP53" s="210"/>
      <c r="BQ53" s="210"/>
      <c r="BR53" s="210"/>
      <c r="BS53" s="210"/>
      <c r="BT53" s="212"/>
      <c r="BU53" s="210"/>
      <c r="BV53" s="210"/>
      <c r="BW53" s="210"/>
      <c r="BX53" s="210"/>
      <c r="BY53" s="210"/>
      <c r="BZ53" s="210"/>
      <c r="CA53" s="210"/>
      <c r="CB53" s="210"/>
      <c r="CC53" s="210"/>
      <c r="CD53" s="210"/>
      <c r="CE53" s="212"/>
      <c r="CF53" s="210"/>
      <c r="CG53" s="210"/>
      <c r="CH53" s="210"/>
      <c r="CI53" s="210"/>
      <c r="CJ53" s="210"/>
      <c r="CK53" s="210"/>
      <c r="CL53" s="16"/>
      <c r="CM53" s="16"/>
      <c r="CN53" s="16"/>
      <c r="CO53" s="16"/>
      <c r="CP53" s="25"/>
      <c r="CQ53" s="16"/>
      <c r="CR53" s="16"/>
      <c r="CS53" s="16"/>
      <c r="CT53" s="16"/>
      <c r="CU53" s="16"/>
      <c r="CV53" s="16"/>
      <c r="CW53" s="10"/>
      <c r="CX53" s="10"/>
      <c r="CY53" s="10"/>
      <c r="CZ53" s="10"/>
      <c r="DA53" s="10"/>
      <c r="DB53" s="10"/>
      <c r="DC53" s="10"/>
      <c r="DD53" s="10"/>
      <c r="DE53" s="10"/>
      <c r="DF53" s="10"/>
    </row>
    <row r="54" spans="1:110">
      <c r="A54" s="442">
        <v>14</v>
      </c>
      <c r="B54" s="304"/>
      <c r="C54" s="218"/>
      <c r="D54" s="218"/>
      <c r="E54" s="218"/>
      <c r="F54" s="369"/>
      <c r="G54" s="375"/>
      <c r="H54" s="218"/>
      <c r="I54" s="218"/>
      <c r="J54" s="218"/>
      <c r="K54" s="218"/>
      <c r="L54" s="305"/>
      <c r="M54" s="304"/>
      <c r="N54" s="218"/>
      <c r="O54" s="220"/>
      <c r="P54" s="220"/>
      <c r="Q54" s="368"/>
      <c r="R54" s="220"/>
      <c r="S54" s="338"/>
      <c r="T54" s="218"/>
      <c r="U54" s="220"/>
      <c r="V54" s="220"/>
      <c r="W54" s="305"/>
      <c r="X54" s="304"/>
      <c r="Y54" s="218"/>
      <c r="Z54" s="220"/>
      <c r="AA54" s="220"/>
      <c r="AB54" s="368" t="s">
        <v>762</v>
      </c>
      <c r="AC54" s="220" t="s">
        <v>559</v>
      </c>
      <c r="AD54" s="338"/>
      <c r="AE54" s="218"/>
      <c r="AF54" s="220"/>
      <c r="AG54" s="220"/>
      <c r="AH54" s="305"/>
      <c r="AI54" s="304"/>
      <c r="AJ54" s="627"/>
      <c r="AK54" s="627"/>
      <c r="AL54" s="627"/>
      <c r="AM54" s="627"/>
      <c r="AN54" s="627"/>
      <c r="AO54" s="627"/>
      <c r="AP54" s="627"/>
      <c r="AQ54" s="627"/>
      <c r="AR54" s="627"/>
      <c r="AS54" s="305"/>
      <c r="AT54" s="304"/>
      <c r="AU54" s="218"/>
      <c r="AV54" s="220"/>
      <c r="AW54" s="220"/>
      <c r="AX54" s="209" t="s">
        <v>748</v>
      </c>
      <c r="AY54" s="220" t="s">
        <v>181</v>
      </c>
      <c r="AZ54" s="338"/>
      <c r="BA54" s="218"/>
      <c r="BB54" s="220"/>
      <c r="BC54" s="220"/>
      <c r="BD54" s="305"/>
      <c r="BE54" s="304"/>
      <c r="BF54" s="627"/>
      <c r="BG54" s="627"/>
      <c r="BH54" s="627"/>
      <c r="BI54" s="369" t="s">
        <v>737</v>
      </c>
      <c r="BJ54" s="219" t="s">
        <v>210</v>
      </c>
      <c r="BK54" s="627"/>
      <c r="BL54" s="627"/>
      <c r="BM54" s="627"/>
      <c r="BN54" s="627"/>
      <c r="BO54" s="305"/>
      <c r="BP54" s="210"/>
      <c r="BQ54" s="210"/>
      <c r="BR54" s="210"/>
      <c r="BS54" s="210"/>
      <c r="BT54" s="212"/>
      <c r="BU54" s="210"/>
      <c r="BV54" s="210"/>
      <c r="BW54" s="210"/>
      <c r="BX54" s="210"/>
      <c r="BY54" s="210"/>
      <c r="BZ54" s="210"/>
      <c r="CA54" s="210"/>
      <c r="CB54" s="210"/>
      <c r="CC54" s="210"/>
      <c r="CD54" s="210"/>
      <c r="CE54" s="212"/>
      <c r="CF54" s="210"/>
      <c r="CG54" s="210"/>
      <c r="CH54" s="210"/>
      <c r="CI54" s="210"/>
      <c r="CJ54" s="210"/>
      <c r="CK54" s="210"/>
      <c r="CL54" s="16"/>
      <c r="CM54" s="16"/>
      <c r="CN54" s="16"/>
      <c r="CO54" s="16"/>
      <c r="CP54" s="25"/>
      <c r="CQ54" s="13"/>
      <c r="CR54" s="16"/>
      <c r="CS54" s="16"/>
      <c r="CT54" s="16"/>
      <c r="CU54" s="16"/>
      <c r="CV54" s="16"/>
      <c r="CW54" s="10"/>
      <c r="CX54" s="10"/>
      <c r="CY54" s="10"/>
      <c r="CZ54" s="10"/>
      <c r="DA54" s="10"/>
      <c r="DB54" s="10"/>
      <c r="DC54" s="10"/>
      <c r="DD54" s="10"/>
      <c r="DE54" s="10"/>
      <c r="DF54" s="10"/>
    </row>
    <row r="55" spans="1:110">
      <c r="A55" s="442">
        <v>15</v>
      </c>
      <c r="B55" s="304"/>
      <c r="C55" s="218"/>
      <c r="D55" s="218"/>
      <c r="E55" s="218"/>
      <c r="F55" s="218"/>
      <c r="G55" s="218"/>
      <c r="H55" s="218"/>
      <c r="I55" s="218"/>
      <c r="J55" s="218"/>
      <c r="K55" s="218"/>
      <c r="L55" s="305"/>
      <c r="M55" s="304"/>
      <c r="N55" s="218"/>
      <c r="O55" s="220"/>
      <c r="P55" s="220"/>
      <c r="Q55" s="368"/>
      <c r="R55" s="220"/>
      <c r="S55" s="338"/>
      <c r="T55" s="218"/>
      <c r="U55" s="220"/>
      <c r="V55" s="220"/>
      <c r="W55" s="305"/>
      <c r="X55" s="304"/>
      <c r="Y55" s="218"/>
      <c r="Z55" s="220"/>
      <c r="AA55" s="220"/>
      <c r="AB55" s="220"/>
      <c r="AC55" s="220"/>
      <c r="AD55" s="338"/>
      <c r="AE55" s="218"/>
      <c r="AF55" s="220"/>
      <c r="AG55" s="220"/>
      <c r="AH55" s="305"/>
      <c r="AI55" s="304"/>
      <c r="AJ55" s="218"/>
      <c r="AK55" s="218"/>
      <c r="AL55" s="218"/>
      <c r="AM55" s="369"/>
      <c r="AN55" s="218"/>
      <c r="AO55" s="627"/>
      <c r="AP55" s="218"/>
      <c r="AQ55" s="218"/>
      <c r="AR55" s="218"/>
      <c r="AS55" s="305"/>
      <c r="AT55" s="304"/>
      <c r="AU55" s="218"/>
      <c r="AV55" s="220"/>
      <c r="AW55" s="220"/>
      <c r="AX55" s="220"/>
      <c r="AY55" s="220"/>
      <c r="AZ55" s="338"/>
      <c r="BA55" s="218"/>
      <c r="BB55" s="220"/>
      <c r="BC55" s="220"/>
      <c r="BD55" s="305"/>
      <c r="BE55" s="304"/>
      <c r="BF55" s="218"/>
      <c r="BG55" s="218"/>
      <c r="BH55" s="218"/>
      <c r="BI55" s="369" t="s">
        <v>737</v>
      </c>
      <c r="BJ55" s="261" t="s">
        <v>209</v>
      </c>
      <c r="BK55" s="627"/>
      <c r="BL55" s="218"/>
      <c r="BM55" s="218"/>
      <c r="BN55" s="218"/>
      <c r="BO55" s="305"/>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16"/>
      <c r="CM55" s="16"/>
      <c r="CN55" s="16"/>
      <c r="CO55" s="16"/>
      <c r="CP55" s="25"/>
      <c r="CQ55" s="16"/>
      <c r="CR55" s="16"/>
      <c r="CS55" s="16"/>
      <c r="CT55" s="16"/>
      <c r="CU55" s="16"/>
      <c r="CV55" s="16"/>
      <c r="CW55" s="10"/>
      <c r="CX55" s="10"/>
      <c r="CY55" s="10"/>
      <c r="CZ55" s="10"/>
      <c r="DA55" s="10"/>
      <c r="DB55" s="10"/>
      <c r="DC55" s="10"/>
      <c r="DD55" s="10"/>
      <c r="DE55" s="10"/>
      <c r="DF55" s="10"/>
    </row>
    <row r="56" spans="1:110">
      <c r="A56" s="441" t="s">
        <v>48</v>
      </c>
      <c r="B56" s="316"/>
      <c r="C56" s="220"/>
      <c r="D56" s="220"/>
      <c r="E56" s="220"/>
      <c r="F56" s="220"/>
      <c r="G56" s="220"/>
      <c r="H56" s="220"/>
      <c r="I56" s="220"/>
      <c r="J56" s="220"/>
      <c r="K56" s="220"/>
      <c r="L56" s="308"/>
      <c r="M56" s="316"/>
      <c r="N56" s="314"/>
      <c r="O56" s="220"/>
      <c r="P56" s="220"/>
      <c r="Q56" s="220"/>
      <c r="R56" s="220"/>
      <c r="S56" s="338"/>
      <c r="T56" s="218"/>
      <c r="U56" s="220"/>
      <c r="V56" s="220"/>
      <c r="W56" s="308"/>
      <c r="X56" s="316" t="s">
        <v>814</v>
      </c>
      <c r="Y56" s="314"/>
      <c r="Z56" s="220"/>
      <c r="AA56" s="220"/>
      <c r="AB56" s="220"/>
      <c r="AC56" s="220"/>
      <c r="AD56" s="338"/>
      <c r="AE56" s="218"/>
      <c r="AF56" s="220"/>
      <c r="AG56" s="220"/>
      <c r="AH56" s="308"/>
      <c r="AI56" s="316"/>
      <c r="AJ56" s="314"/>
      <c r="AK56" s="220"/>
      <c r="AL56" s="220"/>
      <c r="AM56" s="220"/>
      <c r="AN56" s="220"/>
      <c r="AO56" s="338"/>
      <c r="AP56" s="218"/>
      <c r="AQ56" s="220"/>
      <c r="AR56" s="220"/>
      <c r="AS56" s="308"/>
      <c r="AT56" s="316"/>
      <c r="AU56" s="314"/>
      <c r="AV56" s="220"/>
      <c r="AW56" s="220"/>
      <c r="AX56" s="220"/>
      <c r="AY56" s="220"/>
      <c r="AZ56" s="338"/>
      <c r="BA56" s="218"/>
      <c r="BB56" s="220"/>
      <c r="BC56" s="220"/>
      <c r="BD56" s="308"/>
      <c r="BE56" s="316"/>
      <c r="BF56" s="314"/>
      <c r="BG56" s="220"/>
      <c r="BH56" s="220"/>
      <c r="BI56" s="220"/>
      <c r="BJ56" s="220"/>
      <c r="BK56" s="338"/>
      <c r="BL56" s="218"/>
      <c r="BM56" s="220"/>
      <c r="BN56" s="220"/>
      <c r="BO56" s="308"/>
      <c r="BP56" s="254"/>
      <c r="BQ56" s="255"/>
      <c r="BR56" s="210"/>
      <c r="BS56" s="210"/>
      <c r="BT56" s="210"/>
      <c r="BU56" s="210"/>
      <c r="BV56" s="210"/>
      <c r="BW56" s="210"/>
      <c r="BX56" s="210"/>
      <c r="BY56" s="210"/>
      <c r="BZ56" s="210"/>
      <c r="CA56" s="254"/>
      <c r="CB56" s="255"/>
      <c r="CC56" s="210"/>
      <c r="CD56" s="210"/>
      <c r="CE56" s="210"/>
      <c r="CF56" s="210"/>
      <c r="CG56" s="210"/>
      <c r="CH56" s="210"/>
      <c r="CI56" s="210"/>
      <c r="CJ56" s="210"/>
      <c r="CK56" s="210"/>
      <c r="CL56" s="16"/>
      <c r="CM56" s="16"/>
      <c r="CN56" s="16"/>
      <c r="CO56" s="16"/>
      <c r="CP56" s="25"/>
      <c r="CQ56" s="16"/>
      <c r="CR56" s="16"/>
      <c r="CS56" s="16"/>
      <c r="CT56" s="16"/>
      <c r="CU56" s="16"/>
      <c r="CV56" s="16"/>
      <c r="CW56" s="10"/>
      <c r="CX56" s="10"/>
      <c r="CY56" s="10"/>
      <c r="CZ56" s="10"/>
      <c r="DA56" s="10"/>
      <c r="DB56" s="10"/>
      <c r="DC56" s="10"/>
      <c r="DD56" s="10"/>
      <c r="DE56" s="10"/>
      <c r="DF56" s="10"/>
    </row>
    <row r="57" spans="1:110">
      <c r="A57" s="441" t="s">
        <v>49</v>
      </c>
      <c r="B57" s="316"/>
      <c r="C57" s="220"/>
      <c r="D57" s="220"/>
      <c r="E57" s="220"/>
      <c r="F57" s="220"/>
      <c r="G57" s="220"/>
      <c r="H57" s="220"/>
      <c r="I57" s="220"/>
      <c r="J57" s="220"/>
      <c r="K57" s="220"/>
      <c r="L57" s="308"/>
      <c r="M57" s="316"/>
      <c r="N57" s="220"/>
      <c r="O57" s="220"/>
      <c r="P57" s="220"/>
      <c r="Q57" s="220"/>
      <c r="R57" s="220"/>
      <c r="S57" s="220"/>
      <c r="T57" s="220"/>
      <c r="U57" s="220"/>
      <c r="V57" s="220"/>
      <c r="W57" s="308"/>
      <c r="X57" s="316"/>
      <c r="Y57" s="313"/>
      <c r="Z57" s="220"/>
      <c r="AA57" s="220"/>
      <c r="AB57" s="220"/>
      <c r="AC57" s="220"/>
      <c r="AD57" s="338"/>
      <c r="AE57" s="220"/>
      <c r="AF57" s="220"/>
      <c r="AG57" s="220"/>
      <c r="AH57" s="308"/>
      <c r="AI57" s="316"/>
      <c r="AJ57" s="313"/>
      <c r="AK57" s="220"/>
      <c r="AL57" s="220"/>
      <c r="AM57" s="220"/>
      <c r="AN57" s="220"/>
      <c r="AO57" s="338"/>
      <c r="AP57" s="220"/>
      <c r="AQ57" s="220"/>
      <c r="AR57" s="220"/>
      <c r="AS57" s="308"/>
      <c r="AT57" s="316"/>
      <c r="AU57" s="313"/>
      <c r="AV57" s="220"/>
      <c r="AW57" s="220"/>
      <c r="AX57" s="220"/>
      <c r="AY57" s="220"/>
      <c r="AZ57" s="338"/>
      <c r="BA57" s="220"/>
      <c r="BB57" s="220"/>
      <c r="BC57" s="220"/>
      <c r="BD57" s="308"/>
      <c r="BE57" s="316"/>
      <c r="BF57" s="313"/>
      <c r="BG57" s="220"/>
      <c r="BH57" s="220"/>
      <c r="BI57" s="220"/>
      <c r="BJ57" s="220"/>
      <c r="BK57" s="338"/>
      <c r="BL57" s="220"/>
      <c r="BM57" s="220"/>
      <c r="BN57" s="220"/>
      <c r="BO57" s="308"/>
      <c r="BP57" s="210"/>
      <c r="BQ57" s="255"/>
      <c r="BR57" s="210"/>
      <c r="BS57" s="210"/>
      <c r="BT57" s="210"/>
      <c r="BU57" s="210"/>
      <c r="BV57" s="210"/>
      <c r="BW57" s="210"/>
      <c r="BX57" s="210"/>
      <c r="BY57" s="210"/>
      <c r="BZ57" s="210"/>
      <c r="CA57" s="210"/>
      <c r="CB57" s="255"/>
      <c r="CC57" s="210"/>
      <c r="CD57" s="210"/>
      <c r="CE57" s="210"/>
      <c r="CF57" s="210"/>
      <c r="CG57" s="210"/>
      <c r="CH57" s="210"/>
      <c r="CI57" s="210"/>
      <c r="CJ57" s="210"/>
      <c r="CK57" s="210"/>
      <c r="CL57" s="16"/>
      <c r="CM57" s="16"/>
      <c r="CN57" s="16"/>
      <c r="CO57" s="16"/>
      <c r="CP57" s="16"/>
      <c r="CQ57" s="16"/>
      <c r="CR57" s="16"/>
      <c r="CS57" s="16"/>
      <c r="CT57" s="16"/>
      <c r="CU57" s="16"/>
      <c r="CV57" s="16"/>
      <c r="CW57" s="10"/>
      <c r="CX57" s="10"/>
      <c r="CY57" s="10"/>
      <c r="CZ57" s="10"/>
      <c r="DA57" s="10"/>
      <c r="DB57" s="10"/>
      <c r="DC57" s="10"/>
      <c r="DD57" s="10"/>
      <c r="DE57" s="10"/>
      <c r="DF57" s="10"/>
    </row>
    <row r="58" spans="1:110">
      <c r="A58" s="441" t="s">
        <v>49</v>
      </c>
      <c r="B58" s="306"/>
      <c r="C58" s="220"/>
      <c r="D58" s="220"/>
      <c r="E58" s="220"/>
      <c r="F58" s="220"/>
      <c r="G58" s="220"/>
      <c r="H58" s="220"/>
      <c r="I58" s="220"/>
      <c r="J58" s="220"/>
      <c r="K58" s="220"/>
      <c r="L58" s="308"/>
      <c r="M58" s="316"/>
      <c r="N58" s="220"/>
      <c r="O58" s="220"/>
      <c r="P58" s="220"/>
      <c r="Q58" s="220"/>
      <c r="R58" s="220"/>
      <c r="S58" s="220"/>
      <c r="T58" s="220"/>
      <c r="U58" s="220"/>
      <c r="V58" s="220"/>
      <c r="W58" s="308"/>
      <c r="X58" s="258"/>
      <c r="Y58" s="313"/>
      <c r="Z58" s="220"/>
      <c r="AA58" s="220"/>
      <c r="AB58" s="220"/>
      <c r="AC58" s="220"/>
      <c r="AD58" s="338"/>
      <c r="AE58" s="220"/>
      <c r="AF58" s="220"/>
      <c r="AG58" s="220"/>
      <c r="AH58" s="308"/>
      <c r="AI58" s="258"/>
      <c r="AJ58" s="313"/>
      <c r="AK58" s="220"/>
      <c r="AL58" s="220"/>
      <c r="AM58" s="220"/>
      <c r="AN58" s="220"/>
      <c r="AO58" s="338"/>
      <c r="AP58" s="220"/>
      <c r="AQ58" s="220"/>
      <c r="AR58" s="220"/>
      <c r="AS58" s="308"/>
      <c r="AT58" s="258"/>
      <c r="AU58" s="313"/>
      <c r="AV58" s="220"/>
      <c r="AW58" s="220"/>
      <c r="AX58" s="220"/>
      <c r="AY58" s="220"/>
      <c r="AZ58" s="338"/>
      <c r="BA58" s="220"/>
      <c r="BB58" s="220"/>
      <c r="BC58" s="220"/>
      <c r="BD58" s="308"/>
      <c r="BE58" s="258"/>
      <c r="BF58" s="313"/>
      <c r="BG58" s="220"/>
      <c r="BH58" s="220"/>
      <c r="BI58" s="220"/>
      <c r="BJ58" s="220"/>
      <c r="BK58" s="338"/>
      <c r="BL58" s="220"/>
      <c r="BM58" s="220"/>
      <c r="BN58" s="220"/>
      <c r="BO58" s="308"/>
      <c r="BP58" s="210"/>
      <c r="BQ58" s="255"/>
      <c r="BR58" s="210"/>
      <c r="BS58" s="210"/>
      <c r="BT58" s="210"/>
      <c r="BU58" s="210"/>
      <c r="BV58" s="210"/>
      <c r="BW58" s="210"/>
      <c r="BX58" s="210"/>
      <c r="BY58" s="210"/>
      <c r="BZ58" s="210"/>
      <c r="CA58" s="210"/>
      <c r="CB58" s="255"/>
      <c r="CC58" s="210"/>
      <c r="CD58" s="210"/>
      <c r="CE58" s="210"/>
      <c r="CF58" s="210"/>
      <c r="CG58" s="210"/>
      <c r="CH58" s="210"/>
      <c r="CI58" s="210"/>
      <c r="CJ58" s="210"/>
      <c r="CK58" s="210"/>
      <c r="CL58" s="16"/>
      <c r="CM58" s="16"/>
      <c r="CN58" s="16"/>
      <c r="CO58" s="16"/>
      <c r="CP58" s="16"/>
      <c r="CQ58" s="16"/>
      <c r="CR58" s="16"/>
      <c r="CS58" s="16"/>
      <c r="CT58" s="16"/>
      <c r="CU58" s="16"/>
      <c r="CV58" s="16"/>
      <c r="CW58" s="10"/>
      <c r="CX58" s="10"/>
      <c r="CY58" s="10"/>
      <c r="CZ58" s="10"/>
      <c r="DA58" s="10"/>
      <c r="DB58" s="10"/>
      <c r="DC58" s="10"/>
      <c r="DD58" s="10"/>
      <c r="DE58" s="10"/>
      <c r="DF58" s="10"/>
    </row>
    <row r="59" spans="1:110">
      <c r="A59" s="441" t="s">
        <v>14</v>
      </c>
      <c r="B59" s="306"/>
      <c r="C59" s="220"/>
      <c r="D59" s="220"/>
      <c r="E59" s="220"/>
      <c r="F59" s="220"/>
      <c r="G59" s="220"/>
      <c r="H59" s="220"/>
      <c r="I59" s="220"/>
      <c r="J59" s="220"/>
      <c r="K59" s="220"/>
      <c r="L59" s="308"/>
      <c r="M59" s="316"/>
      <c r="N59" s="220"/>
      <c r="O59" s="220"/>
      <c r="P59" s="220"/>
      <c r="Q59" s="220"/>
      <c r="R59" s="220"/>
      <c r="S59" s="220"/>
      <c r="T59" s="220"/>
      <c r="U59" s="220"/>
      <c r="V59" s="220"/>
      <c r="W59" s="308"/>
      <c r="X59" s="317"/>
      <c r="Y59" s="313"/>
      <c r="Z59" s="218"/>
      <c r="AA59" s="218"/>
      <c r="AB59" s="218"/>
      <c r="AC59" s="218"/>
      <c r="AD59" s="338"/>
      <c r="AE59" s="218"/>
      <c r="AF59" s="218"/>
      <c r="AG59" s="218"/>
      <c r="AH59" s="305"/>
      <c r="AI59" s="317"/>
      <c r="AJ59" s="313"/>
      <c r="AK59" s="218"/>
      <c r="AL59" s="218"/>
      <c r="AM59" s="218"/>
      <c r="AN59" s="218"/>
      <c r="AO59" s="338"/>
      <c r="AP59" s="218"/>
      <c r="AQ59" s="218"/>
      <c r="AR59" s="218"/>
      <c r="AS59" s="305"/>
      <c r="AT59" s="317"/>
      <c r="AU59" s="313"/>
      <c r="AV59" s="218"/>
      <c r="AW59" s="218"/>
      <c r="AX59" s="218"/>
      <c r="AY59" s="218"/>
      <c r="AZ59" s="338"/>
      <c r="BA59" s="218"/>
      <c r="BB59" s="218"/>
      <c r="BC59" s="218"/>
      <c r="BD59" s="305"/>
      <c r="BE59" s="317"/>
      <c r="BF59" s="313"/>
      <c r="BG59" s="218"/>
      <c r="BH59" s="218"/>
      <c r="BI59" s="218"/>
      <c r="BJ59" s="218"/>
      <c r="BK59" s="338"/>
      <c r="BL59" s="218"/>
      <c r="BM59" s="218"/>
      <c r="BN59" s="218"/>
      <c r="BO59" s="305"/>
      <c r="BP59" s="254"/>
      <c r="BQ59" s="86"/>
      <c r="BR59" s="210"/>
      <c r="BS59" s="210"/>
      <c r="BT59" s="210"/>
      <c r="BU59" s="210"/>
      <c r="BV59" s="210"/>
      <c r="BW59" s="210"/>
      <c r="BX59" s="210"/>
      <c r="BY59" s="210"/>
      <c r="BZ59" s="210"/>
      <c r="CA59" s="254"/>
      <c r="CB59" s="86"/>
      <c r="CC59" s="210"/>
      <c r="CD59" s="210"/>
      <c r="CE59" s="210"/>
      <c r="CF59" s="210"/>
      <c r="CG59" s="210"/>
      <c r="CH59" s="210"/>
      <c r="CI59" s="210"/>
      <c r="CJ59" s="210"/>
      <c r="CK59" s="210"/>
      <c r="CL59" s="16"/>
      <c r="CM59" s="16"/>
      <c r="CN59" s="16"/>
      <c r="CO59" s="16"/>
      <c r="CP59" s="16"/>
      <c r="CQ59" s="16"/>
      <c r="CR59" s="16"/>
      <c r="CS59" s="16"/>
      <c r="CT59" s="16"/>
      <c r="CU59" s="16"/>
      <c r="CV59" s="16"/>
      <c r="CW59" s="10"/>
      <c r="CX59" s="10"/>
      <c r="CY59" s="10"/>
      <c r="CZ59" s="10"/>
      <c r="DA59" s="10"/>
      <c r="DB59" s="10"/>
      <c r="DC59" s="10"/>
      <c r="DD59" s="10"/>
      <c r="DE59" s="10"/>
      <c r="DF59" s="10"/>
    </row>
    <row r="60" spans="1:110" ht="13.8" thickBot="1">
      <c r="A60" s="441" t="s">
        <v>13</v>
      </c>
      <c r="B60" s="315"/>
      <c r="C60" s="311"/>
      <c r="D60" s="311"/>
      <c r="E60" s="311"/>
      <c r="F60" s="311"/>
      <c r="G60" s="311"/>
      <c r="H60" s="311"/>
      <c r="I60" s="311"/>
      <c r="J60" s="311"/>
      <c r="K60" s="311"/>
      <c r="L60" s="312"/>
      <c r="M60" s="315"/>
      <c r="N60" s="311"/>
      <c r="O60" s="311"/>
      <c r="P60" s="311"/>
      <c r="Q60" s="311"/>
      <c r="R60" s="311"/>
      <c r="S60" s="311"/>
      <c r="T60" s="311"/>
      <c r="U60" s="311"/>
      <c r="V60" s="311"/>
      <c r="W60" s="312"/>
      <c r="X60" s="318"/>
      <c r="Y60" s="319"/>
      <c r="Z60" s="311"/>
      <c r="AA60" s="311"/>
      <c r="AB60" s="311"/>
      <c r="AC60" s="311"/>
      <c r="AD60" s="339"/>
      <c r="AE60" s="311"/>
      <c r="AF60" s="311"/>
      <c r="AG60" s="311"/>
      <c r="AH60" s="312"/>
      <c r="AI60" s="318"/>
      <c r="AJ60" s="319"/>
      <c r="AK60" s="311"/>
      <c r="AL60" s="311"/>
      <c r="AM60" s="311"/>
      <c r="AN60" s="311"/>
      <c r="AO60" s="339"/>
      <c r="AP60" s="311"/>
      <c r="AQ60" s="311"/>
      <c r="AR60" s="311"/>
      <c r="AS60" s="312"/>
      <c r="AT60" s="318"/>
      <c r="AU60" s="319"/>
      <c r="AV60" s="311"/>
      <c r="AW60" s="311"/>
      <c r="AX60" s="311"/>
      <c r="AY60" s="311"/>
      <c r="AZ60" s="339"/>
      <c r="BA60" s="311"/>
      <c r="BB60" s="311"/>
      <c r="BC60" s="311"/>
      <c r="BD60" s="312"/>
      <c r="BE60" s="318"/>
      <c r="BF60" s="319"/>
      <c r="BG60" s="311"/>
      <c r="BH60" s="311"/>
      <c r="BI60" s="311"/>
      <c r="BJ60" s="311"/>
      <c r="BK60" s="339"/>
      <c r="BL60" s="311"/>
      <c r="BM60" s="311"/>
      <c r="BN60" s="311"/>
      <c r="BO60" s="312"/>
      <c r="BP60" s="255"/>
      <c r="BQ60" s="254"/>
      <c r="BR60" s="210"/>
      <c r="BS60" s="210"/>
      <c r="BT60" s="210"/>
      <c r="BU60" s="210"/>
      <c r="BV60" s="210"/>
      <c r="BW60" s="210"/>
      <c r="BX60" s="210"/>
      <c r="BY60" s="210"/>
      <c r="BZ60" s="210"/>
      <c r="CA60" s="255"/>
      <c r="CB60" s="254"/>
      <c r="CC60" s="210"/>
      <c r="CD60" s="210"/>
      <c r="CE60" s="210"/>
      <c r="CF60" s="210"/>
      <c r="CG60" s="210"/>
      <c r="CH60" s="210"/>
      <c r="CI60" s="210"/>
      <c r="CJ60" s="210"/>
      <c r="CK60" s="210"/>
      <c r="CL60" s="16"/>
      <c r="CM60" s="16"/>
      <c r="CN60" s="16"/>
      <c r="CO60" s="16"/>
      <c r="CP60" s="16"/>
      <c r="CQ60" s="16"/>
      <c r="CR60" s="16"/>
      <c r="CS60" s="16"/>
      <c r="CT60" s="16"/>
      <c r="CU60" s="16"/>
      <c r="CV60" s="16"/>
      <c r="CW60" s="10"/>
      <c r="CX60" s="10"/>
      <c r="CY60" s="10"/>
      <c r="CZ60" s="10"/>
      <c r="DA60" s="10"/>
      <c r="DB60" s="10"/>
      <c r="DC60" s="10"/>
      <c r="DD60" s="10"/>
      <c r="DE60" s="10"/>
      <c r="DF60" s="10"/>
    </row>
    <row r="61" spans="1:110" ht="6" customHeight="1" thickBot="1">
      <c r="A61" s="442"/>
      <c r="B61" s="15"/>
      <c r="C61" s="15"/>
      <c r="D61" s="15"/>
      <c r="E61" s="15"/>
      <c r="F61" s="15"/>
      <c r="G61" s="15"/>
      <c r="H61" s="15"/>
      <c r="I61" s="15"/>
      <c r="J61" s="15"/>
      <c r="K61" s="15"/>
      <c r="L61" s="15"/>
      <c r="M61" s="15"/>
      <c r="N61" s="15"/>
      <c r="O61" s="15"/>
      <c r="P61" s="15"/>
      <c r="Q61" s="15"/>
      <c r="R61" s="15"/>
      <c r="S61" s="10"/>
      <c r="U61" s="10"/>
      <c r="V61" s="10"/>
      <c r="W61" s="10"/>
      <c r="X61" s="10"/>
      <c r="Y61" s="10"/>
      <c r="Z61" s="10"/>
      <c r="AA61" s="10"/>
      <c r="AB61" s="10"/>
      <c r="AC61" s="10"/>
      <c r="AD61" s="10"/>
      <c r="AE61" s="10"/>
      <c r="AF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row>
    <row r="62" spans="1:110" ht="15.75" customHeight="1">
      <c r="A62" s="442"/>
      <c r="B62" s="1383" t="s">
        <v>95</v>
      </c>
      <c r="C62" s="1450"/>
      <c r="D62" s="1450"/>
      <c r="E62" s="1450"/>
      <c r="F62" s="1450"/>
      <c r="G62" s="1450"/>
      <c r="H62" s="1450"/>
      <c r="I62" s="1450"/>
      <c r="J62" s="1450"/>
      <c r="K62" s="1450"/>
      <c r="L62" s="1450"/>
      <c r="M62" s="1450"/>
      <c r="N62" s="1450"/>
      <c r="O62" s="1450"/>
      <c r="P62" s="1450"/>
      <c r="Q62" s="1450"/>
      <c r="R62" s="1450"/>
      <c r="S62" s="1450"/>
      <c r="T62" s="1450"/>
      <c r="U62" s="1450"/>
      <c r="V62" s="1450"/>
      <c r="W62" s="1450"/>
      <c r="X62" s="1586" t="s">
        <v>52</v>
      </c>
      <c r="Y62" s="1586"/>
      <c r="Z62" s="1586"/>
      <c r="AA62" s="1586"/>
      <c r="AB62" s="1586"/>
      <c r="AC62" s="1586"/>
      <c r="AD62" s="1586"/>
      <c r="AE62" s="1586"/>
      <c r="AF62" s="1586"/>
      <c r="AG62" s="1586"/>
      <c r="AH62" s="1586"/>
      <c r="AI62" s="1586"/>
      <c r="AJ62" s="1586"/>
      <c r="AK62" s="1586"/>
      <c r="AL62" s="1586"/>
      <c r="AM62" s="1586"/>
      <c r="AN62" s="1586"/>
      <c r="AO62" s="1586"/>
      <c r="AP62" s="1586"/>
      <c r="AQ62" s="1586"/>
      <c r="AR62" s="1586"/>
      <c r="AS62" s="1586"/>
      <c r="AT62" s="1586"/>
      <c r="AU62" s="1586"/>
      <c r="AV62" s="1586"/>
      <c r="AW62" s="1586"/>
      <c r="AX62" s="1586"/>
      <c r="AY62" s="1586"/>
      <c r="AZ62" s="1586"/>
      <c r="BA62" s="1586"/>
      <c r="BB62" s="1586"/>
      <c r="BC62" s="1586"/>
      <c r="BD62" s="1587"/>
      <c r="BE62" s="1463"/>
      <c r="BF62" s="1463"/>
      <c r="BG62" s="1463"/>
      <c r="BH62" s="1463"/>
      <c r="BI62" s="1463"/>
      <c r="BJ62" s="1463"/>
      <c r="BK62" s="1463"/>
      <c r="BL62" s="1463"/>
      <c r="BM62" s="1463"/>
      <c r="BN62" s="1463"/>
      <c r="BO62" s="1463"/>
      <c r="BP62" s="86"/>
      <c r="BQ62" s="86"/>
      <c r="BR62" s="86"/>
      <c r="BS62" s="86"/>
      <c r="BT62" s="86"/>
      <c r="BU62" s="86"/>
      <c r="BV62" s="86"/>
      <c r="BW62" s="86"/>
      <c r="BX62" s="86"/>
      <c r="BY62" s="86"/>
      <c r="BZ62" s="86"/>
      <c r="CA62" s="86"/>
      <c r="CB62" s="86"/>
      <c r="CC62" s="86"/>
      <c r="CD62" s="86"/>
      <c r="CE62" s="86"/>
      <c r="CF62" s="86"/>
      <c r="CG62" s="86"/>
      <c r="CH62" s="86"/>
      <c r="CI62" s="86"/>
      <c r="CJ62" s="86"/>
      <c r="CK62" s="86"/>
      <c r="CL62" s="10"/>
      <c r="CM62" s="10"/>
      <c r="CN62" s="10"/>
      <c r="CO62" s="10"/>
      <c r="CP62" s="10"/>
      <c r="CQ62" s="10"/>
      <c r="CR62" s="10"/>
      <c r="CS62" s="10"/>
      <c r="CT62" s="10"/>
      <c r="CU62" s="10"/>
      <c r="CV62" s="10"/>
      <c r="CW62" s="10"/>
      <c r="CX62" s="10"/>
      <c r="CY62" s="10"/>
      <c r="CZ62" s="10"/>
      <c r="DA62" s="10"/>
      <c r="DB62" s="10"/>
      <c r="DC62" s="10"/>
      <c r="DD62" s="10"/>
      <c r="DE62" s="10"/>
      <c r="DF62" s="10"/>
    </row>
    <row r="63" spans="1:110" ht="15.75" customHeight="1" thickBot="1">
      <c r="A63" s="442"/>
      <c r="B63" s="1389"/>
      <c r="C63" s="1390"/>
      <c r="D63" s="1390"/>
      <c r="E63" s="1390"/>
      <c r="F63" s="1390"/>
      <c r="G63" s="1390"/>
      <c r="H63" s="1390"/>
      <c r="I63" s="1390"/>
      <c r="J63" s="1390"/>
      <c r="K63" s="1390"/>
      <c r="L63" s="1390"/>
      <c r="M63" s="1390"/>
      <c r="N63" s="1390"/>
      <c r="O63" s="1390"/>
      <c r="P63" s="1390"/>
      <c r="Q63" s="1390"/>
      <c r="R63" s="1390"/>
      <c r="S63" s="1390"/>
      <c r="T63" s="1390"/>
      <c r="U63" s="1390"/>
      <c r="V63" s="1390"/>
      <c r="W63" s="1390"/>
      <c r="X63" s="1453"/>
      <c r="Y63" s="1453"/>
      <c r="Z63" s="1453"/>
      <c r="AA63" s="1453"/>
      <c r="AB63" s="1453"/>
      <c r="AC63" s="1453"/>
      <c r="AD63" s="1453"/>
      <c r="AE63" s="1453"/>
      <c r="AF63" s="1453"/>
      <c r="AG63" s="1453"/>
      <c r="AH63" s="1453"/>
      <c r="AI63" s="1453"/>
      <c r="AJ63" s="1453"/>
      <c r="AK63" s="1453"/>
      <c r="AL63" s="1453"/>
      <c r="AM63" s="1453"/>
      <c r="AN63" s="1453"/>
      <c r="AO63" s="1453"/>
      <c r="AP63" s="1453"/>
      <c r="AQ63" s="1453"/>
      <c r="AR63" s="1453"/>
      <c r="AS63" s="1453"/>
      <c r="AT63" s="1453"/>
      <c r="AU63" s="1453"/>
      <c r="AV63" s="1453"/>
      <c r="AW63" s="1453"/>
      <c r="AX63" s="1453"/>
      <c r="AY63" s="1453"/>
      <c r="AZ63" s="1453"/>
      <c r="BA63" s="1453"/>
      <c r="BB63" s="1453"/>
      <c r="BC63" s="1453"/>
      <c r="BD63" s="1454"/>
      <c r="BE63" s="1463"/>
      <c r="BF63" s="1463"/>
      <c r="BG63" s="1463"/>
      <c r="BH63" s="1463"/>
      <c r="BI63" s="1463"/>
      <c r="BJ63" s="1463"/>
      <c r="BK63" s="1463"/>
      <c r="BL63" s="1463"/>
      <c r="BM63" s="1463"/>
      <c r="BN63" s="1463"/>
      <c r="BO63" s="1463"/>
      <c r="BP63" s="86"/>
      <c r="BQ63" s="86"/>
      <c r="BR63" s="86"/>
      <c r="BS63" s="86"/>
      <c r="BT63" s="86"/>
      <c r="BU63" s="86"/>
      <c r="BV63" s="86"/>
      <c r="BW63" s="86"/>
      <c r="BX63" s="86"/>
      <c r="BY63" s="86"/>
      <c r="BZ63" s="86"/>
      <c r="CA63" s="86"/>
      <c r="CB63" s="86"/>
      <c r="CC63" s="86"/>
      <c r="CD63" s="86"/>
      <c r="CE63" s="86"/>
      <c r="CF63" s="86"/>
      <c r="CG63" s="86"/>
      <c r="CH63" s="86"/>
      <c r="CI63" s="86"/>
      <c r="CJ63" s="86"/>
      <c r="CK63" s="86"/>
      <c r="CL63" s="10"/>
      <c r="CM63" s="10"/>
      <c r="CN63" s="10"/>
      <c r="CO63" s="10"/>
      <c r="CP63" s="10"/>
      <c r="CQ63" s="10"/>
      <c r="CR63" s="10"/>
      <c r="CS63" s="10"/>
      <c r="CT63" s="10"/>
      <c r="CU63" s="10"/>
      <c r="CV63" s="10"/>
      <c r="CW63" s="10"/>
      <c r="CX63" s="10"/>
      <c r="CY63" s="10"/>
      <c r="CZ63" s="10"/>
      <c r="DA63" s="10"/>
      <c r="DB63" s="10"/>
      <c r="DC63" s="10"/>
      <c r="DD63" s="10"/>
      <c r="DE63" s="10"/>
      <c r="DF63" s="10"/>
    </row>
    <row r="64" spans="1:110" ht="15.75" customHeight="1">
      <c r="A64" s="442"/>
      <c r="B64" s="1457" t="s">
        <v>26</v>
      </c>
      <c r="C64" s="1458"/>
      <c r="D64" s="1458"/>
      <c r="E64" s="1458"/>
      <c r="F64" s="1458"/>
      <c r="G64" s="1458"/>
      <c r="H64" s="1458"/>
      <c r="I64" s="1458"/>
      <c r="J64" s="1458"/>
      <c r="K64" s="1458"/>
      <c r="L64" s="1459"/>
      <c r="M64" s="1457" t="s">
        <v>27</v>
      </c>
      <c r="N64" s="1458"/>
      <c r="O64" s="1458"/>
      <c r="P64" s="1458"/>
      <c r="Q64" s="1458"/>
      <c r="R64" s="1458"/>
      <c r="S64" s="1458"/>
      <c r="T64" s="1458"/>
      <c r="U64" s="1458"/>
      <c r="V64" s="1458"/>
      <c r="W64" s="1459"/>
      <c r="X64" s="1457" t="s">
        <v>30</v>
      </c>
      <c r="Y64" s="1458"/>
      <c r="Z64" s="1458"/>
      <c r="AA64" s="1458"/>
      <c r="AB64" s="1458"/>
      <c r="AC64" s="1458"/>
      <c r="AD64" s="1458"/>
      <c r="AE64" s="1458"/>
      <c r="AF64" s="1458"/>
      <c r="AG64" s="1458"/>
      <c r="AH64" s="1459"/>
      <c r="AI64" s="1457" t="s">
        <v>16</v>
      </c>
      <c r="AJ64" s="1458"/>
      <c r="AK64" s="1458"/>
      <c r="AL64" s="1458"/>
      <c r="AM64" s="1458"/>
      <c r="AN64" s="1458"/>
      <c r="AO64" s="1458"/>
      <c r="AP64" s="1458"/>
      <c r="AQ64" s="1458"/>
      <c r="AR64" s="1458"/>
      <c r="AS64" s="1459"/>
      <c r="AT64" s="1457" t="s">
        <v>35</v>
      </c>
      <c r="AU64" s="1458"/>
      <c r="AV64" s="1458"/>
      <c r="AW64" s="1458"/>
      <c r="AX64" s="1458"/>
      <c r="AY64" s="1458"/>
      <c r="AZ64" s="1458"/>
      <c r="BA64" s="1458"/>
      <c r="BB64" s="1458"/>
      <c r="BC64" s="1458"/>
      <c r="BD64" s="1459"/>
      <c r="BE64" s="1588"/>
      <c r="BF64" s="1463"/>
      <c r="BG64" s="1463"/>
      <c r="BH64" s="1463"/>
      <c r="BI64" s="1463"/>
      <c r="BJ64" s="1463"/>
      <c r="BK64" s="1463"/>
      <c r="BL64" s="1463"/>
      <c r="BM64" s="1463"/>
      <c r="BN64" s="1463"/>
      <c r="BO64" s="1463"/>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
      <c r="CM64" s="21"/>
      <c r="CN64" s="21"/>
      <c r="CO64" s="21"/>
      <c r="CP64" s="21"/>
      <c r="CQ64" s="21"/>
      <c r="CR64" s="21"/>
      <c r="CS64" s="21"/>
      <c r="CT64" s="21"/>
      <c r="CU64" s="21"/>
      <c r="CV64" s="21"/>
      <c r="CW64" s="10"/>
      <c r="CX64" s="10"/>
      <c r="CY64" s="10"/>
      <c r="CZ64" s="10"/>
      <c r="DA64" s="10"/>
      <c r="DB64" s="10"/>
      <c r="DC64" s="10"/>
      <c r="DD64" s="10"/>
      <c r="DE64" s="10"/>
      <c r="DF64" s="10"/>
    </row>
    <row r="65" spans="1:110" ht="15.75" customHeight="1" thickBot="1">
      <c r="A65" s="442"/>
      <c r="B65" s="1460" t="s">
        <v>47</v>
      </c>
      <c r="C65" s="1461"/>
      <c r="D65" s="1461"/>
      <c r="E65" s="1461"/>
      <c r="F65" s="1462"/>
      <c r="G65" s="1582" t="s">
        <v>46</v>
      </c>
      <c r="H65" s="1582"/>
      <c r="I65" s="1582"/>
      <c r="J65" s="1582"/>
      <c r="K65" s="1582"/>
      <c r="L65" s="1583"/>
      <c r="M65" s="1460" t="s">
        <v>47</v>
      </c>
      <c r="N65" s="1461"/>
      <c r="O65" s="1461"/>
      <c r="P65" s="1461"/>
      <c r="Q65" s="1462"/>
      <c r="R65" s="1582" t="s">
        <v>46</v>
      </c>
      <c r="S65" s="1582"/>
      <c r="T65" s="1582"/>
      <c r="U65" s="1582"/>
      <c r="V65" s="1582"/>
      <c r="W65" s="1583"/>
      <c r="X65" s="1460" t="s">
        <v>47</v>
      </c>
      <c r="Y65" s="1461"/>
      <c r="Z65" s="1461"/>
      <c r="AA65" s="1461"/>
      <c r="AB65" s="1462"/>
      <c r="AC65" s="1582" t="s">
        <v>46</v>
      </c>
      <c r="AD65" s="1582"/>
      <c r="AE65" s="1582"/>
      <c r="AF65" s="1582"/>
      <c r="AG65" s="1582"/>
      <c r="AH65" s="1583"/>
      <c r="AI65" s="1460" t="s">
        <v>47</v>
      </c>
      <c r="AJ65" s="1461"/>
      <c r="AK65" s="1461"/>
      <c r="AL65" s="1461"/>
      <c r="AM65" s="1462"/>
      <c r="AN65" s="1582" t="s">
        <v>46</v>
      </c>
      <c r="AO65" s="1582"/>
      <c r="AP65" s="1582"/>
      <c r="AQ65" s="1582"/>
      <c r="AR65" s="1582"/>
      <c r="AS65" s="1582"/>
      <c r="AT65" s="1460" t="s">
        <v>47</v>
      </c>
      <c r="AU65" s="1461"/>
      <c r="AV65" s="1461"/>
      <c r="AW65" s="1461"/>
      <c r="AX65" s="1462"/>
      <c r="AY65" s="1582" t="s">
        <v>46</v>
      </c>
      <c r="AZ65" s="1582"/>
      <c r="BA65" s="1582"/>
      <c r="BB65" s="1582"/>
      <c r="BC65" s="1582"/>
      <c r="BD65" s="1583"/>
      <c r="BE65" s="1589"/>
      <c r="BF65" s="1468"/>
      <c r="BG65" s="1468"/>
      <c r="BH65" s="1468"/>
      <c r="BI65" s="1468"/>
      <c r="BJ65" s="1468"/>
      <c r="BK65" s="1468"/>
      <c r="BL65" s="1468"/>
      <c r="BM65" s="1468"/>
      <c r="BN65" s="1468"/>
      <c r="BO65" s="1468"/>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6"/>
      <c r="CM65" s="26"/>
      <c r="CN65" s="26"/>
      <c r="CO65" s="26"/>
      <c r="CP65" s="26"/>
      <c r="CQ65" s="26"/>
      <c r="CR65" s="26"/>
      <c r="CS65" s="26"/>
      <c r="CT65" s="26"/>
      <c r="CU65" s="26"/>
      <c r="CV65" s="26"/>
      <c r="CW65" s="10"/>
      <c r="CX65" s="10"/>
      <c r="CY65" s="10"/>
      <c r="CZ65" s="10"/>
      <c r="DA65" s="10"/>
      <c r="DB65" s="10"/>
      <c r="DC65" s="10"/>
      <c r="DD65" s="10"/>
      <c r="DE65" s="10"/>
      <c r="DF65" s="10"/>
    </row>
    <row r="66" spans="1:110">
      <c r="A66" s="442" t="s">
        <v>51</v>
      </c>
      <c r="B66" s="2"/>
      <c r="C66" s="3"/>
      <c r="D66" s="3"/>
      <c r="E66" s="3"/>
      <c r="F66" s="207" t="s">
        <v>762</v>
      </c>
      <c r="G66" s="374" t="s">
        <v>389</v>
      </c>
      <c r="H66" s="3"/>
      <c r="I66" s="3"/>
      <c r="J66" s="3"/>
      <c r="K66" s="3"/>
      <c r="L66" s="4"/>
      <c r="M66" s="2"/>
      <c r="N66" s="3"/>
      <c r="O66" s="3"/>
      <c r="P66" s="3"/>
      <c r="Q66" s="370" t="s">
        <v>739</v>
      </c>
      <c r="R66" s="374" t="s">
        <v>460</v>
      </c>
      <c r="S66" s="3"/>
      <c r="T66" s="3"/>
      <c r="U66" s="3"/>
      <c r="V66" s="3"/>
      <c r="W66" s="4"/>
      <c r="X66" s="2"/>
      <c r="Y66" s="3"/>
      <c r="Z66" s="3"/>
      <c r="AA66" s="3"/>
      <c r="AB66" s="207" t="s">
        <v>743</v>
      </c>
      <c r="AC66" s="374" t="s">
        <v>545</v>
      </c>
      <c r="AD66" s="3"/>
      <c r="AE66" s="3"/>
      <c r="AF66" s="3"/>
      <c r="AG66" s="3"/>
      <c r="AH66" s="4"/>
      <c r="AI66" s="2"/>
      <c r="AJ66" s="3"/>
      <c r="AK66" s="3"/>
      <c r="AL66" s="3"/>
      <c r="AM66" s="207" t="s">
        <v>748</v>
      </c>
      <c r="AN66" s="374" t="s">
        <v>323</v>
      </c>
      <c r="AO66" s="3"/>
      <c r="AP66" s="3"/>
      <c r="AQ66" s="3"/>
      <c r="AR66" s="3"/>
      <c r="AS66" s="3"/>
      <c r="AT66" s="2"/>
      <c r="AU66" s="3"/>
      <c r="AV66" s="3"/>
      <c r="AW66" s="3"/>
      <c r="AX66" s="370" t="s">
        <v>741</v>
      </c>
      <c r="AY66" s="374" t="s">
        <v>325</v>
      </c>
      <c r="AZ66" s="3"/>
      <c r="BA66" s="3"/>
      <c r="BB66" s="3"/>
      <c r="BC66" s="3"/>
      <c r="BD66" s="4"/>
      <c r="BE66" s="1056"/>
      <c r="BF66" s="210"/>
      <c r="BG66" s="210"/>
      <c r="BH66" s="210"/>
      <c r="BI66" s="1057"/>
      <c r="BJ66" s="401"/>
      <c r="BK66" s="210"/>
      <c r="BL66" s="210"/>
      <c r="BM66" s="210"/>
      <c r="BN66" s="210"/>
      <c r="BO66" s="210"/>
      <c r="BP66" s="210"/>
      <c r="BQ66" s="210"/>
      <c r="BR66" s="210"/>
      <c r="BS66" s="210"/>
      <c r="BT66" s="212"/>
      <c r="BU66" s="210"/>
      <c r="BV66" s="210"/>
      <c r="BW66" s="210"/>
      <c r="BX66" s="210"/>
      <c r="BY66" s="210"/>
      <c r="BZ66" s="210"/>
      <c r="CA66" s="210"/>
      <c r="CB66" s="210"/>
      <c r="CC66" s="210"/>
      <c r="CD66" s="210"/>
      <c r="CE66" s="212"/>
      <c r="CF66" s="210"/>
      <c r="CG66" s="210"/>
      <c r="CH66" s="210"/>
      <c r="CI66" s="210"/>
      <c r="CJ66" s="210"/>
      <c r="CK66" s="210"/>
      <c r="CL66" s="16"/>
      <c r="CM66" s="16"/>
      <c r="CN66" s="16"/>
      <c r="CO66" s="16"/>
      <c r="CP66" s="82"/>
      <c r="CQ66" s="16"/>
      <c r="CR66" s="16"/>
      <c r="CS66" s="16"/>
      <c r="CT66" s="16"/>
      <c r="CU66" s="16"/>
      <c r="CV66" s="16"/>
      <c r="CW66" s="10"/>
      <c r="CX66" s="10"/>
      <c r="CY66" s="10"/>
      <c r="CZ66" s="10"/>
      <c r="DA66" s="10"/>
      <c r="DB66" s="10"/>
      <c r="DC66" s="10"/>
      <c r="DD66" s="10"/>
      <c r="DE66" s="10"/>
      <c r="DF66" s="10"/>
    </row>
    <row r="67" spans="1:110">
      <c r="A67" s="442" t="s">
        <v>51</v>
      </c>
      <c r="B67" s="5"/>
      <c r="C67" s="6"/>
      <c r="D67" s="6"/>
      <c r="E67" s="6"/>
      <c r="F67" s="209"/>
      <c r="G67" s="402"/>
      <c r="H67" s="6"/>
      <c r="I67" s="6"/>
      <c r="J67" s="6"/>
      <c r="K67" s="6"/>
      <c r="L67" s="7"/>
      <c r="M67" s="5"/>
      <c r="N67" s="6"/>
      <c r="O67" s="6"/>
      <c r="P67" s="6"/>
      <c r="Q67" s="49"/>
      <c r="R67" s="48"/>
      <c r="S67" s="6"/>
      <c r="T67" s="6"/>
      <c r="U67" s="6"/>
      <c r="V67" s="6"/>
      <c r="W67" s="7"/>
      <c r="X67" s="5"/>
      <c r="Y67" s="6"/>
      <c r="Z67" s="6"/>
      <c r="AA67" s="6"/>
      <c r="AB67" s="208"/>
      <c r="AC67" s="402"/>
      <c r="AD67" s="6"/>
      <c r="AE67" s="6"/>
      <c r="AF67" s="6"/>
      <c r="AG67" s="6"/>
      <c r="AH67" s="7"/>
      <c r="AI67" s="5"/>
      <c r="AJ67" s="6"/>
      <c r="AK67" s="6"/>
      <c r="AL67" s="6"/>
      <c r="AM67" s="208" t="s">
        <v>761</v>
      </c>
      <c r="AN67" s="375" t="s">
        <v>449</v>
      </c>
      <c r="AO67" s="6"/>
      <c r="AP67" s="6"/>
      <c r="AQ67" s="6"/>
      <c r="AR67" s="6"/>
      <c r="AS67" s="6"/>
      <c r="AT67" s="5"/>
      <c r="AU67" s="6"/>
      <c r="AV67" s="6"/>
      <c r="AW67" s="6"/>
      <c r="AX67" s="49"/>
      <c r="AY67" s="48"/>
      <c r="AZ67" s="6"/>
      <c r="BA67" s="6"/>
      <c r="BB67" s="6"/>
      <c r="BC67" s="6"/>
      <c r="BD67" s="7"/>
      <c r="BE67" s="1056"/>
      <c r="BF67" s="210"/>
      <c r="BG67" s="210"/>
      <c r="BH67" s="210"/>
      <c r="BI67" s="1057"/>
      <c r="BJ67" s="254"/>
      <c r="BK67" s="210"/>
      <c r="BL67" s="210"/>
      <c r="BM67" s="210"/>
      <c r="BN67" s="210"/>
      <c r="BO67" s="210"/>
      <c r="BP67" s="210"/>
      <c r="BQ67" s="210"/>
      <c r="BR67" s="210"/>
      <c r="BS67" s="210"/>
      <c r="BT67" s="212"/>
      <c r="BU67" s="210"/>
      <c r="BV67" s="210"/>
      <c r="BW67" s="210"/>
      <c r="BX67" s="210"/>
      <c r="BY67" s="210"/>
      <c r="BZ67" s="210"/>
      <c r="CA67" s="210"/>
      <c r="CB67" s="210"/>
      <c r="CC67" s="210"/>
      <c r="CD67" s="210"/>
      <c r="CE67" s="212"/>
      <c r="CF67" s="210"/>
      <c r="CG67" s="210"/>
      <c r="CH67" s="210"/>
      <c r="CI67" s="210"/>
      <c r="CJ67" s="210"/>
      <c r="CK67" s="210"/>
      <c r="CL67" s="16"/>
      <c r="CM67" s="16"/>
      <c r="CN67" s="16"/>
      <c r="CO67" s="16"/>
      <c r="CP67" s="82"/>
      <c r="CQ67" s="16"/>
      <c r="CR67" s="16"/>
      <c r="CS67" s="16"/>
      <c r="CT67" s="16"/>
      <c r="CU67" s="16"/>
      <c r="CV67" s="16"/>
      <c r="CW67" s="10"/>
      <c r="CX67" s="10"/>
      <c r="CY67" s="10"/>
      <c r="CZ67" s="10"/>
      <c r="DA67" s="10"/>
      <c r="DB67" s="10"/>
      <c r="DC67" s="10"/>
      <c r="DD67" s="10"/>
      <c r="DE67" s="10"/>
      <c r="DF67" s="10"/>
    </row>
    <row r="68" spans="1:110">
      <c r="A68" s="442" t="s">
        <v>50</v>
      </c>
      <c r="B68" s="5"/>
      <c r="C68" s="6"/>
      <c r="D68" s="6"/>
      <c r="E68" s="6"/>
      <c r="F68" s="209" t="s">
        <v>762</v>
      </c>
      <c r="G68" s="1068" t="s">
        <v>706</v>
      </c>
      <c r="H68" s="6"/>
      <c r="I68" s="6"/>
      <c r="J68" s="6"/>
      <c r="K68" s="6"/>
      <c r="L68" s="7"/>
      <c r="M68" s="5"/>
      <c r="N68" s="6"/>
      <c r="O68" s="6"/>
      <c r="P68" s="6"/>
      <c r="Q68" s="49" t="s">
        <v>739</v>
      </c>
      <c r="R68" s="375" t="s">
        <v>395</v>
      </c>
      <c r="S68" s="6"/>
      <c r="T68" s="6"/>
      <c r="U68" s="6"/>
      <c r="V68" s="6"/>
      <c r="W68" s="7"/>
      <c r="X68" s="5"/>
      <c r="Y68" s="6"/>
      <c r="Z68" s="6"/>
      <c r="AA68" s="6"/>
      <c r="AB68" s="208" t="s">
        <v>743</v>
      </c>
      <c r="AC68" s="402" t="s">
        <v>393</v>
      </c>
      <c r="AD68" s="6"/>
      <c r="AE68" s="6"/>
      <c r="AF68" s="6"/>
      <c r="AG68" s="6"/>
      <c r="AH68" s="7"/>
      <c r="AI68" s="5"/>
      <c r="AJ68" s="6"/>
      <c r="AK68" s="6"/>
      <c r="AL68" s="6"/>
      <c r="AM68" s="208" t="s">
        <v>748</v>
      </c>
      <c r="AN68" s="375" t="s">
        <v>635</v>
      </c>
      <c r="AO68" s="6"/>
      <c r="AP68" s="6"/>
      <c r="AQ68" s="6"/>
      <c r="AR68" s="6"/>
      <c r="AS68" s="6"/>
      <c r="AT68" s="5"/>
      <c r="AU68" s="6"/>
      <c r="AV68" s="6"/>
      <c r="AW68" s="6"/>
      <c r="AX68" s="49" t="s">
        <v>741</v>
      </c>
      <c r="AY68" s="375" t="s">
        <v>190</v>
      </c>
      <c r="AZ68" s="6"/>
      <c r="BA68" s="6"/>
      <c r="BB68" s="6"/>
      <c r="BC68" s="6"/>
      <c r="BD68" s="7"/>
      <c r="BE68" s="1056"/>
      <c r="BF68" s="210"/>
      <c r="BG68" s="210"/>
      <c r="BH68" s="210"/>
      <c r="BI68" s="1057"/>
      <c r="BJ68" s="413"/>
      <c r="BK68" s="210"/>
      <c r="BL68" s="210"/>
      <c r="BM68" s="210"/>
      <c r="BN68" s="210"/>
      <c r="BO68" s="210"/>
      <c r="BP68" s="210"/>
      <c r="BQ68" s="210"/>
      <c r="BR68" s="210"/>
      <c r="BS68" s="210"/>
      <c r="BT68" s="212"/>
      <c r="BU68" s="203"/>
      <c r="BV68" s="210"/>
      <c r="BW68" s="210"/>
      <c r="BX68" s="210"/>
      <c r="BY68" s="210"/>
      <c r="BZ68" s="210"/>
      <c r="CA68" s="210"/>
      <c r="CB68" s="210"/>
      <c r="CC68" s="210"/>
      <c r="CD68" s="210"/>
      <c r="CE68" s="212"/>
      <c r="CF68" s="210"/>
      <c r="CG68" s="210"/>
      <c r="CH68" s="210"/>
      <c r="CI68" s="210"/>
      <c r="CJ68" s="210"/>
      <c r="CK68" s="210"/>
      <c r="CL68" s="16"/>
      <c r="CM68" s="16"/>
      <c r="CN68" s="16"/>
      <c r="CO68" s="16"/>
      <c r="CP68" s="82"/>
      <c r="CQ68" s="16"/>
      <c r="CR68" s="16"/>
      <c r="CS68" s="16"/>
      <c r="CT68" s="16"/>
      <c r="CU68" s="16"/>
      <c r="CV68" s="16"/>
      <c r="CW68" s="10"/>
      <c r="CX68" s="10"/>
      <c r="CY68" s="10"/>
      <c r="CZ68" s="10"/>
      <c r="DA68" s="10"/>
      <c r="DB68" s="10"/>
      <c r="DC68" s="10"/>
      <c r="DD68" s="10"/>
      <c r="DE68" s="10"/>
      <c r="DF68" s="10"/>
    </row>
    <row r="69" spans="1:110">
      <c r="A69" s="442">
        <v>2</v>
      </c>
      <c r="B69" s="5"/>
      <c r="C69" s="6"/>
      <c r="D69" s="6"/>
      <c r="E69" s="6"/>
      <c r="F69" s="209" t="s">
        <v>762</v>
      </c>
      <c r="G69" s="1031" t="s">
        <v>692</v>
      </c>
      <c r="H69" s="6"/>
      <c r="I69" s="6"/>
      <c r="J69" s="6"/>
      <c r="K69" s="6"/>
      <c r="L69" s="7"/>
      <c r="M69" s="5"/>
      <c r="N69" s="6"/>
      <c r="O69" s="6"/>
      <c r="P69" s="6"/>
      <c r="Q69" s="49" t="s">
        <v>739</v>
      </c>
      <c r="R69" s="375" t="s">
        <v>401</v>
      </c>
      <c r="S69" s="6"/>
      <c r="T69" s="6"/>
      <c r="U69" s="6"/>
      <c r="V69" s="6"/>
      <c r="W69" s="7"/>
      <c r="X69" s="5"/>
      <c r="Y69" s="6"/>
      <c r="Z69" s="6"/>
      <c r="AA69" s="6"/>
      <c r="AB69" s="208" t="s">
        <v>743</v>
      </c>
      <c r="AC69" s="402" t="s">
        <v>804</v>
      </c>
      <c r="AD69" s="6"/>
      <c r="AE69" s="6"/>
      <c r="AF69" s="6"/>
      <c r="AG69" s="6"/>
      <c r="AH69" s="7"/>
      <c r="AI69" s="5"/>
      <c r="AJ69" s="6"/>
      <c r="AK69" s="6"/>
      <c r="AL69" s="6"/>
      <c r="AM69" s="208" t="s">
        <v>748</v>
      </c>
      <c r="AN69" s="375" t="s">
        <v>571</v>
      </c>
      <c r="AO69" s="6"/>
      <c r="AP69" s="6"/>
      <c r="AQ69" s="6"/>
      <c r="AR69" s="6"/>
      <c r="AS69" s="6"/>
      <c r="AT69" s="5"/>
      <c r="AU69" s="6"/>
      <c r="AV69" s="6"/>
      <c r="AW69" s="6"/>
      <c r="AX69" s="49" t="s">
        <v>741</v>
      </c>
      <c r="AY69" s="375" t="s">
        <v>332</v>
      </c>
      <c r="AZ69" s="6"/>
      <c r="BA69" s="6"/>
      <c r="BB69" s="6"/>
      <c r="BC69" s="6"/>
      <c r="BD69" s="7"/>
      <c r="BE69" s="1056"/>
      <c r="BF69" s="210"/>
      <c r="BG69" s="210"/>
      <c r="BH69" s="210"/>
      <c r="BI69" s="1057"/>
      <c r="BJ69" s="401"/>
      <c r="BK69" s="210"/>
      <c r="BL69" s="210"/>
      <c r="BM69" s="210"/>
      <c r="BN69" s="210"/>
      <c r="BO69" s="210"/>
      <c r="BP69" s="210"/>
      <c r="BQ69" s="210"/>
      <c r="BR69" s="210"/>
      <c r="BS69" s="210"/>
      <c r="BT69" s="212"/>
      <c r="BU69" s="210"/>
      <c r="BV69" s="210"/>
      <c r="BW69" s="210"/>
      <c r="BX69" s="210"/>
      <c r="BY69" s="210"/>
      <c r="BZ69" s="210"/>
      <c r="CA69" s="210"/>
      <c r="CB69" s="210"/>
      <c r="CC69" s="210"/>
      <c r="CD69" s="210"/>
      <c r="CE69" s="212"/>
      <c r="CF69" s="210"/>
      <c r="CG69" s="210"/>
      <c r="CH69" s="210"/>
      <c r="CI69" s="210"/>
      <c r="CJ69" s="210"/>
      <c r="CK69" s="210"/>
      <c r="CL69" s="16"/>
      <c r="CM69" s="16"/>
      <c r="CN69" s="16"/>
      <c r="CO69" s="16"/>
      <c r="CP69" s="82"/>
      <c r="CQ69" s="16"/>
      <c r="CR69" s="16"/>
      <c r="CS69" s="16"/>
      <c r="CT69" s="16"/>
      <c r="CU69" s="16"/>
      <c r="CV69" s="16"/>
      <c r="CW69" s="10"/>
      <c r="CX69" s="10"/>
      <c r="CY69" s="10"/>
      <c r="CZ69" s="10"/>
      <c r="DA69" s="10"/>
      <c r="DB69" s="10"/>
      <c r="DC69" s="10"/>
      <c r="DD69" s="10"/>
      <c r="DE69" s="10"/>
      <c r="DF69" s="10"/>
    </row>
    <row r="70" spans="1:110">
      <c r="A70" s="442">
        <v>3</v>
      </c>
      <c r="B70" s="5"/>
      <c r="C70" s="6"/>
      <c r="D70" s="6"/>
      <c r="E70" s="6"/>
      <c r="F70" s="209" t="s">
        <v>762</v>
      </c>
      <c r="G70" s="1031" t="s">
        <v>286</v>
      </c>
      <c r="H70" s="6"/>
      <c r="I70" s="6"/>
      <c r="J70" s="6"/>
      <c r="K70" s="6"/>
      <c r="L70" s="7"/>
      <c r="M70" s="5"/>
      <c r="N70" s="6"/>
      <c r="O70" s="6"/>
      <c r="P70" s="6"/>
      <c r="Q70" s="49" t="s">
        <v>739</v>
      </c>
      <c r="R70" s="375" t="s">
        <v>517</v>
      </c>
      <c r="S70" s="6"/>
      <c r="T70" s="6"/>
      <c r="U70" s="6"/>
      <c r="V70" s="6"/>
      <c r="W70" s="7"/>
      <c r="X70" s="5"/>
      <c r="Y70" s="6"/>
      <c r="Z70" s="6"/>
      <c r="AA70" s="6"/>
      <c r="AB70" s="208" t="s">
        <v>743</v>
      </c>
      <c r="AC70" s="402" t="s">
        <v>773</v>
      </c>
      <c r="AD70" s="6"/>
      <c r="AE70" s="6"/>
      <c r="AF70" s="6"/>
      <c r="AG70" s="6"/>
      <c r="AH70" s="7"/>
      <c r="AI70" s="5"/>
      <c r="AJ70" s="6"/>
      <c r="AK70" s="6"/>
      <c r="AL70" s="6"/>
      <c r="AM70" s="208" t="s">
        <v>748</v>
      </c>
      <c r="AN70" s="375" t="s">
        <v>531</v>
      </c>
      <c r="AO70" s="6"/>
      <c r="AP70" s="6"/>
      <c r="AQ70" s="6"/>
      <c r="AR70" s="6"/>
      <c r="AS70" s="6"/>
      <c r="AT70" s="5"/>
      <c r="AU70" s="6"/>
      <c r="AV70" s="6"/>
      <c r="AW70" s="6"/>
      <c r="AX70" s="49" t="s">
        <v>741</v>
      </c>
      <c r="AY70" s="402" t="s">
        <v>551</v>
      </c>
      <c r="AZ70" s="6"/>
      <c r="BA70" s="6"/>
      <c r="BB70" s="6"/>
      <c r="BC70" s="6"/>
      <c r="BD70" s="7"/>
      <c r="BE70" s="1056"/>
      <c r="BF70" s="210"/>
      <c r="BG70" s="210"/>
      <c r="BH70" s="210"/>
      <c r="BI70" s="1057"/>
      <c r="BJ70" s="413"/>
      <c r="BK70" s="210"/>
      <c r="BL70" s="210"/>
      <c r="BM70" s="210"/>
      <c r="BN70" s="210"/>
      <c r="BO70" s="210"/>
      <c r="BP70" s="210"/>
      <c r="BQ70" s="210"/>
      <c r="BR70" s="210"/>
      <c r="BS70" s="210"/>
      <c r="BT70" s="212"/>
      <c r="BU70" s="210"/>
      <c r="BV70" s="210"/>
      <c r="BW70" s="210"/>
      <c r="BX70" s="210"/>
      <c r="BY70" s="210"/>
      <c r="BZ70" s="210"/>
      <c r="CA70" s="210"/>
      <c r="CB70" s="210"/>
      <c r="CC70" s="210"/>
      <c r="CD70" s="210"/>
      <c r="CE70" s="212"/>
      <c r="CF70" s="210"/>
      <c r="CG70" s="210"/>
      <c r="CH70" s="210"/>
      <c r="CI70" s="210"/>
      <c r="CJ70" s="210"/>
      <c r="CK70" s="210"/>
      <c r="CL70" s="16"/>
      <c r="CM70" s="16"/>
      <c r="CN70" s="16"/>
      <c r="CO70" s="16"/>
      <c r="CP70" s="82"/>
      <c r="CQ70" s="16"/>
      <c r="CR70" s="16"/>
      <c r="CS70" s="16"/>
      <c r="CT70" s="16"/>
      <c r="CU70" s="16"/>
      <c r="CV70" s="16"/>
      <c r="CW70" s="10"/>
      <c r="CX70" s="10"/>
      <c r="CY70" s="10"/>
      <c r="CZ70" s="10"/>
      <c r="DA70" s="10"/>
      <c r="DB70" s="10"/>
      <c r="DC70" s="10"/>
      <c r="DD70" s="10"/>
      <c r="DE70" s="10"/>
      <c r="DF70" s="10"/>
    </row>
    <row r="71" spans="1:110">
      <c r="A71" s="442">
        <v>4</v>
      </c>
      <c r="B71" s="5"/>
      <c r="C71" s="6"/>
      <c r="D71" s="6"/>
      <c r="E71" s="6"/>
      <c r="F71" s="209" t="s">
        <v>762</v>
      </c>
      <c r="G71" s="1068" t="s">
        <v>456</v>
      </c>
      <c r="H71" s="6"/>
      <c r="I71" s="6"/>
      <c r="J71" s="6"/>
      <c r="K71" s="6"/>
      <c r="L71" s="7"/>
      <c r="M71" s="5"/>
      <c r="N71" s="6"/>
      <c r="O71" s="6"/>
      <c r="P71" s="6"/>
      <c r="Q71" s="49" t="s">
        <v>739</v>
      </c>
      <c r="R71" s="375" t="s">
        <v>156</v>
      </c>
      <c r="S71" s="6"/>
      <c r="T71" s="6"/>
      <c r="U71" s="6"/>
      <c r="V71" s="6"/>
      <c r="W71" s="7"/>
      <c r="X71" s="5"/>
      <c r="Y71" s="6"/>
      <c r="Z71" s="6"/>
      <c r="AA71" s="6"/>
      <c r="AB71" s="208" t="s">
        <v>743</v>
      </c>
      <c r="AC71" s="402" t="s">
        <v>573</v>
      </c>
      <c r="AD71" s="6"/>
      <c r="AE71" s="6"/>
      <c r="AF71" s="6"/>
      <c r="AG71" s="6"/>
      <c r="AH71" s="7"/>
      <c r="AI71" s="5"/>
      <c r="AJ71" s="6"/>
      <c r="AK71" s="6"/>
      <c r="AL71" s="6"/>
      <c r="AM71" s="208" t="s">
        <v>748</v>
      </c>
      <c r="AN71" s="375" t="s">
        <v>501</v>
      </c>
      <c r="AO71" s="6"/>
      <c r="AP71" s="6"/>
      <c r="AQ71" s="6"/>
      <c r="AR71" s="6"/>
      <c r="AS71" s="6"/>
      <c r="AT71" s="5"/>
      <c r="AU71" s="6"/>
      <c r="AV71" s="6"/>
      <c r="AW71" s="6"/>
      <c r="AX71" s="49" t="s">
        <v>741</v>
      </c>
      <c r="AY71" s="375" t="s">
        <v>207</v>
      </c>
      <c r="AZ71" s="6"/>
      <c r="BA71" s="6"/>
      <c r="BB71" s="6"/>
      <c r="BC71" s="6"/>
      <c r="BD71" s="7"/>
      <c r="BE71" s="1056"/>
      <c r="BF71" s="210"/>
      <c r="BG71" s="210"/>
      <c r="BH71" s="210"/>
      <c r="BI71" s="1057"/>
      <c r="BJ71" s="413"/>
      <c r="BK71" s="210"/>
      <c r="BL71" s="210"/>
      <c r="BM71" s="210"/>
      <c r="BN71" s="210"/>
      <c r="BO71" s="210"/>
      <c r="BP71" s="210"/>
      <c r="BQ71" s="210"/>
      <c r="BR71" s="210"/>
      <c r="BS71" s="210"/>
      <c r="BT71" s="212"/>
      <c r="BU71" s="210"/>
      <c r="BV71" s="210"/>
      <c r="BW71" s="210"/>
      <c r="BX71" s="210"/>
      <c r="BY71" s="210"/>
      <c r="BZ71" s="210"/>
      <c r="CA71" s="210"/>
      <c r="CB71" s="210"/>
      <c r="CC71" s="210"/>
      <c r="CD71" s="210"/>
      <c r="CE71" s="212"/>
      <c r="CF71" s="210"/>
      <c r="CG71" s="210"/>
      <c r="CH71" s="210"/>
      <c r="CI71" s="210"/>
      <c r="CJ71" s="210"/>
      <c r="CK71" s="210"/>
      <c r="CL71" s="16"/>
      <c r="CM71" s="16"/>
      <c r="CN71" s="16"/>
      <c r="CO71" s="16"/>
      <c r="CP71" s="82"/>
      <c r="CQ71" s="16"/>
      <c r="CR71" s="16"/>
      <c r="CS71" s="16"/>
      <c r="CT71" s="16"/>
      <c r="CU71" s="16"/>
      <c r="CV71" s="16"/>
      <c r="CW71" s="10"/>
      <c r="CX71" s="10"/>
      <c r="CY71" s="10"/>
      <c r="CZ71" s="10"/>
      <c r="DA71" s="10"/>
      <c r="DB71" s="10"/>
      <c r="DC71" s="10"/>
      <c r="DD71" s="10"/>
      <c r="DE71" s="10"/>
      <c r="DF71" s="10"/>
    </row>
    <row r="72" spans="1:110">
      <c r="A72" s="442">
        <v>5</v>
      </c>
      <c r="B72" s="5"/>
      <c r="C72" s="6"/>
      <c r="D72" s="6"/>
      <c r="E72" s="6"/>
      <c r="F72" s="209" t="s">
        <v>762</v>
      </c>
      <c r="G72" s="1068" t="s">
        <v>379</v>
      </c>
      <c r="H72" s="6"/>
      <c r="I72" s="6"/>
      <c r="J72" s="6"/>
      <c r="K72" s="6"/>
      <c r="L72" s="7"/>
      <c r="M72" s="5"/>
      <c r="N72" s="6"/>
      <c r="O72" s="6"/>
      <c r="P72" s="6"/>
      <c r="Q72" s="49" t="s">
        <v>739</v>
      </c>
      <c r="R72" s="402" t="s">
        <v>366</v>
      </c>
      <c r="S72" s="6"/>
      <c r="T72" s="6"/>
      <c r="U72" s="6"/>
      <c r="V72" s="6"/>
      <c r="W72" s="7"/>
      <c r="X72" s="5"/>
      <c r="Y72" s="6"/>
      <c r="Z72" s="6"/>
      <c r="AA72" s="6"/>
      <c r="AB72" s="208" t="s">
        <v>743</v>
      </c>
      <c r="AC72" s="402" t="s">
        <v>581</v>
      </c>
      <c r="AD72" s="6"/>
      <c r="AE72" s="6"/>
      <c r="AF72" s="6"/>
      <c r="AG72" s="6"/>
      <c r="AH72" s="7"/>
      <c r="AI72" s="5"/>
      <c r="AJ72" s="6"/>
      <c r="AK72" s="6"/>
      <c r="AL72" s="6"/>
      <c r="AM72" s="208" t="s">
        <v>748</v>
      </c>
      <c r="AN72" s="375" t="s">
        <v>241</v>
      </c>
      <c r="AO72" s="6"/>
      <c r="AP72" s="6"/>
      <c r="AQ72" s="6"/>
      <c r="AR72" s="6"/>
      <c r="AS72" s="6"/>
      <c r="AT72" s="5"/>
      <c r="AU72" s="6"/>
      <c r="AV72" s="6"/>
      <c r="AW72" s="6"/>
      <c r="AX72" s="49" t="s">
        <v>741</v>
      </c>
      <c r="AY72" s="240" t="s">
        <v>296</v>
      </c>
      <c r="AZ72" s="6"/>
      <c r="BA72" s="6"/>
      <c r="BB72" s="6"/>
      <c r="BC72" s="6"/>
      <c r="BD72" s="7"/>
      <c r="BE72" s="1056"/>
      <c r="BF72" s="210"/>
      <c r="BG72" s="210"/>
      <c r="BH72" s="210"/>
      <c r="BI72" s="1057"/>
      <c r="BJ72" s="413"/>
      <c r="BK72" s="210"/>
      <c r="BL72" s="210"/>
      <c r="BM72" s="210"/>
      <c r="BN72" s="210"/>
      <c r="BO72" s="210"/>
      <c r="BP72" s="210"/>
      <c r="BQ72" s="210"/>
      <c r="BR72" s="210"/>
      <c r="BS72" s="210"/>
      <c r="BT72" s="212"/>
      <c r="BU72" s="210"/>
      <c r="BV72" s="210"/>
      <c r="BW72" s="210"/>
      <c r="BX72" s="210"/>
      <c r="BY72" s="210"/>
      <c r="BZ72" s="210"/>
      <c r="CA72" s="210"/>
      <c r="CB72" s="210"/>
      <c r="CC72" s="210"/>
      <c r="CD72" s="210"/>
      <c r="CE72" s="212"/>
      <c r="CF72" s="210"/>
      <c r="CG72" s="210"/>
      <c r="CH72" s="210"/>
      <c r="CI72" s="210"/>
      <c r="CJ72" s="210"/>
      <c r="CK72" s="210"/>
      <c r="CL72" s="16"/>
      <c r="CM72" s="16"/>
      <c r="CN72" s="16"/>
      <c r="CO72" s="16"/>
      <c r="CP72" s="82"/>
      <c r="CQ72" s="16"/>
      <c r="CR72" s="16"/>
      <c r="CS72" s="16"/>
      <c r="CT72" s="16"/>
      <c r="CU72" s="16"/>
      <c r="CV72" s="16"/>
      <c r="CW72" s="10"/>
      <c r="CX72" s="10"/>
      <c r="CY72" s="10"/>
      <c r="CZ72" s="10"/>
      <c r="DA72" s="10"/>
      <c r="DB72" s="10"/>
      <c r="DC72" s="10"/>
      <c r="DD72" s="10"/>
      <c r="DE72" s="10"/>
      <c r="DF72" s="10"/>
    </row>
    <row r="73" spans="1:110">
      <c r="A73" s="442">
        <v>6</v>
      </c>
      <c r="B73" s="5"/>
      <c r="C73" s="6"/>
      <c r="D73" s="6"/>
      <c r="E73" s="6"/>
      <c r="F73" s="209" t="s">
        <v>762</v>
      </c>
      <c r="G73" s="1068" t="s">
        <v>543</v>
      </c>
      <c r="H73" s="6"/>
      <c r="I73" s="6"/>
      <c r="J73" s="6"/>
      <c r="K73" s="6"/>
      <c r="L73" s="7"/>
      <c r="M73" s="5"/>
      <c r="N73" s="6"/>
      <c r="O73" s="6"/>
      <c r="P73" s="6"/>
      <c r="Q73" s="49" t="s">
        <v>739</v>
      </c>
      <c r="R73" s="375" t="s">
        <v>620</v>
      </c>
      <c r="S73" s="6"/>
      <c r="T73" s="6"/>
      <c r="U73" s="6"/>
      <c r="V73" s="6"/>
      <c r="W73" s="7"/>
      <c r="X73" s="5"/>
      <c r="Y73" s="6"/>
      <c r="Z73" s="6"/>
      <c r="AA73" s="6"/>
      <c r="AB73" s="208" t="s">
        <v>743</v>
      </c>
      <c r="AC73" s="375" t="s">
        <v>408</v>
      </c>
      <c r="AD73" s="6"/>
      <c r="AE73" s="6"/>
      <c r="AF73" s="6"/>
      <c r="AG73" s="6"/>
      <c r="AH73" s="7"/>
      <c r="AI73" s="5"/>
      <c r="AJ73" s="6"/>
      <c r="AK73" s="6"/>
      <c r="AL73" s="6"/>
      <c r="AM73" s="208" t="s">
        <v>748</v>
      </c>
      <c r="AN73" s="375" t="s">
        <v>180</v>
      </c>
      <c r="AO73" s="6"/>
      <c r="AP73" s="6"/>
      <c r="AQ73" s="6"/>
      <c r="AR73" s="6"/>
      <c r="AS73" s="6"/>
      <c r="AT73" s="5"/>
      <c r="AU73" s="6"/>
      <c r="AV73" s="6"/>
      <c r="AW73" s="6"/>
      <c r="AX73" s="49" t="s">
        <v>741</v>
      </c>
      <c r="AY73" s="375" t="s">
        <v>358</v>
      </c>
      <c r="AZ73" s="6"/>
      <c r="BA73" s="6"/>
      <c r="BB73" s="6"/>
      <c r="BC73" s="6"/>
      <c r="BD73" s="7"/>
      <c r="BE73" s="1056"/>
      <c r="BF73" s="210"/>
      <c r="BG73" s="210"/>
      <c r="BH73" s="210"/>
      <c r="BI73" s="1057"/>
      <c r="BJ73" s="401"/>
      <c r="BK73" s="210"/>
      <c r="BL73" s="210"/>
      <c r="BM73" s="210"/>
      <c r="BN73" s="210"/>
      <c r="BO73" s="210"/>
      <c r="BP73" s="210"/>
      <c r="BQ73" s="210"/>
      <c r="BR73" s="210"/>
      <c r="BS73" s="210"/>
      <c r="BT73" s="212"/>
      <c r="BU73" s="210"/>
      <c r="BV73" s="210"/>
      <c r="BW73" s="210"/>
      <c r="BX73" s="210"/>
      <c r="BY73" s="210"/>
      <c r="BZ73" s="210"/>
      <c r="CA73" s="210"/>
      <c r="CB73" s="210"/>
      <c r="CC73" s="210"/>
      <c r="CD73" s="210"/>
      <c r="CE73" s="212"/>
      <c r="CF73" s="210"/>
      <c r="CG73" s="210"/>
      <c r="CH73" s="210"/>
      <c r="CI73" s="210"/>
      <c r="CJ73" s="210"/>
      <c r="CK73" s="210"/>
      <c r="CL73" s="16"/>
      <c r="CM73" s="16"/>
      <c r="CN73" s="16"/>
      <c r="CO73" s="16"/>
      <c r="CP73" s="82"/>
      <c r="CQ73" s="16"/>
      <c r="CR73" s="16"/>
      <c r="CS73" s="16"/>
      <c r="CT73" s="16"/>
      <c r="CU73" s="16"/>
      <c r="CV73" s="16"/>
      <c r="CW73" s="10"/>
      <c r="CX73" s="10"/>
      <c r="CY73" s="10"/>
      <c r="CZ73" s="10"/>
      <c r="DA73" s="10"/>
      <c r="DB73" s="10"/>
      <c r="DC73" s="10"/>
      <c r="DD73" s="10"/>
      <c r="DE73" s="10"/>
      <c r="DF73" s="10"/>
    </row>
    <row r="74" spans="1:110">
      <c r="A74" s="442">
        <v>7</v>
      </c>
      <c r="B74" s="5"/>
      <c r="C74" s="6"/>
      <c r="D74" s="6"/>
      <c r="E74" s="6"/>
      <c r="F74" s="209" t="s">
        <v>762</v>
      </c>
      <c r="G74" s="1031" t="s">
        <v>387</v>
      </c>
      <c r="H74" s="6"/>
      <c r="I74" s="6"/>
      <c r="J74" s="6"/>
      <c r="K74" s="6"/>
      <c r="L74" s="7"/>
      <c r="M74" s="5"/>
      <c r="N74" s="6"/>
      <c r="O74" s="6"/>
      <c r="P74" s="6"/>
      <c r="Q74" s="49" t="s">
        <v>739</v>
      </c>
      <c r="R74" s="375" t="s">
        <v>556</v>
      </c>
      <c r="S74" s="6"/>
      <c r="T74" s="6"/>
      <c r="U74" s="6"/>
      <c r="V74" s="6"/>
      <c r="W74" s="7"/>
      <c r="X74" s="5"/>
      <c r="Y74" s="6"/>
      <c r="Z74" s="6"/>
      <c r="AA74" s="6"/>
      <c r="AB74" s="208" t="s">
        <v>743</v>
      </c>
      <c r="AC74" s="402" t="s">
        <v>229</v>
      </c>
      <c r="AD74" s="6"/>
      <c r="AE74" s="6"/>
      <c r="AF74" s="6"/>
      <c r="AG74" s="6"/>
      <c r="AH74" s="7"/>
      <c r="AI74" s="5"/>
      <c r="AJ74" s="6"/>
      <c r="AK74" s="6"/>
      <c r="AL74" s="6"/>
      <c r="AM74" s="208" t="s">
        <v>748</v>
      </c>
      <c r="AN74" s="375" t="s">
        <v>638</v>
      </c>
      <c r="AO74" s="6"/>
      <c r="AP74" s="6"/>
      <c r="AQ74" s="6"/>
      <c r="AR74" s="6"/>
      <c r="AS74" s="6"/>
      <c r="AT74" s="5"/>
      <c r="AU74" s="6"/>
      <c r="AV74" s="6"/>
      <c r="AW74" s="6"/>
      <c r="AX74" s="49" t="s">
        <v>741</v>
      </c>
      <c r="AY74" s="375" t="s">
        <v>450</v>
      </c>
      <c r="AZ74" s="6"/>
      <c r="BA74" s="6"/>
      <c r="BB74" s="6"/>
      <c r="BC74" s="6"/>
      <c r="BD74" s="7"/>
      <c r="BE74" s="1056"/>
      <c r="BF74" s="210"/>
      <c r="BG74" s="210"/>
      <c r="BH74" s="210"/>
      <c r="BI74" s="1057"/>
      <c r="BJ74" s="401"/>
      <c r="BK74" s="210"/>
      <c r="BL74" s="210"/>
      <c r="BM74" s="210"/>
      <c r="BN74" s="210"/>
      <c r="BO74" s="210"/>
      <c r="BP74" s="210"/>
      <c r="BQ74" s="210"/>
      <c r="BR74" s="210"/>
      <c r="BS74" s="210"/>
      <c r="BT74" s="212"/>
      <c r="BU74" s="210"/>
      <c r="BV74" s="210"/>
      <c r="BW74" s="210"/>
      <c r="BX74" s="210"/>
      <c r="BY74" s="210"/>
      <c r="BZ74" s="210"/>
      <c r="CA74" s="210"/>
      <c r="CB74" s="210"/>
      <c r="CC74" s="210"/>
      <c r="CD74" s="210"/>
      <c r="CE74" s="212"/>
      <c r="CF74" s="210"/>
      <c r="CG74" s="210"/>
      <c r="CH74" s="210"/>
      <c r="CI74" s="210"/>
      <c r="CJ74" s="210"/>
      <c r="CK74" s="210"/>
      <c r="CL74" s="16"/>
      <c r="CM74" s="16"/>
      <c r="CN74" s="16"/>
      <c r="CO74" s="16"/>
      <c r="CP74" s="82"/>
      <c r="CQ74" s="16"/>
      <c r="CR74" s="16"/>
      <c r="CS74" s="16"/>
      <c r="CT74" s="16"/>
      <c r="CU74" s="16"/>
      <c r="CV74" s="16"/>
      <c r="CW74" s="10"/>
      <c r="CX74" s="10"/>
      <c r="CY74" s="10"/>
      <c r="CZ74" s="10"/>
      <c r="DA74" s="10"/>
      <c r="DB74" s="10"/>
      <c r="DC74" s="10"/>
      <c r="DD74" s="10"/>
      <c r="DE74" s="10"/>
      <c r="DF74" s="10"/>
    </row>
    <row r="75" spans="1:110">
      <c r="A75" s="442">
        <v>8</v>
      </c>
      <c r="B75" s="5"/>
      <c r="C75" s="6"/>
      <c r="D75" s="6"/>
      <c r="E75" s="6"/>
      <c r="F75" s="209" t="s">
        <v>762</v>
      </c>
      <c r="G75" s="1068" t="s">
        <v>464</v>
      </c>
      <c r="H75" s="6"/>
      <c r="I75" s="6"/>
      <c r="J75" s="6"/>
      <c r="K75" s="6"/>
      <c r="L75" s="7"/>
      <c r="M75" s="5"/>
      <c r="N75" s="6"/>
      <c r="O75" s="6"/>
      <c r="P75" s="6"/>
      <c r="Q75" s="49" t="s">
        <v>739</v>
      </c>
      <c r="R75" s="402" t="s">
        <v>334</v>
      </c>
      <c r="S75" s="6"/>
      <c r="T75" s="6"/>
      <c r="U75" s="6"/>
      <c r="V75" s="6"/>
      <c r="W75" s="7"/>
      <c r="X75" s="5"/>
      <c r="Y75" s="6"/>
      <c r="Z75" s="6"/>
      <c r="AA75" s="6"/>
      <c r="AB75" s="208" t="s">
        <v>743</v>
      </c>
      <c r="AC75" s="402" t="s">
        <v>228</v>
      </c>
      <c r="AD75" s="6"/>
      <c r="AE75" s="6"/>
      <c r="AF75" s="6"/>
      <c r="AG75" s="6"/>
      <c r="AH75" s="7"/>
      <c r="AI75" s="5"/>
      <c r="AJ75" s="6"/>
      <c r="AK75" s="6"/>
      <c r="AL75" s="6"/>
      <c r="AM75" s="208" t="s">
        <v>748</v>
      </c>
      <c r="AN75" s="402" t="s">
        <v>602</v>
      </c>
      <c r="AO75" s="6"/>
      <c r="AP75" s="6"/>
      <c r="AQ75" s="6"/>
      <c r="AR75" s="6"/>
      <c r="AS75" s="6"/>
      <c r="AT75" s="5"/>
      <c r="AU75" s="6"/>
      <c r="AV75" s="6"/>
      <c r="AW75" s="6"/>
      <c r="AX75" s="49" t="s">
        <v>741</v>
      </c>
      <c r="AY75" s="375" t="s">
        <v>381</v>
      </c>
      <c r="AZ75" s="6"/>
      <c r="BA75" s="6"/>
      <c r="BB75" s="6"/>
      <c r="BC75" s="6"/>
      <c r="BD75" s="7"/>
      <c r="BE75" s="1056"/>
      <c r="BF75" s="210"/>
      <c r="BG75" s="210"/>
      <c r="BH75" s="210"/>
      <c r="BI75" s="1057"/>
      <c r="BJ75" s="413"/>
      <c r="BK75" s="210"/>
      <c r="BL75" s="210"/>
      <c r="BM75" s="210"/>
      <c r="BN75" s="210"/>
      <c r="BO75" s="210"/>
      <c r="BP75" s="210"/>
      <c r="BQ75" s="210"/>
      <c r="BR75" s="210"/>
      <c r="BS75" s="210"/>
      <c r="BT75" s="212"/>
      <c r="BU75" s="210"/>
      <c r="BV75" s="210"/>
      <c r="BW75" s="210"/>
      <c r="BX75" s="210"/>
      <c r="BY75" s="210"/>
      <c r="BZ75" s="210"/>
      <c r="CA75" s="210"/>
      <c r="CB75" s="210"/>
      <c r="CC75" s="210"/>
      <c r="CD75" s="210"/>
      <c r="CE75" s="212"/>
      <c r="CF75" s="210"/>
      <c r="CG75" s="210"/>
      <c r="CH75" s="210"/>
      <c r="CI75" s="210"/>
      <c r="CJ75" s="210"/>
      <c r="CK75" s="210"/>
      <c r="CL75" s="16"/>
      <c r="CM75" s="16"/>
      <c r="CN75" s="16"/>
      <c r="CO75" s="16"/>
      <c r="CP75" s="82"/>
      <c r="CQ75" s="16"/>
      <c r="CR75" s="16"/>
      <c r="CS75" s="16"/>
      <c r="CT75" s="16"/>
      <c r="CU75" s="16"/>
      <c r="CV75" s="16"/>
      <c r="CW75" s="10"/>
      <c r="CX75" s="10"/>
      <c r="CY75" s="10"/>
      <c r="CZ75" s="10"/>
      <c r="DA75" s="10"/>
      <c r="DB75" s="10"/>
      <c r="DC75" s="10"/>
      <c r="DD75" s="10"/>
      <c r="DE75" s="10"/>
      <c r="DF75" s="10"/>
    </row>
    <row r="76" spans="1:110">
      <c r="A76" s="442">
        <v>9</v>
      </c>
      <c r="B76" s="5"/>
      <c r="C76" s="6"/>
      <c r="D76" s="6"/>
      <c r="E76" s="6"/>
      <c r="F76" s="209" t="s">
        <v>762</v>
      </c>
      <c r="G76" s="1031" t="s">
        <v>689</v>
      </c>
      <c r="H76" s="6"/>
      <c r="I76" s="6"/>
      <c r="J76" s="6"/>
      <c r="K76" s="6"/>
      <c r="L76" s="7"/>
      <c r="M76" s="5"/>
      <c r="N76" s="6"/>
      <c r="O76" s="6"/>
      <c r="P76" s="6"/>
      <c r="Q76" s="49" t="s">
        <v>739</v>
      </c>
      <c r="R76" s="375" t="s">
        <v>394</v>
      </c>
      <c r="S76" s="6"/>
      <c r="T76" s="6"/>
      <c r="U76" s="6"/>
      <c r="V76" s="6"/>
      <c r="W76" s="7"/>
      <c r="X76" s="5"/>
      <c r="Y76" s="6"/>
      <c r="Z76" s="6"/>
      <c r="AA76" s="6"/>
      <c r="AB76" s="208" t="s">
        <v>743</v>
      </c>
      <c r="AC76" s="402" t="s">
        <v>182</v>
      </c>
      <c r="AD76" s="6"/>
      <c r="AE76" s="6"/>
      <c r="AF76" s="6"/>
      <c r="AG76" s="6"/>
      <c r="AH76" s="7"/>
      <c r="AI76" s="5"/>
      <c r="AJ76" s="6"/>
      <c r="AK76" s="6"/>
      <c r="AL76" s="6"/>
      <c r="AM76" s="208" t="s">
        <v>748</v>
      </c>
      <c r="AN76" s="375" t="s">
        <v>508</v>
      </c>
      <c r="AO76" s="6"/>
      <c r="AP76" s="6"/>
      <c r="AQ76" s="6"/>
      <c r="AR76" s="6"/>
      <c r="AS76" s="6"/>
      <c r="AT76" s="5"/>
      <c r="AU76" s="6"/>
      <c r="AV76" s="6"/>
      <c r="AW76" s="6"/>
      <c r="AX76" s="49" t="s">
        <v>741</v>
      </c>
      <c r="AY76" s="50" t="s">
        <v>300</v>
      </c>
      <c r="AZ76" s="6"/>
      <c r="BA76" s="6"/>
      <c r="BB76" s="6"/>
      <c r="BC76" s="6"/>
      <c r="BD76" s="7"/>
      <c r="BE76" s="1056"/>
      <c r="BF76" s="210"/>
      <c r="BG76" s="210"/>
      <c r="BH76" s="210"/>
      <c r="BI76" s="1057"/>
      <c r="BJ76" s="413"/>
      <c r="BK76" s="210"/>
      <c r="BL76" s="210"/>
      <c r="BM76" s="210"/>
      <c r="BN76" s="210"/>
      <c r="BO76" s="210"/>
      <c r="BP76" s="210"/>
      <c r="BQ76" s="210"/>
      <c r="BR76" s="210"/>
      <c r="BS76" s="210"/>
      <c r="BT76" s="212"/>
      <c r="BU76" s="210"/>
      <c r="BV76" s="210"/>
      <c r="BW76" s="210"/>
      <c r="BX76" s="210"/>
      <c r="BY76" s="210"/>
      <c r="BZ76" s="210"/>
      <c r="CA76" s="210"/>
      <c r="CB76" s="210"/>
      <c r="CC76" s="210"/>
      <c r="CD76" s="210"/>
      <c r="CE76" s="212"/>
      <c r="CF76" s="210"/>
      <c r="CG76" s="210"/>
      <c r="CH76" s="210"/>
      <c r="CI76" s="210"/>
      <c r="CJ76" s="210"/>
      <c r="CK76" s="210"/>
      <c r="CL76" s="16"/>
      <c r="CM76" s="16"/>
      <c r="CN76" s="16"/>
      <c r="CO76" s="16"/>
      <c r="CP76" s="82"/>
      <c r="CQ76" s="16"/>
      <c r="CR76" s="16"/>
      <c r="CS76" s="16"/>
      <c r="CT76" s="16"/>
      <c r="CU76" s="16"/>
      <c r="CV76" s="16"/>
      <c r="CW76" s="10"/>
      <c r="CX76" s="10"/>
      <c r="CY76" s="10"/>
      <c r="CZ76" s="10"/>
      <c r="DA76" s="10"/>
      <c r="DB76" s="10"/>
      <c r="DC76" s="10"/>
      <c r="DD76" s="10"/>
      <c r="DE76" s="10"/>
      <c r="DF76" s="10"/>
    </row>
    <row r="77" spans="1:110">
      <c r="A77" s="442">
        <v>10</v>
      </c>
      <c r="B77" s="5"/>
      <c r="C77" s="6"/>
      <c r="D77" s="6"/>
      <c r="E77" s="6"/>
      <c r="F77" s="209" t="s">
        <v>762</v>
      </c>
      <c r="G77" s="1068" t="s">
        <v>360</v>
      </c>
      <c r="H77" s="6"/>
      <c r="I77" s="6"/>
      <c r="J77" s="6"/>
      <c r="K77" s="6"/>
      <c r="L77" s="7"/>
      <c r="M77" s="5"/>
      <c r="N77" s="6"/>
      <c r="O77" s="6"/>
      <c r="P77" s="6"/>
      <c r="Q77" s="49" t="s">
        <v>738</v>
      </c>
      <c r="R77" s="1065" t="s">
        <v>275</v>
      </c>
      <c r="S77" s="6"/>
      <c r="T77" s="6"/>
      <c r="U77" s="6"/>
      <c r="V77" s="6"/>
      <c r="W77" s="7"/>
      <c r="X77" s="5"/>
      <c r="Y77" s="6"/>
      <c r="Z77" s="6"/>
      <c r="AA77" s="6"/>
      <c r="AB77" s="208" t="s">
        <v>743</v>
      </c>
      <c r="AC77" s="402" t="s">
        <v>455</v>
      </c>
      <c r="AD77" s="6"/>
      <c r="AE77" s="6"/>
      <c r="AF77" s="6"/>
      <c r="AG77" s="6"/>
      <c r="AH77" s="7"/>
      <c r="AI77" s="5"/>
      <c r="AJ77" s="6"/>
      <c r="AK77" s="6"/>
      <c r="AL77" s="6"/>
      <c r="AM77" s="208" t="s">
        <v>748</v>
      </c>
      <c r="AN77" s="375" t="s">
        <v>535</v>
      </c>
      <c r="AO77" s="6"/>
      <c r="AP77" s="6"/>
      <c r="AQ77" s="6"/>
      <c r="AR77" s="6"/>
      <c r="AS77" s="6"/>
      <c r="AT77" s="5"/>
      <c r="AU77" s="6"/>
      <c r="AV77" s="6"/>
      <c r="AW77" s="6"/>
      <c r="AX77" s="49" t="s">
        <v>737</v>
      </c>
      <c r="AY77" s="402" t="s">
        <v>533</v>
      </c>
      <c r="AZ77" s="6"/>
      <c r="BA77" s="6"/>
      <c r="BB77" s="6"/>
      <c r="BC77" s="6"/>
      <c r="BD77" s="7"/>
      <c r="BE77" s="1056"/>
      <c r="BF77" s="210"/>
      <c r="BG77" s="210"/>
      <c r="BH77" s="210"/>
      <c r="BI77" s="1057"/>
      <c r="BJ77" s="413"/>
      <c r="BK77" s="210"/>
      <c r="BL77" s="210"/>
      <c r="BM77" s="210"/>
      <c r="BN77" s="210"/>
      <c r="BO77" s="210"/>
      <c r="BP77" s="210"/>
      <c r="BQ77" s="210"/>
      <c r="BR77" s="210"/>
      <c r="BS77" s="210"/>
      <c r="BT77" s="212"/>
      <c r="BU77" s="210"/>
      <c r="BV77" s="210"/>
      <c r="BW77" s="210"/>
      <c r="BX77" s="210"/>
      <c r="BY77" s="210"/>
      <c r="BZ77" s="210"/>
      <c r="CA77" s="210"/>
      <c r="CB77" s="210"/>
      <c r="CC77" s="210"/>
      <c r="CD77" s="210"/>
      <c r="CE77" s="212"/>
      <c r="CF77" s="210"/>
      <c r="CG77" s="210"/>
      <c r="CH77" s="210"/>
      <c r="CI77" s="210"/>
      <c r="CJ77" s="210"/>
      <c r="CK77" s="210"/>
      <c r="CL77" s="16"/>
      <c r="CM77" s="16"/>
      <c r="CN77" s="16"/>
      <c r="CO77" s="16"/>
      <c r="CP77" s="25"/>
      <c r="CQ77" s="16"/>
      <c r="CR77" s="16"/>
      <c r="CS77" s="16"/>
      <c r="CT77" s="16"/>
      <c r="CU77" s="16"/>
      <c r="CV77" s="16"/>
      <c r="CW77" s="10"/>
      <c r="CX77" s="10"/>
      <c r="CY77" s="10"/>
      <c r="CZ77" s="10"/>
      <c r="DA77" s="10"/>
      <c r="DB77" s="10"/>
      <c r="DC77" s="10"/>
      <c r="DD77" s="10"/>
      <c r="DE77" s="10"/>
      <c r="DF77" s="10"/>
    </row>
    <row r="78" spans="1:110">
      <c r="A78" s="442">
        <v>11</v>
      </c>
      <c r="B78" s="5"/>
      <c r="C78" s="6"/>
      <c r="D78" s="6"/>
      <c r="E78" s="6"/>
      <c r="F78" s="209" t="s">
        <v>762</v>
      </c>
      <c r="G78" s="1031" t="s">
        <v>585</v>
      </c>
      <c r="H78" s="6"/>
      <c r="I78" s="6"/>
      <c r="J78" s="6"/>
      <c r="K78" s="6"/>
      <c r="L78" s="7"/>
      <c r="M78" s="5"/>
      <c r="N78" s="6"/>
      <c r="O78" s="6"/>
      <c r="P78" s="6"/>
      <c r="Q78" s="49" t="s">
        <v>738</v>
      </c>
      <c r="R78" s="1031" t="s">
        <v>722</v>
      </c>
      <c r="S78" s="6"/>
      <c r="T78" s="6"/>
      <c r="U78" s="6"/>
      <c r="V78" s="6"/>
      <c r="W78" s="7"/>
      <c r="X78" s="5"/>
      <c r="Y78" s="6"/>
      <c r="Z78" s="6"/>
      <c r="AA78" s="6"/>
      <c r="AB78" s="208" t="s">
        <v>743</v>
      </c>
      <c r="AC78" s="402" t="s">
        <v>185</v>
      </c>
      <c r="AD78" s="6"/>
      <c r="AE78" s="6"/>
      <c r="AF78" s="6"/>
      <c r="AG78" s="6"/>
      <c r="AH78" s="7"/>
      <c r="AI78" s="5"/>
      <c r="AJ78" s="6"/>
      <c r="AK78" s="6"/>
      <c r="AL78" s="6"/>
      <c r="AM78" s="208" t="s">
        <v>748</v>
      </c>
      <c r="AN78" s="402" t="s">
        <v>145</v>
      </c>
      <c r="AO78" s="6"/>
      <c r="AP78" s="6"/>
      <c r="AQ78" s="6"/>
      <c r="AR78" s="6"/>
      <c r="AS78" s="6"/>
      <c r="AT78" s="5"/>
      <c r="AU78" s="6"/>
      <c r="AV78" s="6"/>
      <c r="AW78" s="6"/>
      <c r="AX78" s="49" t="s">
        <v>737</v>
      </c>
      <c r="AY78" s="402" t="s">
        <v>423</v>
      </c>
      <c r="AZ78" s="6"/>
      <c r="BA78" s="6"/>
      <c r="BB78" s="6"/>
      <c r="BC78" s="6"/>
      <c r="BD78" s="7"/>
      <c r="BE78" s="1056"/>
      <c r="BF78" s="210"/>
      <c r="BG78" s="210"/>
      <c r="BH78" s="210"/>
      <c r="BI78" s="1057"/>
      <c r="BJ78" s="401"/>
      <c r="BK78" s="210"/>
      <c r="BL78" s="210"/>
      <c r="BM78" s="210"/>
      <c r="BN78" s="210"/>
      <c r="BO78" s="210"/>
      <c r="BP78" s="210"/>
      <c r="BQ78" s="210"/>
      <c r="BR78" s="210"/>
      <c r="BS78" s="210"/>
      <c r="BT78" s="212"/>
      <c r="BU78" s="210"/>
      <c r="BV78" s="210"/>
      <c r="BW78" s="210"/>
      <c r="BX78" s="210"/>
      <c r="BY78" s="210"/>
      <c r="BZ78" s="210"/>
      <c r="CA78" s="210"/>
      <c r="CB78" s="210"/>
      <c r="CC78" s="210"/>
      <c r="CD78" s="210"/>
      <c r="CE78" s="212"/>
      <c r="CF78" s="210"/>
      <c r="CG78" s="210"/>
      <c r="CH78" s="210"/>
      <c r="CI78" s="210"/>
      <c r="CJ78" s="210"/>
      <c r="CK78" s="210"/>
      <c r="CL78" s="16"/>
      <c r="CM78" s="16"/>
      <c r="CN78" s="16"/>
      <c r="CO78" s="16"/>
      <c r="CP78" s="25"/>
      <c r="CQ78" s="13"/>
      <c r="CR78" s="16"/>
      <c r="CS78" s="16"/>
      <c r="CT78" s="16"/>
      <c r="CU78" s="16"/>
      <c r="CV78" s="16"/>
      <c r="CW78" s="10"/>
      <c r="CX78" s="10"/>
      <c r="CY78" s="10"/>
      <c r="CZ78" s="10"/>
      <c r="DA78" s="10"/>
      <c r="DB78" s="10"/>
      <c r="DC78" s="10"/>
      <c r="DD78" s="10"/>
      <c r="DE78" s="10"/>
      <c r="DF78" s="10"/>
    </row>
    <row r="79" spans="1:110">
      <c r="A79" s="442">
        <v>12</v>
      </c>
      <c r="B79" s="5"/>
      <c r="C79" s="6"/>
      <c r="D79" s="6"/>
      <c r="E79" s="6"/>
      <c r="F79" s="209" t="s">
        <v>762</v>
      </c>
      <c r="G79" s="1068" t="s">
        <v>289</v>
      </c>
      <c r="H79" s="6"/>
      <c r="I79" s="6"/>
      <c r="J79" s="6"/>
      <c r="K79" s="6"/>
      <c r="L79" s="7"/>
      <c r="M79" s="5"/>
      <c r="N79" s="6"/>
      <c r="O79" s="6"/>
      <c r="P79" s="6"/>
      <c r="Q79" s="49" t="s">
        <v>738</v>
      </c>
      <c r="R79" s="1031" t="s">
        <v>433</v>
      </c>
      <c r="S79" s="6"/>
      <c r="T79" s="6"/>
      <c r="U79" s="6"/>
      <c r="V79" s="6"/>
      <c r="W79" s="7"/>
      <c r="X79" s="5"/>
      <c r="Y79" s="6"/>
      <c r="Z79" s="6"/>
      <c r="AA79" s="6"/>
      <c r="AB79" s="208" t="s">
        <v>745</v>
      </c>
      <c r="AC79" s="375" t="s">
        <v>268</v>
      </c>
      <c r="AD79" s="6"/>
      <c r="AE79" s="6"/>
      <c r="AF79" s="6"/>
      <c r="AG79" s="6"/>
      <c r="AH79" s="7"/>
      <c r="AI79" s="5"/>
      <c r="AJ79" s="6"/>
      <c r="AK79" s="6"/>
      <c r="AL79" s="6"/>
      <c r="AM79" s="208" t="s">
        <v>748</v>
      </c>
      <c r="AN79" s="402" t="s">
        <v>637</v>
      </c>
      <c r="AO79" s="6"/>
      <c r="AP79" s="6"/>
      <c r="AQ79" s="6"/>
      <c r="AR79" s="6"/>
      <c r="AS79" s="6"/>
      <c r="AT79" s="5"/>
      <c r="AU79" s="6"/>
      <c r="AV79" s="6"/>
      <c r="AW79" s="6"/>
      <c r="AX79" s="49" t="s">
        <v>737</v>
      </c>
      <c r="AY79" s="375" t="s">
        <v>364</v>
      </c>
      <c r="AZ79" s="6"/>
      <c r="BA79" s="6"/>
      <c r="BB79" s="6"/>
      <c r="BC79" s="6"/>
      <c r="BD79" s="7"/>
      <c r="BE79" s="1056"/>
      <c r="BF79" s="210"/>
      <c r="BG79" s="210"/>
      <c r="BH79" s="255"/>
      <c r="BI79" s="1057"/>
      <c r="BJ79" s="413"/>
      <c r="BK79" s="210"/>
      <c r="BL79" s="210"/>
      <c r="BM79" s="210"/>
      <c r="BN79" s="210"/>
      <c r="BO79" s="210"/>
      <c r="BP79" s="210"/>
      <c r="BQ79" s="210"/>
      <c r="BR79" s="210"/>
      <c r="BS79" s="210"/>
      <c r="BT79" s="212"/>
      <c r="BU79" s="210"/>
      <c r="BV79" s="210"/>
      <c r="BW79" s="210"/>
      <c r="BX79" s="210"/>
      <c r="BY79" s="210"/>
      <c r="BZ79" s="210"/>
      <c r="CA79" s="210"/>
      <c r="CB79" s="210"/>
      <c r="CC79" s="210"/>
      <c r="CD79" s="210"/>
      <c r="CE79" s="212"/>
      <c r="CF79" s="203"/>
      <c r="CG79" s="210"/>
      <c r="CH79" s="210"/>
      <c r="CI79" s="210"/>
      <c r="CJ79" s="210"/>
      <c r="CK79" s="210"/>
      <c r="CL79" s="16"/>
      <c r="CM79" s="16"/>
      <c r="CN79" s="16"/>
      <c r="CO79" s="16"/>
      <c r="CP79" s="25"/>
      <c r="CQ79" s="16"/>
      <c r="CR79" s="16"/>
      <c r="CS79" s="16"/>
      <c r="CT79" s="16"/>
      <c r="CU79" s="16"/>
      <c r="CV79" s="16"/>
      <c r="CW79" s="10"/>
      <c r="CX79" s="10"/>
      <c r="CY79" s="10"/>
      <c r="CZ79" s="10"/>
      <c r="DA79" s="10"/>
      <c r="DB79" s="10"/>
      <c r="DC79" s="10"/>
      <c r="DD79" s="10"/>
      <c r="DE79" s="10"/>
      <c r="DF79" s="10"/>
    </row>
    <row r="80" spans="1:110">
      <c r="A80" s="442">
        <v>13</v>
      </c>
      <c r="B80" s="5"/>
      <c r="C80" s="6"/>
      <c r="D80" s="6"/>
      <c r="E80" s="6"/>
      <c r="F80" s="209" t="s">
        <v>762</v>
      </c>
      <c r="G80" s="1068" t="s">
        <v>290</v>
      </c>
      <c r="H80" s="6"/>
      <c r="I80" s="6"/>
      <c r="J80" s="6"/>
      <c r="K80" s="6"/>
      <c r="L80" s="7"/>
      <c r="M80" s="5"/>
      <c r="N80" s="6"/>
      <c r="O80" s="6"/>
      <c r="P80" s="6"/>
      <c r="Q80" s="49" t="s">
        <v>737</v>
      </c>
      <c r="R80" s="508" t="s">
        <v>277</v>
      </c>
      <c r="S80" s="6"/>
      <c r="T80" s="6"/>
      <c r="U80" s="6"/>
      <c r="V80" s="6"/>
      <c r="W80" s="7"/>
      <c r="X80" s="5"/>
      <c r="Y80" s="6"/>
      <c r="Z80" s="6"/>
      <c r="AA80" s="6"/>
      <c r="AB80" s="208" t="s">
        <v>745</v>
      </c>
      <c r="AC80" s="402" t="s">
        <v>451</v>
      </c>
      <c r="AD80" s="6"/>
      <c r="AE80" s="6"/>
      <c r="AF80" s="6"/>
      <c r="AG80" s="6"/>
      <c r="AH80" s="7"/>
      <c r="AI80" s="5"/>
      <c r="AJ80" s="6"/>
      <c r="AK80" s="6"/>
      <c r="AL80" s="6"/>
      <c r="AM80" s="208" t="s">
        <v>745</v>
      </c>
      <c r="AN80" s="402" t="s">
        <v>217</v>
      </c>
      <c r="AO80" s="6"/>
      <c r="AP80" s="6"/>
      <c r="AQ80" s="6"/>
      <c r="AR80" s="6"/>
      <c r="AS80" s="6"/>
      <c r="AT80" s="5"/>
      <c r="AU80" s="6"/>
      <c r="AV80" s="6"/>
      <c r="AW80" s="6"/>
      <c r="AX80" s="49" t="s">
        <v>797</v>
      </c>
      <c r="AY80" s="402" t="s">
        <v>463</v>
      </c>
      <c r="AZ80" s="6"/>
      <c r="BA80" s="6"/>
      <c r="BB80" s="6"/>
      <c r="BC80" s="6"/>
      <c r="BD80" s="7"/>
      <c r="BE80" s="1056"/>
      <c r="BF80" s="210"/>
      <c r="BG80" s="210"/>
      <c r="BH80" s="210"/>
      <c r="BI80" s="1057"/>
      <c r="BJ80" s="254"/>
      <c r="BK80" s="210"/>
      <c r="BL80" s="210"/>
      <c r="BM80" s="210"/>
      <c r="BN80" s="210"/>
      <c r="BO80" s="210"/>
      <c r="BP80" s="210"/>
      <c r="BQ80" s="210"/>
      <c r="BR80" s="210"/>
      <c r="BS80" s="210"/>
      <c r="BT80" s="212"/>
      <c r="BU80" s="203"/>
      <c r="BV80" s="210"/>
      <c r="BW80" s="210"/>
      <c r="BX80" s="210"/>
      <c r="BY80" s="210"/>
      <c r="BZ80" s="210"/>
      <c r="CA80" s="210"/>
      <c r="CB80" s="210"/>
      <c r="CC80" s="210"/>
      <c r="CD80" s="210"/>
      <c r="CE80" s="212"/>
      <c r="CF80" s="210"/>
      <c r="CG80" s="210"/>
      <c r="CH80" s="210"/>
      <c r="CI80" s="210"/>
      <c r="CJ80" s="210"/>
      <c r="CK80" s="210"/>
      <c r="CL80" s="16"/>
      <c r="CM80" s="16"/>
      <c r="CN80" s="16"/>
      <c r="CO80" s="16"/>
      <c r="CP80" s="25"/>
      <c r="CQ80" s="16"/>
      <c r="CR80" s="16"/>
      <c r="CS80" s="16"/>
      <c r="CT80" s="16"/>
      <c r="CU80" s="16"/>
      <c r="CV80" s="16"/>
      <c r="CW80" s="10"/>
      <c r="CX80" s="10"/>
      <c r="CY80" s="10"/>
      <c r="CZ80" s="10"/>
      <c r="DA80" s="10"/>
      <c r="DB80" s="10"/>
      <c r="DC80" s="10"/>
      <c r="DD80" s="10"/>
      <c r="DE80" s="10"/>
      <c r="DF80" s="10"/>
    </row>
    <row r="81" spans="1:110">
      <c r="A81" s="442">
        <v>14</v>
      </c>
      <c r="B81" s="5"/>
      <c r="C81" s="6"/>
      <c r="D81" s="6"/>
      <c r="E81" s="6"/>
      <c r="F81" s="209" t="s">
        <v>762</v>
      </c>
      <c r="G81" s="1068" t="s">
        <v>294</v>
      </c>
      <c r="H81" s="6"/>
      <c r="I81" s="6"/>
      <c r="J81" s="6"/>
      <c r="K81" s="6"/>
      <c r="L81" s="7"/>
      <c r="M81" s="5"/>
      <c r="N81" s="6"/>
      <c r="O81" s="6"/>
      <c r="P81" s="6"/>
      <c r="Q81" s="49" t="s">
        <v>69</v>
      </c>
      <c r="R81" s="444" t="s">
        <v>632</v>
      </c>
      <c r="S81" s="6"/>
      <c r="T81" s="6"/>
      <c r="U81" s="6"/>
      <c r="V81" s="6"/>
      <c r="W81" s="7"/>
      <c r="X81" s="5"/>
      <c r="Y81" s="6"/>
      <c r="Z81" s="6"/>
      <c r="AA81" s="6"/>
      <c r="AB81" s="208" t="s">
        <v>746</v>
      </c>
      <c r="AC81" s="402" t="s">
        <v>617</v>
      </c>
      <c r="AD81" s="6"/>
      <c r="AE81" s="6"/>
      <c r="AF81" s="6"/>
      <c r="AG81" s="6"/>
      <c r="AH81" s="7"/>
      <c r="AI81" s="5"/>
      <c r="AJ81" s="6"/>
      <c r="AK81" s="6"/>
      <c r="AL81" s="6"/>
      <c r="AM81" s="208" t="s">
        <v>812</v>
      </c>
      <c r="AN81" s="436" t="s">
        <v>597</v>
      </c>
      <c r="AO81" s="6"/>
      <c r="AP81" s="6"/>
      <c r="AQ81" s="6"/>
      <c r="AR81" s="6"/>
      <c r="AS81" s="7"/>
      <c r="AT81" s="5"/>
      <c r="AU81" s="6"/>
      <c r="AV81" s="6"/>
      <c r="AW81" s="6"/>
      <c r="AX81" s="49"/>
      <c r="AY81" s="508"/>
      <c r="AZ81" s="6"/>
      <c r="BA81" s="6"/>
      <c r="BB81" s="6"/>
      <c r="BC81" s="6"/>
      <c r="BD81" s="7"/>
      <c r="BE81" s="1056"/>
      <c r="BF81" s="210"/>
      <c r="BG81" s="210"/>
      <c r="BH81" s="210"/>
      <c r="BI81" s="1057"/>
      <c r="BJ81" s="401"/>
      <c r="BK81" s="210"/>
      <c r="BL81" s="210"/>
      <c r="BM81" s="210"/>
      <c r="BN81" s="210"/>
      <c r="BO81" s="210"/>
      <c r="BP81" s="210"/>
      <c r="BQ81" s="210"/>
      <c r="BR81" s="210"/>
      <c r="BS81" s="210"/>
      <c r="BT81" s="212"/>
      <c r="BU81" s="210"/>
      <c r="BV81" s="210"/>
      <c r="BW81" s="210"/>
      <c r="BX81" s="210"/>
      <c r="BY81" s="210"/>
      <c r="BZ81" s="210"/>
      <c r="CA81" s="210"/>
      <c r="CB81" s="210"/>
      <c r="CC81" s="210"/>
      <c r="CD81" s="210"/>
      <c r="CE81" s="212"/>
      <c r="CF81" s="203"/>
      <c r="CG81" s="210"/>
      <c r="CH81" s="210"/>
      <c r="CI81" s="210"/>
      <c r="CJ81" s="210"/>
      <c r="CK81" s="210"/>
      <c r="CL81" s="16"/>
      <c r="CM81" s="16"/>
      <c r="CN81" s="16"/>
      <c r="CO81" s="16"/>
      <c r="CP81" s="25"/>
      <c r="CQ81" s="13"/>
      <c r="CR81" s="16"/>
      <c r="CS81" s="16"/>
      <c r="CT81" s="16"/>
      <c r="CU81" s="16"/>
      <c r="CV81" s="16"/>
      <c r="CW81" s="10"/>
      <c r="CX81" s="10"/>
      <c r="CY81" s="10"/>
      <c r="CZ81" s="10"/>
      <c r="DA81" s="10"/>
      <c r="DB81" s="10"/>
      <c r="DC81" s="10"/>
      <c r="DD81" s="10"/>
      <c r="DE81" s="10"/>
      <c r="DF81" s="10"/>
    </row>
    <row r="82" spans="1:110">
      <c r="A82" s="442">
        <v>15</v>
      </c>
      <c r="B82" s="5"/>
      <c r="C82" s="6"/>
      <c r="D82" s="6"/>
      <c r="E82" s="6"/>
      <c r="F82" s="209"/>
      <c r="G82" s="261"/>
      <c r="H82" s="6"/>
      <c r="I82" s="6"/>
      <c r="J82" s="6"/>
      <c r="K82" s="6"/>
      <c r="L82" s="7"/>
      <c r="M82" s="5"/>
      <c r="N82" s="6"/>
      <c r="O82" s="6"/>
      <c r="P82" s="6"/>
      <c r="Q82" s="49"/>
      <c r="R82" s="84"/>
      <c r="S82" s="6"/>
      <c r="T82" s="6"/>
      <c r="U82" s="6"/>
      <c r="V82" s="6"/>
      <c r="W82" s="7"/>
      <c r="X82" s="5"/>
      <c r="Y82" s="6"/>
      <c r="Z82" s="6"/>
      <c r="AA82" s="6"/>
      <c r="AB82" s="208" t="s">
        <v>749</v>
      </c>
      <c r="AC82" s="402" t="s">
        <v>216</v>
      </c>
      <c r="AD82" s="6"/>
      <c r="AE82" s="6"/>
      <c r="AF82" s="6"/>
      <c r="AG82" s="6"/>
      <c r="AH82" s="7"/>
      <c r="AI82" s="5"/>
      <c r="AJ82" s="6"/>
      <c r="AK82" s="6"/>
      <c r="AL82" s="6"/>
      <c r="AM82" s="208"/>
      <c r="AN82" s="83"/>
      <c r="AO82" s="6"/>
      <c r="AP82" s="6"/>
      <c r="AQ82" s="6"/>
      <c r="AR82" s="6"/>
      <c r="AS82" s="7"/>
      <c r="AT82" s="5"/>
      <c r="AU82" s="6"/>
      <c r="AV82" s="6"/>
      <c r="AW82" s="6"/>
      <c r="AX82" s="49"/>
      <c r="AY82" s="50"/>
      <c r="AZ82" s="6"/>
      <c r="BA82" s="6"/>
      <c r="BB82" s="6"/>
      <c r="BC82" s="6"/>
      <c r="BD82" s="7"/>
      <c r="BE82" s="1056"/>
      <c r="BF82" s="210"/>
      <c r="BG82" s="210"/>
      <c r="BH82" s="210"/>
      <c r="BI82" s="1057"/>
      <c r="BJ82" s="413"/>
      <c r="BK82" s="210"/>
      <c r="BL82" s="210"/>
      <c r="BM82" s="210"/>
      <c r="BN82" s="210"/>
      <c r="BO82" s="210"/>
      <c r="BP82" s="210"/>
      <c r="BQ82" s="210"/>
      <c r="BR82" s="210"/>
      <c r="BS82" s="210"/>
      <c r="BT82" s="212"/>
      <c r="BU82" s="210"/>
      <c r="BV82" s="210"/>
      <c r="BW82" s="210"/>
      <c r="BX82" s="210"/>
      <c r="BY82" s="210"/>
      <c r="BZ82" s="210"/>
      <c r="CA82" s="210"/>
      <c r="CB82" s="210"/>
      <c r="CC82" s="210"/>
      <c r="CD82" s="210"/>
      <c r="CE82" s="212"/>
      <c r="CF82" s="203"/>
      <c r="CG82" s="210"/>
      <c r="CH82" s="210"/>
      <c r="CI82" s="210"/>
      <c r="CJ82" s="210"/>
      <c r="CK82" s="210"/>
      <c r="CL82" s="16"/>
      <c r="CM82" s="16"/>
      <c r="CN82" s="16"/>
      <c r="CO82" s="16"/>
      <c r="CP82" s="25"/>
      <c r="CQ82" s="13"/>
      <c r="CR82" s="16"/>
      <c r="CS82" s="16"/>
      <c r="CT82" s="16"/>
      <c r="CU82" s="16"/>
      <c r="CV82" s="16"/>
      <c r="CW82" s="10"/>
      <c r="CX82" s="10"/>
      <c r="CY82" s="10"/>
      <c r="CZ82" s="10"/>
      <c r="DA82" s="10"/>
      <c r="DB82" s="10"/>
      <c r="DC82" s="10"/>
      <c r="DD82" s="10"/>
      <c r="DE82" s="10"/>
      <c r="DF82" s="10"/>
    </row>
    <row r="83" spans="1:110">
      <c r="A83" s="442">
        <v>16</v>
      </c>
      <c r="B83" s="5"/>
      <c r="C83" s="6"/>
      <c r="D83" s="6"/>
      <c r="E83" s="6"/>
      <c r="F83" s="209"/>
      <c r="G83" s="6"/>
      <c r="H83" s="6"/>
      <c r="I83" s="6"/>
      <c r="J83" s="6"/>
      <c r="K83" s="6"/>
      <c r="L83" s="7"/>
      <c r="M83" s="5"/>
      <c r="N83" s="6"/>
      <c r="O83" s="6"/>
      <c r="P83" s="6"/>
      <c r="Q83" s="49"/>
      <c r="R83" s="84"/>
      <c r="S83" s="6"/>
      <c r="T83" s="6"/>
      <c r="U83" s="6"/>
      <c r="V83" s="6"/>
      <c r="W83" s="7"/>
      <c r="X83" s="5"/>
      <c r="Y83" s="6"/>
      <c r="Z83" s="6"/>
      <c r="AA83" s="6"/>
      <c r="AB83" s="208"/>
      <c r="AC83" s="402"/>
      <c r="AD83" s="6"/>
      <c r="AE83" s="6"/>
      <c r="AF83" s="6"/>
      <c r="AG83" s="6"/>
      <c r="AH83" s="7"/>
      <c r="AI83" s="5"/>
      <c r="AJ83" s="6"/>
      <c r="AK83" s="6"/>
      <c r="AL83" s="6"/>
      <c r="AM83" s="208"/>
      <c r="AN83" s="83"/>
      <c r="AO83" s="6"/>
      <c r="AP83" s="6"/>
      <c r="AQ83" s="6"/>
      <c r="AR83" s="6"/>
      <c r="AS83" s="7"/>
      <c r="AT83" s="5"/>
      <c r="AU83" s="6"/>
      <c r="AV83" s="6"/>
      <c r="AW83" s="6"/>
      <c r="AX83" s="49"/>
      <c r="AY83" s="84"/>
      <c r="AZ83" s="6"/>
      <c r="BA83" s="6"/>
      <c r="BB83" s="6"/>
      <c r="BC83" s="6"/>
      <c r="BD83" s="7"/>
      <c r="BE83" s="1056"/>
      <c r="BF83" s="210"/>
      <c r="BG83" s="210"/>
      <c r="BH83" s="210"/>
      <c r="BI83" s="1057"/>
      <c r="BJ83" s="1058"/>
      <c r="BK83" s="210"/>
      <c r="BL83" s="210"/>
      <c r="BM83" s="210"/>
      <c r="BN83" s="210"/>
      <c r="BO83" s="210"/>
      <c r="BP83" s="210"/>
      <c r="BQ83" s="210"/>
      <c r="BR83" s="210"/>
      <c r="BS83" s="210"/>
      <c r="BT83" s="212"/>
      <c r="BU83" s="210"/>
      <c r="BV83" s="210"/>
      <c r="BW83" s="210"/>
      <c r="BX83" s="210"/>
      <c r="BY83" s="210"/>
      <c r="BZ83" s="210"/>
      <c r="CA83" s="210"/>
      <c r="CB83" s="210"/>
      <c r="CC83" s="210"/>
      <c r="CD83" s="210"/>
      <c r="CE83" s="212"/>
      <c r="CF83" s="203"/>
      <c r="CG83" s="210"/>
      <c r="CH83" s="210"/>
      <c r="CI83" s="210"/>
      <c r="CJ83" s="210"/>
      <c r="CK83" s="210"/>
      <c r="CL83" s="16"/>
      <c r="CM83" s="16"/>
      <c r="CN83" s="16"/>
      <c r="CO83" s="16"/>
      <c r="CP83" s="25"/>
      <c r="CQ83" s="13"/>
      <c r="CR83" s="16"/>
      <c r="CS83" s="16"/>
      <c r="CT83" s="16"/>
      <c r="CU83" s="16"/>
      <c r="CV83" s="16"/>
      <c r="CW83" s="10"/>
      <c r="CX83" s="10"/>
      <c r="CY83" s="10"/>
      <c r="CZ83" s="10"/>
      <c r="DA83" s="10"/>
      <c r="DB83" s="10"/>
      <c r="DC83" s="10"/>
      <c r="DD83" s="10"/>
      <c r="DE83" s="10"/>
      <c r="DF83" s="10"/>
    </row>
    <row r="84" spans="1:110">
      <c r="A84" s="442">
        <v>17</v>
      </c>
      <c r="B84" s="5"/>
      <c r="C84" s="6"/>
      <c r="D84" s="6"/>
      <c r="E84" s="6"/>
      <c r="F84" s="209"/>
      <c r="G84" s="6"/>
      <c r="H84" s="6"/>
      <c r="I84" s="6"/>
      <c r="J84" s="6"/>
      <c r="K84" s="6"/>
      <c r="L84" s="7"/>
      <c r="M84" s="5"/>
      <c r="N84" s="6"/>
      <c r="O84" s="6"/>
      <c r="P84" s="6"/>
      <c r="Q84" s="49"/>
      <c r="R84" s="84"/>
      <c r="S84" s="6"/>
      <c r="T84" s="6"/>
      <c r="U84" s="6"/>
      <c r="V84" s="6"/>
      <c r="W84" s="7"/>
      <c r="X84" s="5"/>
      <c r="Y84" s="6"/>
      <c r="Z84" s="6"/>
      <c r="AA84" s="6"/>
      <c r="AB84" s="208"/>
      <c r="AC84" s="402"/>
      <c r="AD84" s="6"/>
      <c r="AE84" s="6"/>
      <c r="AF84" s="6"/>
      <c r="AG84" s="6"/>
      <c r="AH84" s="7"/>
      <c r="AI84" s="5"/>
      <c r="AJ84" s="6"/>
      <c r="AK84" s="6"/>
      <c r="AL84" s="6"/>
      <c r="AM84" s="208"/>
      <c r="AN84" s="83"/>
      <c r="AO84" s="6"/>
      <c r="AP84" s="6"/>
      <c r="AQ84" s="6"/>
      <c r="AR84" s="6"/>
      <c r="AS84" s="7"/>
      <c r="AT84" s="5"/>
      <c r="AU84" s="6"/>
      <c r="AV84" s="6"/>
      <c r="AW84" s="6"/>
      <c r="AX84" s="49"/>
      <c r="AY84" s="50"/>
      <c r="AZ84" s="6"/>
      <c r="BA84" s="6"/>
      <c r="BB84" s="6"/>
      <c r="BC84" s="6"/>
      <c r="BD84" s="7"/>
      <c r="BE84" s="1056"/>
      <c r="BF84" s="210"/>
      <c r="BG84" s="210"/>
      <c r="BH84" s="210"/>
      <c r="BI84" s="1057"/>
      <c r="BJ84" s="254"/>
      <c r="BK84" s="210"/>
      <c r="BL84" s="210"/>
      <c r="BM84" s="210"/>
      <c r="BN84" s="210"/>
      <c r="BO84" s="210"/>
      <c r="BP84" s="210"/>
      <c r="BQ84" s="210"/>
      <c r="BR84" s="210"/>
      <c r="BS84" s="210"/>
      <c r="BT84" s="212"/>
      <c r="BU84" s="210"/>
      <c r="BV84" s="210"/>
      <c r="BW84" s="210"/>
      <c r="BX84" s="210"/>
      <c r="BY84" s="210"/>
      <c r="BZ84" s="210"/>
      <c r="CA84" s="210"/>
      <c r="CB84" s="210"/>
      <c r="CC84" s="210"/>
      <c r="CD84" s="210"/>
      <c r="CE84" s="212"/>
      <c r="CF84" s="203"/>
      <c r="CG84" s="210"/>
      <c r="CH84" s="210"/>
      <c r="CI84" s="210"/>
      <c r="CJ84" s="210"/>
      <c r="CK84" s="210"/>
      <c r="CL84" s="16"/>
      <c r="CM84" s="16"/>
      <c r="CN84" s="16"/>
      <c r="CO84" s="16"/>
      <c r="CP84" s="25"/>
      <c r="CQ84" s="13"/>
      <c r="CR84" s="16"/>
      <c r="CS84" s="16"/>
      <c r="CT84" s="16"/>
      <c r="CU84" s="16"/>
      <c r="CV84" s="16"/>
      <c r="CW84" s="10"/>
      <c r="CX84" s="10"/>
      <c r="CY84" s="10"/>
      <c r="CZ84" s="10"/>
      <c r="DA84" s="10"/>
      <c r="DB84" s="10"/>
      <c r="DC84" s="10"/>
      <c r="DD84" s="10"/>
      <c r="DE84" s="10"/>
      <c r="DF84" s="10"/>
    </row>
    <row r="85" spans="1:110">
      <c r="A85" s="442">
        <v>18</v>
      </c>
      <c r="B85" s="5"/>
      <c r="C85" s="6"/>
      <c r="D85" s="6"/>
      <c r="E85" s="6"/>
      <c r="F85" s="209"/>
      <c r="G85" s="6"/>
      <c r="H85" s="6"/>
      <c r="I85" s="6"/>
      <c r="J85" s="6"/>
      <c r="K85" s="6"/>
      <c r="L85" s="7"/>
      <c r="M85" s="5"/>
      <c r="N85" s="6"/>
      <c r="O85" s="6"/>
      <c r="P85" s="6"/>
      <c r="Q85" s="49"/>
      <c r="R85" s="84"/>
      <c r="S85" s="6"/>
      <c r="T85" s="6"/>
      <c r="U85" s="6"/>
      <c r="V85" s="6"/>
      <c r="W85" s="7"/>
      <c r="X85" s="5"/>
      <c r="Y85" s="6"/>
      <c r="Z85" s="6"/>
      <c r="AA85" s="6"/>
      <c r="AB85" s="208"/>
      <c r="AC85" s="402"/>
      <c r="AD85" s="6"/>
      <c r="AE85" s="6"/>
      <c r="AF85" s="6"/>
      <c r="AG85" s="6"/>
      <c r="AH85" s="7"/>
      <c r="AI85" s="5"/>
      <c r="AJ85" s="6"/>
      <c r="AK85" s="6"/>
      <c r="AL85" s="6"/>
      <c r="AM85" s="22"/>
      <c r="AN85" s="83"/>
      <c r="AO85" s="6"/>
      <c r="AP85" s="6"/>
      <c r="AQ85" s="6"/>
      <c r="AR85" s="6"/>
      <c r="AS85" s="7"/>
      <c r="AT85" s="5"/>
      <c r="AU85" s="6"/>
      <c r="AV85" s="6"/>
      <c r="AW85" s="6"/>
      <c r="AX85" s="49"/>
      <c r="AY85" s="50"/>
      <c r="AZ85" s="6"/>
      <c r="BA85" s="6"/>
      <c r="BB85" s="6"/>
      <c r="BC85" s="6"/>
      <c r="BD85" s="7"/>
      <c r="BE85" s="1056"/>
      <c r="BF85" s="210"/>
      <c r="BG85" s="210"/>
      <c r="BH85" s="210"/>
      <c r="BI85" s="1057"/>
      <c r="BJ85" s="254"/>
      <c r="BK85" s="210"/>
      <c r="BL85" s="210"/>
      <c r="BM85" s="210"/>
      <c r="BN85" s="210"/>
      <c r="BO85" s="210"/>
      <c r="BP85" s="210"/>
      <c r="BQ85" s="210"/>
      <c r="BR85" s="210"/>
      <c r="BS85" s="210"/>
      <c r="BT85" s="212"/>
      <c r="BU85" s="210"/>
      <c r="BV85" s="210"/>
      <c r="BW85" s="210"/>
      <c r="BX85" s="210"/>
      <c r="BY85" s="210"/>
      <c r="BZ85" s="210"/>
      <c r="CA85" s="210"/>
      <c r="CB85" s="210"/>
      <c r="CC85" s="210"/>
      <c r="CD85" s="210"/>
      <c r="CE85" s="212"/>
      <c r="CF85" s="203"/>
      <c r="CG85" s="210"/>
      <c r="CH85" s="210"/>
      <c r="CI85" s="210"/>
      <c r="CJ85" s="210"/>
      <c r="CK85" s="210"/>
      <c r="CL85" s="16"/>
      <c r="CM85" s="16"/>
      <c r="CN85" s="16"/>
      <c r="CO85" s="16"/>
      <c r="CP85" s="25"/>
      <c r="CQ85" s="13"/>
      <c r="CR85" s="16"/>
      <c r="CS85" s="16"/>
      <c r="CT85" s="16"/>
      <c r="CU85" s="16"/>
      <c r="CV85" s="16"/>
      <c r="CW85" s="10"/>
      <c r="CX85" s="10"/>
      <c r="CY85" s="10"/>
      <c r="CZ85" s="10"/>
      <c r="DA85" s="10"/>
      <c r="DB85" s="10"/>
      <c r="DC85" s="10"/>
      <c r="DD85" s="10"/>
      <c r="DE85" s="10"/>
      <c r="DF85" s="10"/>
    </row>
    <row r="86" spans="1:110">
      <c r="A86" s="442">
        <v>19</v>
      </c>
      <c r="B86" s="5"/>
      <c r="C86" s="6"/>
      <c r="D86" s="6"/>
      <c r="E86" s="6"/>
      <c r="F86" s="209"/>
      <c r="G86" s="6"/>
      <c r="H86" s="6"/>
      <c r="I86" s="6"/>
      <c r="J86" s="6"/>
      <c r="K86" s="6"/>
      <c r="L86" s="7"/>
      <c r="M86" s="5"/>
      <c r="N86" s="16"/>
      <c r="O86" s="6"/>
      <c r="P86" s="6"/>
      <c r="Q86" s="49"/>
      <c r="R86" s="84"/>
      <c r="S86" s="6"/>
      <c r="T86" s="6"/>
      <c r="U86" s="6"/>
      <c r="V86" s="6"/>
      <c r="W86" s="7"/>
      <c r="X86" s="5"/>
      <c r="Y86" s="6"/>
      <c r="Z86" s="6"/>
      <c r="AA86" s="6"/>
      <c r="AB86" s="208"/>
      <c r="AC86" s="402"/>
      <c r="AD86" s="6"/>
      <c r="AE86" s="6"/>
      <c r="AF86" s="6"/>
      <c r="AG86" s="6"/>
      <c r="AH86" s="7"/>
      <c r="AI86" s="5"/>
      <c r="AJ86" s="6"/>
      <c r="AK86" s="6"/>
      <c r="AL86" s="6"/>
      <c r="AM86" s="22"/>
      <c r="AN86" s="83"/>
      <c r="AO86" s="6"/>
      <c r="AP86" s="6"/>
      <c r="AQ86" s="6"/>
      <c r="AR86" s="6"/>
      <c r="AS86" s="7"/>
      <c r="AT86" s="5"/>
      <c r="AU86" s="6"/>
      <c r="AV86" s="6"/>
      <c r="AW86" s="6"/>
      <c r="AX86" s="49"/>
      <c r="AY86" s="84"/>
      <c r="AZ86" s="6"/>
      <c r="BA86" s="6"/>
      <c r="BB86" s="6"/>
      <c r="BC86" s="6"/>
      <c r="BD86" s="7"/>
      <c r="BE86" s="1056"/>
      <c r="BF86" s="210"/>
      <c r="BG86" s="210"/>
      <c r="BH86" s="210"/>
      <c r="BI86" s="1057"/>
      <c r="BJ86" s="1058"/>
      <c r="BK86" s="210"/>
      <c r="BL86" s="210"/>
      <c r="BM86" s="210"/>
      <c r="BN86" s="210"/>
      <c r="BO86" s="210"/>
      <c r="BP86" s="210"/>
      <c r="BQ86" s="210"/>
      <c r="BR86" s="210"/>
      <c r="BS86" s="210"/>
      <c r="BT86" s="212"/>
      <c r="BU86" s="210"/>
      <c r="BV86" s="210"/>
      <c r="BW86" s="210"/>
      <c r="BX86" s="210"/>
      <c r="BY86" s="210"/>
      <c r="BZ86" s="210"/>
      <c r="CA86" s="210"/>
      <c r="CB86" s="210"/>
      <c r="CC86" s="210"/>
      <c r="CD86" s="210"/>
      <c r="CE86" s="212"/>
      <c r="CF86" s="203"/>
      <c r="CG86" s="210"/>
      <c r="CH86" s="210"/>
      <c r="CI86" s="210"/>
      <c r="CJ86" s="210"/>
      <c r="CK86" s="210"/>
      <c r="CL86" s="16"/>
      <c r="CM86" s="16"/>
      <c r="CN86" s="16"/>
      <c r="CO86" s="16"/>
      <c r="CP86" s="25"/>
      <c r="CQ86" s="13"/>
      <c r="CR86" s="16"/>
      <c r="CS86" s="16"/>
      <c r="CT86" s="16"/>
      <c r="CU86" s="16"/>
      <c r="CV86" s="16"/>
      <c r="CW86" s="10"/>
      <c r="CX86" s="10"/>
      <c r="CY86" s="10"/>
      <c r="CZ86" s="10"/>
      <c r="DA86" s="10"/>
      <c r="DB86" s="10"/>
      <c r="DC86" s="10"/>
      <c r="DD86" s="10"/>
      <c r="DE86" s="10"/>
      <c r="DF86" s="10"/>
    </row>
    <row r="87" spans="1:110">
      <c r="A87" s="441" t="s">
        <v>48</v>
      </c>
      <c r="B87" s="244" t="s">
        <v>815</v>
      </c>
      <c r="C87" s="6"/>
      <c r="D87" s="6"/>
      <c r="E87" s="6"/>
      <c r="F87" s="22"/>
      <c r="G87" s="6"/>
      <c r="H87" s="6"/>
      <c r="I87" s="6"/>
      <c r="J87" s="6"/>
      <c r="K87" s="6"/>
      <c r="L87" s="7"/>
      <c r="M87" s="244"/>
      <c r="N87" s="48"/>
      <c r="O87" s="6"/>
      <c r="P87" s="6"/>
      <c r="Q87" s="49"/>
      <c r="R87" s="50"/>
      <c r="S87" s="6"/>
      <c r="T87" s="6"/>
      <c r="U87" s="6"/>
      <c r="V87" s="6"/>
      <c r="W87" s="7"/>
      <c r="X87" s="244" t="s">
        <v>805</v>
      </c>
      <c r="Y87" s="6"/>
      <c r="Z87" s="6"/>
      <c r="AA87" s="6"/>
      <c r="AB87" s="208"/>
      <c r="AC87" s="402"/>
      <c r="AD87" s="6"/>
      <c r="AE87" s="6"/>
      <c r="AF87" s="6"/>
      <c r="AG87" s="6"/>
      <c r="AH87" s="7"/>
      <c r="AI87" s="244" t="s">
        <v>809</v>
      </c>
      <c r="AJ87" s="6"/>
      <c r="AK87" s="6"/>
      <c r="AL87" s="6"/>
      <c r="AM87" s="22"/>
      <c r="AN87" s="8"/>
      <c r="AO87" s="6"/>
      <c r="AP87" s="6"/>
      <c r="AQ87" s="6"/>
      <c r="AR87" s="6"/>
      <c r="AS87" s="7"/>
      <c r="AT87" s="244"/>
      <c r="AU87" s="48"/>
      <c r="AV87" s="6"/>
      <c r="AW87" s="6"/>
      <c r="AX87" s="49"/>
      <c r="AY87" s="84"/>
      <c r="AZ87" s="6"/>
      <c r="BA87" s="6"/>
      <c r="BB87" s="6"/>
      <c r="BC87" s="6"/>
      <c r="BD87" s="7"/>
      <c r="BE87" s="258"/>
      <c r="BF87" s="254"/>
      <c r="BG87" s="210"/>
      <c r="BH87" s="210"/>
      <c r="BI87" s="1057"/>
      <c r="BJ87" s="1058"/>
      <c r="BK87" s="210"/>
      <c r="BL87" s="210"/>
      <c r="BM87" s="210"/>
      <c r="BN87" s="210"/>
      <c r="BO87" s="210"/>
      <c r="BP87" s="210"/>
      <c r="BQ87" s="259"/>
      <c r="BR87" s="210"/>
      <c r="BS87" s="210"/>
      <c r="BT87" s="212"/>
      <c r="BU87" s="210"/>
      <c r="BV87" s="210"/>
      <c r="BW87" s="210"/>
      <c r="BX87" s="210"/>
      <c r="BY87" s="210"/>
      <c r="BZ87" s="210"/>
      <c r="CA87" s="210"/>
      <c r="CB87" s="210"/>
      <c r="CC87" s="210"/>
      <c r="CD87" s="210"/>
      <c r="CE87" s="212"/>
      <c r="CF87" s="210"/>
      <c r="CG87" s="210"/>
      <c r="CH87" s="210"/>
      <c r="CI87" s="210"/>
      <c r="CJ87" s="210"/>
      <c r="CK87" s="210"/>
      <c r="CL87" s="16"/>
      <c r="CM87" s="16"/>
      <c r="CN87" s="16"/>
      <c r="CO87" s="16"/>
      <c r="CP87" s="25"/>
      <c r="CQ87" s="16"/>
      <c r="CR87" s="16"/>
      <c r="CS87" s="16"/>
      <c r="CT87" s="16"/>
      <c r="CU87" s="16"/>
      <c r="CV87" s="16"/>
      <c r="CW87" s="10"/>
      <c r="CX87" s="10"/>
      <c r="CY87" s="10"/>
      <c r="CZ87" s="10"/>
      <c r="DA87" s="10"/>
      <c r="DB87" s="10"/>
      <c r="DC87" s="10"/>
      <c r="DD87" s="10"/>
      <c r="DE87" s="10"/>
      <c r="DF87" s="10"/>
    </row>
    <row r="88" spans="1:110">
      <c r="A88" s="441" t="s">
        <v>49</v>
      </c>
      <c r="B88" s="243"/>
      <c r="C88" s="8"/>
      <c r="D88" s="8"/>
      <c r="E88" s="8"/>
      <c r="F88" s="8"/>
      <c r="G88" s="8"/>
      <c r="H88" s="8"/>
      <c r="I88" s="8"/>
      <c r="J88" s="8"/>
      <c r="K88" s="8"/>
      <c r="L88" s="9"/>
      <c r="M88" s="243"/>
      <c r="N88" s="50"/>
      <c r="O88" s="8"/>
      <c r="P88" s="8"/>
      <c r="Q88" s="50"/>
      <c r="R88" s="50"/>
      <c r="S88" s="8"/>
      <c r="T88" s="8"/>
      <c r="U88" s="8"/>
      <c r="V88" s="8"/>
      <c r="W88" s="9"/>
      <c r="X88" s="243" t="s">
        <v>806</v>
      </c>
      <c r="Y88" s="8"/>
      <c r="Z88" s="8"/>
      <c r="AA88" s="8"/>
      <c r="AB88" s="208"/>
      <c r="AC88" s="375"/>
      <c r="AD88" s="8"/>
      <c r="AE88" s="8"/>
      <c r="AF88" s="8"/>
      <c r="AG88" s="8"/>
      <c r="AH88" s="9"/>
      <c r="AI88" s="243" t="s">
        <v>810</v>
      </c>
      <c r="AJ88" s="8"/>
      <c r="AK88" s="8"/>
      <c r="AL88" s="8"/>
      <c r="AM88" s="8"/>
      <c r="AN88" s="8"/>
      <c r="AO88" s="8"/>
      <c r="AP88" s="8"/>
      <c r="AQ88" s="8"/>
      <c r="AR88" s="8"/>
      <c r="AS88" s="9"/>
      <c r="AT88" s="244"/>
      <c r="AU88" s="48"/>
      <c r="AV88" s="6"/>
      <c r="AW88" s="6"/>
      <c r="AX88" s="49"/>
      <c r="AY88" s="84"/>
      <c r="AZ88" s="6"/>
      <c r="BA88" s="6"/>
      <c r="BB88" s="6"/>
      <c r="BC88" s="6"/>
      <c r="BD88" s="7"/>
      <c r="BE88" s="258"/>
      <c r="BF88" s="254"/>
      <c r="BG88" s="210"/>
      <c r="BH88" s="210"/>
      <c r="BI88" s="1057"/>
      <c r="BJ88" s="1058"/>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16"/>
      <c r="CM88" s="16"/>
      <c r="CN88" s="16"/>
      <c r="CO88" s="16"/>
      <c r="CP88" s="16"/>
      <c r="CQ88" s="16"/>
      <c r="CR88" s="16"/>
      <c r="CS88" s="16"/>
      <c r="CT88" s="16"/>
      <c r="CU88" s="16"/>
      <c r="CV88" s="16"/>
      <c r="CW88" s="10"/>
      <c r="CX88" s="10"/>
      <c r="CY88" s="10"/>
      <c r="CZ88" s="10"/>
      <c r="DA88" s="10"/>
      <c r="DB88" s="10"/>
      <c r="DC88" s="10"/>
      <c r="DD88" s="10"/>
      <c r="DE88" s="10"/>
      <c r="DF88" s="10"/>
    </row>
    <row r="89" spans="1:110">
      <c r="A89" s="441" t="s">
        <v>49</v>
      </c>
      <c r="B89" s="243"/>
      <c r="C89" s="8"/>
      <c r="D89" s="8"/>
      <c r="E89" s="8"/>
      <c r="F89" s="8"/>
      <c r="G89" s="8"/>
      <c r="H89" s="8"/>
      <c r="I89" s="8"/>
      <c r="J89" s="8"/>
      <c r="K89" s="8"/>
      <c r="L89" s="9"/>
      <c r="M89" s="243"/>
      <c r="N89" s="838"/>
      <c r="O89" s="8"/>
      <c r="P89" s="8"/>
      <c r="Q89" s="838"/>
      <c r="R89" s="838"/>
      <c r="S89" s="8"/>
      <c r="T89" s="8"/>
      <c r="U89" s="8"/>
      <c r="V89" s="8"/>
      <c r="W89" s="9"/>
      <c r="X89" s="243" t="s">
        <v>807</v>
      </c>
      <c r="Y89" s="8"/>
      <c r="Z89" s="8"/>
      <c r="AA89" s="8"/>
      <c r="AB89" s="208"/>
      <c r="AC89" s="375"/>
      <c r="AD89" s="8"/>
      <c r="AE89" s="8"/>
      <c r="AF89" s="8"/>
      <c r="AG89" s="8"/>
      <c r="AH89" s="9"/>
      <c r="AI89" s="243"/>
      <c r="AJ89" s="8"/>
      <c r="AK89" s="8"/>
      <c r="AL89" s="8"/>
      <c r="AM89" s="8"/>
      <c r="AN89" s="8"/>
      <c r="AO89" s="8"/>
      <c r="AP89" s="8"/>
      <c r="AQ89" s="8"/>
      <c r="AR89" s="8"/>
      <c r="AS89" s="9"/>
      <c r="AT89" s="244"/>
      <c r="AU89" s="48"/>
      <c r="AV89" s="6"/>
      <c r="AW89" s="6"/>
      <c r="AX89" s="49"/>
      <c r="AY89" s="84"/>
      <c r="AZ89" s="6"/>
      <c r="BA89" s="6"/>
      <c r="BB89" s="6"/>
      <c r="BC89" s="6"/>
      <c r="BD89" s="7"/>
      <c r="BE89" s="258"/>
      <c r="BF89" s="254"/>
      <c r="BG89" s="210"/>
      <c r="BH89" s="210"/>
      <c r="BI89" s="1057"/>
      <c r="BJ89" s="1058"/>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16"/>
      <c r="CM89" s="16"/>
      <c r="CN89" s="16"/>
      <c r="CO89" s="16"/>
      <c r="CP89" s="16"/>
      <c r="CQ89" s="16"/>
      <c r="CR89" s="16"/>
      <c r="CS89" s="16"/>
      <c r="CT89" s="16"/>
      <c r="CU89" s="16"/>
      <c r="CV89" s="16"/>
      <c r="CW89" s="10"/>
      <c r="CX89" s="10"/>
      <c r="CY89" s="10"/>
      <c r="CZ89" s="10"/>
      <c r="DA89" s="10"/>
      <c r="DB89" s="10"/>
      <c r="DC89" s="10"/>
      <c r="DD89" s="10"/>
      <c r="DE89" s="10"/>
      <c r="DF89" s="10"/>
    </row>
    <row r="90" spans="1:110">
      <c r="A90" s="441" t="s">
        <v>49</v>
      </c>
      <c r="B90" s="243"/>
      <c r="C90" s="8"/>
      <c r="D90" s="8"/>
      <c r="E90" s="8"/>
      <c r="F90" s="8"/>
      <c r="G90" s="8"/>
      <c r="H90" s="8"/>
      <c r="I90" s="8"/>
      <c r="J90" s="8"/>
      <c r="K90" s="8"/>
      <c r="L90" s="9"/>
      <c r="M90" s="243"/>
      <c r="N90" s="476"/>
      <c r="O90" s="8"/>
      <c r="P90" s="8"/>
      <c r="Q90" s="476"/>
      <c r="R90" s="476"/>
      <c r="S90" s="8"/>
      <c r="T90" s="8"/>
      <c r="U90" s="8"/>
      <c r="V90" s="8"/>
      <c r="W90" s="9"/>
      <c r="X90" s="243" t="s">
        <v>808</v>
      </c>
      <c r="Y90" s="8"/>
      <c r="Z90" s="8"/>
      <c r="AA90" s="8"/>
      <c r="AB90" s="208"/>
      <c r="AC90" s="375"/>
      <c r="AD90" s="8"/>
      <c r="AE90" s="8"/>
      <c r="AF90" s="8"/>
      <c r="AG90" s="8"/>
      <c r="AH90" s="9"/>
      <c r="AI90" s="243"/>
      <c r="AJ90" s="8"/>
      <c r="AK90" s="8"/>
      <c r="AL90" s="8"/>
      <c r="AM90" s="8"/>
      <c r="AN90" s="8"/>
      <c r="AO90" s="8"/>
      <c r="AP90" s="8"/>
      <c r="AQ90" s="8"/>
      <c r="AR90" s="8"/>
      <c r="AS90" s="9"/>
      <c r="AT90" s="244"/>
      <c r="AU90" s="48"/>
      <c r="AV90" s="6"/>
      <c r="AW90" s="6"/>
      <c r="AX90" s="49"/>
      <c r="AY90" s="84"/>
      <c r="AZ90" s="6"/>
      <c r="BA90" s="6"/>
      <c r="BB90" s="6"/>
      <c r="BC90" s="6"/>
      <c r="BD90" s="7"/>
      <c r="BE90" s="258"/>
      <c r="BF90" s="254"/>
      <c r="BG90" s="210"/>
      <c r="BH90" s="210"/>
      <c r="BI90" s="1057"/>
      <c r="BJ90" s="1058"/>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16"/>
      <c r="CM90" s="16"/>
      <c r="CN90" s="16"/>
      <c r="CO90" s="16"/>
      <c r="CP90" s="16"/>
      <c r="CQ90" s="16"/>
      <c r="CR90" s="16"/>
      <c r="CS90" s="16"/>
      <c r="CT90" s="16"/>
      <c r="CU90" s="16"/>
      <c r="CV90" s="16"/>
      <c r="CW90" s="10"/>
      <c r="CX90" s="10"/>
      <c r="CY90" s="10"/>
      <c r="CZ90" s="10"/>
      <c r="DA90" s="10"/>
      <c r="DB90" s="10"/>
      <c r="DC90" s="10"/>
      <c r="DD90" s="10"/>
      <c r="DE90" s="10"/>
      <c r="DF90" s="10"/>
    </row>
    <row r="91" spans="1:110">
      <c r="A91" s="441" t="s">
        <v>14</v>
      </c>
      <c r="B91" s="5"/>
      <c r="C91" s="6"/>
      <c r="D91" s="6"/>
      <c r="E91" s="6"/>
      <c r="F91" s="6"/>
      <c r="G91" s="6"/>
      <c r="H91" s="6"/>
      <c r="I91" s="6"/>
      <c r="J91" s="6"/>
      <c r="K91" s="6"/>
      <c r="L91" s="7"/>
      <c r="M91" s="244"/>
      <c r="N91" s="6"/>
      <c r="O91" s="6"/>
      <c r="P91" s="6"/>
      <c r="Q91" s="6"/>
      <c r="R91" s="6"/>
      <c r="S91" s="6"/>
      <c r="T91" s="6"/>
      <c r="U91" s="6"/>
      <c r="V91" s="6"/>
      <c r="W91" s="7"/>
      <c r="X91" s="244"/>
      <c r="Y91" s="6"/>
      <c r="Z91" s="6"/>
      <c r="AA91" s="6"/>
      <c r="AB91" s="6"/>
      <c r="AC91" s="6"/>
      <c r="AD91" s="6"/>
      <c r="AE91" s="6"/>
      <c r="AF91" s="6"/>
      <c r="AG91" s="6"/>
      <c r="AH91" s="7"/>
      <c r="AI91" s="244"/>
      <c r="AJ91" s="6"/>
      <c r="AK91" s="6"/>
      <c r="AL91" s="6"/>
      <c r="AM91" s="6"/>
      <c r="AN91" s="6"/>
      <c r="AO91" s="6"/>
      <c r="AP91" s="6"/>
      <c r="AQ91" s="6"/>
      <c r="AR91" s="6"/>
      <c r="AS91" s="7"/>
      <c r="AT91" s="5"/>
      <c r="AU91" s="6"/>
      <c r="AV91" s="6"/>
      <c r="AW91" s="6"/>
      <c r="AX91" s="6"/>
      <c r="AY91" s="6"/>
      <c r="AZ91" s="6"/>
      <c r="BA91" s="6"/>
      <c r="BB91" s="6"/>
      <c r="BC91" s="6"/>
      <c r="BD91" s="7"/>
      <c r="BE91" s="1056"/>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16"/>
      <c r="CM91" s="16"/>
      <c r="CN91" s="16"/>
      <c r="CO91" s="16"/>
      <c r="CP91" s="16"/>
      <c r="CQ91" s="16"/>
      <c r="CR91" s="16"/>
      <c r="CS91" s="16"/>
      <c r="CT91" s="16"/>
      <c r="CU91" s="16"/>
      <c r="CV91" s="16"/>
      <c r="CW91" s="10"/>
      <c r="CX91" s="10"/>
      <c r="CY91" s="10"/>
      <c r="CZ91" s="10"/>
      <c r="DA91" s="10"/>
      <c r="DB91" s="10"/>
      <c r="DC91" s="10"/>
      <c r="DD91" s="10"/>
      <c r="DE91" s="10"/>
      <c r="DF91" s="10"/>
    </row>
    <row r="92" spans="1:110">
      <c r="A92" s="441" t="s">
        <v>13</v>
      </c>
      <c r="B92" s="440"/>
      <c r="C92" s="437"/>
      <c r="D92" s="437"/>
      <c r="E92" s="437"/>
      <c r="F92" s="437"/>
      <c r="G92" s="437"/>
      <c r="H92" s="437"/>
      <c r="I92" s="437"/>
      <c r="J92" s="437"/>
      <c r="K92" s="437"/>
      <c r="L92" s="438"/>
      <c r="M92" s="439"/>
      <c r="N92" s="437"/>
      <c r="O92" s="437"/>
      <c r="P92" s="437"/>
      <c r="Q92" s="437"/>
      <c r="R92" s="437"/>
      <c r="S92" s="437"/>
      <c r="T92" s="437"/>
      <c r="U92" s="437"/>
      <c r="V92" s="437"/>
      <c r="W92" s="438"/>
      <c r="X92" s="440"/>
      <c r="Y92" s="437"/>
      <c r="Z92" s="437"/>
      <c r="AA92" s="437"/>
      <c r="AB92" s="437"/>
      <c r="AC92" s="437"/>
      <c r="AD92" s="437"/>
      <c r="AE92" s="437"/>
      <c r="AF92" s="437"/>
      <c r="AG92" s="437"/>
      <c r="AH92" s="438"/>
      <c r="AI92" s="440" t="s">
        <v>811</v>
      </c>
      <c r="AJ92" s="437"/>
      <c r="AK92" s="437"/>
      <c r="AL92" s="437"/>
      <c r="AM92" s="437"/>
      <c r="AN92" s="437"/>
      <c r="AO92" s="437"/>
      <c r="AP92" s="437"/>
      <c r="AQ92" s="437"/>
      <c r="AR92" s="437"/>
      <c r="AS92" s="438"/>
      <c r="AT92" s="440"/>
      <c r="AU92" s="437"/>
      <c r="AV92" s="437"/>
      <c r="AW92" s="437"/>
      <c r="AX92" s="437"/>
      <c r="AY92" s="437"/>
      <c r="AZ92" s="437"/>
      <c r="BA92" s="437"/>
      <c r="BB92" s="437"/>
      <c r="BC92" s="437"/>
      <c r="BD92" s="438"/>
      <c r="BE92" s="1056"/>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16"/>
      <c r="CM92" s="16"/>
      <c r="CN92" s="16"/>
      <c r="CO92" s="16"/>
      <c r="CP92" s="16"/>
      <c r="CQ92" s="16"/>
      <c r="CR92" s="16"/>
      <c r="CS92" s="16"/>
      <c r="CT92" s="16"/>
      <c r="CU92" s="16"/>
      <c r="CV92" s="16"/>
      <c r="CW92" s="10"/>
      <c r="CX92" s="10"/>
      <c r="CY92" s="10"/>
      <c r="CZ92" s="10"/>
      <c r="DA92" s="10"/>
      <c r="DB92" s="10"/>
      <c r="DC92" s="10"/>
      <c r="DD92" s="10"/>
      <c r="DE92" s="10"/>
      <c r="DF92" s="10"/>
    </row>
    <row r="93" spans="1:110" ht="13.8" thickBot="1">
      <c r="A93" s="441"/>
      <c r="B93" s="264"/>
      <c r="C93" s="46"/>
      <c r="D93" s="46"/>
      <c r="E93" s="46"/>
      <c r="F93" s="46"/>
      <c r="G93" s="46"/>
      <c r="H93" s="46"/>
      <c r="I93" s="46"/>
      <c r="J93" s="46"/>
      <c r="K93" s="46"/>
      <c r="L93" s="47"/>
      <c r="M93" s="45"/>
      <c r="N93" s="46"/>
      <c r="O93" s="46"/>
      <c r="P93" s="46"/>
      <c r="Q93" s="46"/>
      <c r="R93" s="46"/>
      <c r="S93" s="46"/>
      <c r="T93" s="46"/>
      <c r="U93" s="46"/>
      <c r="V93" s="46"/>
      <c r="W93" s="47"/>
      <c r="X93" s="45"/>
      <c r="Y93" s="46"/>
      <c r="Z93" s="46"/>
      <c r="AA93" s="46"/>
      <c r="AB93" s="46"/>
      <c r="AC93" s="46"/>
      <c r="AD93" s="46"/>
      <c r="AE93" s="46"/>
      <c r="AF93" s="46"/>
      <c r="AG93" s="46"/>
      <c r="AH93" s="47"/>
      <c r="AI93" s="264"/>
      <c r="AJ93" s="46"/>
      <c r="AK93" s="46"/>
      <c r="AL93" s="46"/>
      <c r="AM93" s="46"/>
      <c r="AN93" s="46"/>
      <c r="AO93" s="46"/>
      <c r="AP93" s="46"/>
      <c r="AQ93" s="46"/>
      <c r="AR93" s="46"/>
      <c r="AS93" s="47"/>
      <c r="AT93" s="45"/>
      <c r="AU93" s="46"/>
      <c r="AV93" s="46"/>
      <c r="AW93" s="46"/>
      <c r="AX93" s="46"/>
      <c r="AY93" s="46"/>
      <c r="AZ93" s="46"/>
      <c r="BA93" s="46"/>
      <c r="BB93" s="46"/>
      <c r="BC93" s="46"/>
      <c r="BD93" s="47"/>
      <c r="BE93" s="1056"/>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16"/>
      <c r="CM93" s="16"/>
      <c r="CN93" s="16"/>
      <c r="CO93" s="16"/>
      <c r="CP93" s="16"/>
      <c r="CQ93" s="16"/>
      <c r="CR93" s="16"/>
      <c r="CS93" s="16"/>
      <c r="CT93" s="16"/>
      <c r="CU93" s="16"/>
      <c r="CV93" s="16"/>
      <c r="CW93" s="10"/>
      <c r="CX93" s="10"/>
      <c r="CY93" s="10"/>
      <c r="CZ93" s="10"/>
      <c r="DA93" s="10"/>
      <c r="DB93" s="10"/>
      <c r="DC93" s="10"/>
      <c r="DD93" s="10"/>
      <c r="DE93" s="10"/>
      <c r="DF93" s="10"/>
    </row>
    <row r="94" spans="1:110" ht="6" customHeight="1">
      <c r="A94" s="442"/>
      <c r="B94" s="15"/>
      <c r="C94" s="15"/>
      <c r="D94" s="15"/>
      <c r="E94" s="15"/>
      <c r="F94" s="15"/>
      <c r="G94" s="15"/>
      <c r="H94" s="15"/>
      <c r="I94" s="15"/>
      <c r="J94" s="15"/>
      <c r="K94" s="15"/>
      <c r="L94" s="15"/>
      <c r="M94" s="15"/>
      <c r="N94" s="15"/>
      <c r="O94" s="15"/>
      <c r="P94" s="15"/>
      <c r="Q94" s="15"/>
      <c r="R94" s="15"/>
      <c r="S94" s="10"/>
      <c r="U94" s="10"/>
      <c r="V94" s="10"/>
      <c r="W94" s="10"/>
      <c r="X94" s="10"/>
      <c r="Y94" s="10"/>
      <c r="Z94" s="10"/>
      <c r="AA94" s="10"/>
      <c r="AB94" s="10"/>
      <c r="AC94" s="10"/>
      <c r="AD94" s="10"/>
      <c r="AE94" s="10"/>
      <c r="AF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row>
    <row r="95" spans="1:110">
      <c r="A95" s="442"/>
      <c r="B95" s="10"/>
      <c r="C95" s="10"/>
      <c r="D95" s="10"/>
      <c r="E95" s="10"/>
      <c r="F95" s="10"/>
      <c r="G95" s="10"/>
      <c r="H95" s="10"/>
      <c r="I95" s="10"/>
      <c r="J95" s="10"/>
      <c r="K95" s="10"/>
      <c r="L95" s="10"/>
      <c r="M95" s="10"/>
      <c r="N95" s="10"/>
      <c r="O95" s="10"/>
      <c r="P95" s="10"/>
      <c r="Q95" s="10"/>
      <c r="R95" s="10"/>
      <c r="S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row>
    <row r="96" spans="1:110">
      <c r="A96" s="442"/>
      <c r="B96" s="10"/>
      <c r="C96" s="10"/>
      <c r="D96" s="10"/>
      <c r="E96" s="10"/>
      <c r="F96" s="10"/>
      <c r="G96" s="10"/>
      <c r="H96" s="10"/>
      <c r="I96" s="10"/>
      <c r="J96" s="10"/>
      <c r="K96" s="10"/>
      <c r="L96" s="10"/>
      <c r="M96" s="10"/>
      <c r="N96" s="10"/>
      <c r="O96" s="10"/>
      <c r="P96" s="10"/>
      <c r="Q96" s="10"/>
      <c r="R96" s="10"/>
      <c r="S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row>
    <row r="97" spans="1:110">
      <c r="A97" s="442"/>
      <c r="B97" s="10"/>
      <c r="C97" s="10"/>
      <c r="D97" s="10"/>
      <c r="E97" s="10"/>
      <c r="F97" s="10"/>
      <c r="G97" s="10"/>
      <c r="H97" s="10"/>
      <c r="I97" s="10"/>
      <c r="J97" s="10"/>
      <c r="K97" s="10"/>
      <c r="L97" s="10"/>
      <c r="M97" s="10"/>
      <c r="N97" s="10"/>
      <c r="O97" s="10"/>
      <c r="P97" s="10"/>
      <c r="Q97" s="10"/>
      <c r="R97" s="10"/>
      <c r="S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row>
    <row r="98" spans="1:110">
      <c r="A98" s="442"/>
      <c r="B98" s="10"/>
      <c r="C98" s="10"/>
      <c r="D98" s="10"/>
      <c r="E98" s="10"/>
      <c r="F98" s="10"/>
      <c r="G98" s="10"/>
      <c r="H98" s="10"/>
      <c r="I98" s="10"/>
      <c r="J98" s="10"/>
      <c r="K98" s="10"/>
      <c r="L98" s="10"/>
      <c r="M98" s="10"/>
      <c r="N98" s="10"/>
      <c r="O98" s="10"/>
      <c r="P98" s="10"/>
      <c r="Q98" s="10"/>
      <c r="R98" s="10"/>
      <c r="S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row>
    <row r="99" spans="1:110">
      <c r="A99" s="442"/>
      <c r="B99" s="10"/>
      <c r="C99" s="10"/>
      <c r="D99" s="10"/>
      <c r="E99" s="10"/>
      <c r="F99" s="10"/>
      <c r="G99" s="10"/>
      <c r="H99" s="10"/>
      <c r="I99" s="10"/>
      <c r="J99" s="10"/>
      <c r="K99" s="10"/>
      <c r="L99" s="10"/>
      <c r="M99" s="10"/>
      <c r="N99" s="10"/>
      <c r="O99" s="10"/>
      <c r="P99" s="10"/>
      <c r="Q99" s="10"/>
      <c r="R99" s="10"/>
      <c r="S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row>
    <row r="100" spans="1:110">
      <c r="A100" s="442"/>
      <c r="B100" s="10"/>
      <c r="C100" s="10"/>
      <c r="D100" s="10"/>
      <c r="E100" s="10"/>
      <c r="F100" s="10"/>
      <c r="G100" s="10"/>
      <c r="H100" s="10"/>
      <c r="I100" s="10"/>
      <c r="J100" s="10"/>
      <c r="K100" s="10"/>
      <c r="L100" s="10"/>
      <c r="M100" s="10"/>
      <c r="N100" s="10"/>
      <c r="O100" s="10"/>
      <c r="P100" s="10"/>
      <c r="Q100" s="10"/>
      <c r="R100" s="10"/>
      <c r="S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row>
    <row r="101" spans="1:110">
      <c r="A101" s="442"/>
      <c r="B101" s="10"/>
      <c r="C101" s="10"/>
      <c r="D101" s="10"/>
      <c r="E101" s="10"/>
      <c r="F101" s="10"/>
      <c r="G101" s="10"/>
      <c r="H101" s="10"/>
      <c r="I101" s="10"/>
      <c r="J101" s="10"/>
      <c r="K101" s="10"/>
      <c r="L101" s="10"/>
      <c r="M101" s="10"/>
      <c r="N101" s="10"/>
      <c r="O101" s="10"/>
      <c r="P101" s="10"/>
      <c r="Q101" s="10"/>
      <c r="R101" s="10"/>
      <c r="S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row>
    <row r="102" spans="1:110">
      <c r="A102" s="442"/>
      <c r="B102" s="10"/>
      <c r="C102" s="10"/>
      <c r="D102" s="10"/>
      <c r="E102" s="10"/>
      <c r="F102" s="10"/>
      <c r="G102" s="10"/>
      <c r="H102" s="10"/>
      <c r="I102" s="10"/>
      <c r="J102" s="10"/>
      <c r="K102" s="10"/>
      <c r="L102" s="10"/>
      <c r="M102" s="10"/>
      <c r="N102" s="10"/>
      <c r="O102" s="10"/>
      <c r="P102" s="10"/>
      <c r="Q102" s="10"/>
      <c r="R102" s="10"/>
      <c r="S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row>
    <row r="103" spans="1:110">
      <c r="A103" s="442"/>
      <c r="B103" s="10"/>
      <c r="C103" s="10"/>
      <c r="D103" s="10"/>
      <c r="E103" s="10"/>
      <c r="F103" s="10"/>
      <c r="G103" s="10"/>
      <c r="H103" s="10"/>
      <c r="I103" s="10"/>
      <c r="J103" s="10"/>
      <c r="K103" s="10"/>
      <c r="L103" s="10"/>
      <c r="M103" s="10"/>
      <c r="N103" s="10"/>
      <c r="O103" s="10"/>
      <c r="P103" s="10"/>
      <c r="Q103" s="10"/>
      <c r="R103" s="10"/>
      <c r="S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row>
    <row r="104" spans="1:110">
      <c r="A104" s="442"/>
      <c r="B104" s="10"/>
      <c r="C104" s="10"/>
      <c r="D104" s="10"/>
      <c r="E104" s="10"/>
      <c r="F104" s="10"/>
      <c r="G104" s="10"/>
      <c r="H104" s="10"/>
      <c r="I104" s="10"/>
      <c r="J104" s="10"/>
      <c r="K104" s="10"/>
      <c r="L104" s="10"/>
      <c r="M104" s="10"/>
      <c r="N104" s="10"/>
      <c r="O104" s="10"/>
      <c r="P104" s="10"/>
      <c r="Q104" s="10"/>
      <c r="R104" s="10"/>
      <c r="S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row>
    <row r="105" spans="1:110">
      <c r="A105" s="442"/>
      <c r="B105" s="10"/>
      <c r="C105" s="10"/>
      <c r="D105" s="10"/>
      <c r="E105" s="10"/>
      <c r="F105" s="10"/>
      <c r="G105" s="10"/>
      <c r="H105" s="10"/>
      <c r="I105" s="10"/>
      <c r="J105" s="10"/>
      <c r="K105" s="10"/>
      <c r="L105" s="10"/>
      <c r="M105" s="10"/>
      <c r="N105" s="10"/>
      <c r="O105" s="10"/>
      <c r="P105" s="10"/>
      <c r="Q105" s="10"/>
      <c r="R105" s="10"/>
      <c r="S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row>
    <row r="106" spans="1:110">
      <c r="A106" s="442"/>
      <c r="B106" s="10"/>
      <c r="C106" s="10"/>
      <c r="D106" s="10"/>
      <c r="E106" s="10"/>
      <c r="F106" s="10"/>
      <c r="G106" s="10"/>
      <c r="H106" s="10"/>
      <c r="I106" s="10"/>
      <c r="J106" s="10"/>
      <c r="K106" s="10"/>
      <c r="L106" s="10"/>
      <c r="M106" s="10"/>
      <c r="N106" s="10"/>
      <c r="O106" s="10"/>
      <c r="P106" s="10"/>
      <c r="Q106" s="10"/>
      <c r="R106" s="10"/>
      <c r="S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row>
    <row r="107" spans="1:110">
      <c r="A107" s="442"/>
      <c r="B107" s="10"/>
      <c r="C107" s="10"/>
      <c r="D107" s="10"/>
      <c r="E107" s="10"/>
      <c r="F107" s="10"/>
      <c r="G107" s="10"/>
      <c r="H107" s="10"/>
      <c r="I107" s="10"/>
      <c r="J107" s="10"/>
      <c r="K107" s="10"/>
      <c r="L107" s="10"/>
      <c r="M107" s="10"/>
      <c r="N107" s="10"/>
      <c r="O107" s="10"/>
      <c r="P107" s="10"/>
      <c r="Q107" s="10"/>
      <c r="R107" s="10"/>
      <c r="S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row>
    <row r="108" spans="1:110">
      <c r="A108" s="442"/>
      <c r="B108" s="10"/>
      <c r="C108" s="10"/>
      <c r="D108" s="10"/>
      <c r="E108" s="10"/>
      <c r="F108" s="10"/>
      <c r="G108" s="10"/>
      <c r="H108" s="10"/>
      <c r="I108" s="10"/>
      <c r="J108" s="10"/>
      <c r="K108" s="10"/>
      <c r="L108" s="10"/>
      <c r="M108" s="10"/>
      <c r="N108" s="10"/>
      <c r="O108" s="10"/>
      <c r="P108" s="10"/>
      <c r="Q108" s="10"/>
      <c r="R108" s="10"/>
      <c r="S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row>
    <row r="109" spans="1:110">
      <c r="A109" s="442"/>
      <c r="B109" s="10"/>
      <c r="C109" s="10"/>
      <c r="D109" s="10"/>
      <c r="E109" s="10"/>
      <c r="F109" s="10"/>
      <c r="G109" s="10"/>
      <c r="H109" s="10"/>
      <c r="I109" s="10"/>
      <c r="J109" s="10"/>
      <c r="K109" s="10"/>
      <c r="L109" s="10"/>
      <c r="M109" s="10"/>
      <c r="N109" s="10"/>
      <c r="O109" s="10"/>
      <c r="P109" s="10"/>
      <c r="Q109" s="10"/>
      <c r="R109" s="10"/>
      <c r="S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row>
    <row r="110" spans="1:110">
      <c r="A110" s="442"/>
      <c r="B110" s="10"/>
      <c r="C110" s="10"/>
      <c r="D110" s="10"/>
      <c r="E110" s="10"/>
      <c r="F110" s="10"/>
      <c r="G110" s="10"/>
      <c r="H110" s="10"/>
      <c r="I110" s="10"/>
      <c r="J110" s="10"/>
      <c r="K110" s="10"/>
      <c r="L110" s="10"/>
      <c r="M110" s="10"/>
      <c r="N110" s="10"/>
      <c r="O110" s="10"/>
      <c r="P110" s="10"/>
      <c r="Q110" s="10"/>
      <c r="R110" s="10"/>
      <c r="S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row>
    <row r="111" spans="1:110">
      <c r="A111" s="442"/>
      <c r="B111" s="10"/>
      <c r="C111" s="10"/>
      <c r="D111" s="10"/>
      <c r="E111" s="10"/>
      <c r="F111" s="10"/>
      <c r="G111" s="10"/>
      <c r="H111" s="10"/>
      <c r="I111" s="10"/>
      <c r="J111" s="10"/>
      <c r="K111" s="10"/>
      <c r="L111" s="10"/>
      <c r="M111" s="10"/>
      <c r="N111" s="10"/>
      <c r="O111" s="10"/>
      <c r="P111" s="10"/>
      <c r="Q111" s="10"/>
      <c r="R111" s="10"/>
      <c r="S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row>
    <row r="112" spans="1:110">
      <c r="A112" s="442"/>
      <c r="B112" s="10"/>
      <c r="C112" s="10"/>
      <c r="D112" s="10"/>
      <c r="E112" s="10"/>
      <c r="F112" s="10"/>
      <c r="G112" s="10"/>
      <c r="H112" s="10"/>
      <c r="I112" s="10"/>
      <c r="J112" s="10"/>
      <c r="K112" s="10"/>
      <c r="L112" s="10"/>
      <c r="M112" s="10"/>
      <c r="N112" s="10"/>
      <c r="O112" s="10"/>
      <c r="P112" s="10"/>
      <c r="Q112" s="10"/>
      <c r="R112" s="10"/>
      <c r="S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row>
    <row r="113" spans="1:110">
      <c r="A113" s="442"/>
      <c r="B113" s="10"/>
      <c r="C113" s="10"/>
      <c r="D113" s="10"/>
      <c r="E113" s="10"/>
      <c r="F113" s="10"/>
      <c r="G113" s="10"/>
      <c r="H113" s="10"/>
      <c r="I113" s="10"/>
      <c r="J113" s="10"/>
      <c r="K113" s="10"/>
      <c r="L113" s="10"/>
      <c r="M113" s="10"/>
      <c r="N113" s="10"/>
      <c r="O113" s="10"/>
      <c r="P113" s="10"/>
      <c r="Q113" s="10"/>
      <c r="R113" s="10"/>
      <c r="S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row>
    <row r="114" spans="1:110">
      <c r="A114" s="442"/>
      <c r="B114" s="10"/>
      <c r="C114" s="10"/>
      <c r="D114" s="10"/>
      <c r="E114" s="10"/>
      <c r="F114" s="10"/>
      <c r="G114" s="10"/>
      <c r="H114" s="10"/>
      <c r="I114" s="10"/>
      <c r="J114" s="10"/>
      <c r="K114" s="10"/>
      <c r="L114" s="10"/>
      <c r="M114" s="10"/>
      <c r="N114" s="10"/>
      <c r="O114" s="10"/>
      <c r="P114" s="10"/>
      <c r="Q114" s="10"/>
      <c r="R114" s="10"/>
      <c r="S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row>
    <row r="115" spans="1:110">
      <c r="A115" s="442"/>
      <c r="B115" s="10"/>
      <c r="C115" s="10"/>
      <c r="D115" s="10"/>
      <c r="E115" s="10"/>
      <c r="F115" s="10"/>
      <c r="G115" s="10"/>
      <c r="H115" s="10"/>
      <c r="I115" s="10"/>
      <c r="J115" s="10"/>
      <c r="K115" s="10"/>
      <c r="L115" s="10"/>
      <c r="M115" s="10"/>
      <c r="N115" s="10"/>
      <c r="O115" s="10"/>
      <c r="P115" s="10"/>
      <c r="Q115" s="10"/>
      <c r="R115" s="10"/>
      <c r="S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row>
    <row r="116" spans="1:110">
      <c r="A116" s="442"/>
      <c r="B116" s="10"/>
      <c r="C116" s="10"/>
      <c r="D116" s="10"/>
      <c r="E116" s="10"/>
      <c r="F116" s="10"/>
      <c r="G116" s="10"/>
      <c r="H116" s="10"/>
      <c r="I116" s="10"/>
      <c r="J116" s="10"/>
      <c r="K116" s="10"/>
      <c r="L116" s="10"/>
      <c r="M116" s="10"/>
      <c r="N116" s="10"/>
      <c r="O116" s="10"/>
      <c r="P116" s="10"/>
      <c r="Q116" s="10"/>
      <c r="R116" s="10"/>
      <c r="S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row>
    <row r="117" spans="1:110">
      <c r="A117" s="442"/>
      <c r="B117" s="10"/>
      <c r="C117" s="10"/>
      <c r="D117" s="10"/>
      <c r="E117" s="10"/>
      <c r="F117" s="10"/>
      <c r="G117" s="10"/>
      <c r="H117" s="10"/>
      <c r="I117" s="10"/>
      <c r="J117" s="10"/>
      <c r="K117" s="10"/>
      <c r="L117" s="10"/>
      <c r="M117" s="10"/>
      <c r="N117" s="10"/>
      <c r="O117" s="10"/>
      <c r="P117" s="10"/>
      <c r="Q117" s="10"/>
      <c r="R117" s="10"/>
      <c r="S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row>
    <row r="118" spans="1:110">
      <c r="A118" s="442"/>
      <c r="B118" s="10"/>
      <c r="C118" s="10"/>
      <c r="D118" s="10"/>
      <c r="E118" s="10"/>
      <c r="F118" s="10"/>
      <c r="G118" s="10"/>
      <c r="H118" s="10"/>
      <c r="I118" s="10"/>
      <c r="J118" s="10"/>
      <c r="K118" s="10"/>
      <c r="L118" s="10"/>
      <c r="M118" s="10"/>
      <c r="N118" s="10"/>
      <c r="O118" s="10"/>
      <c r="P118" s="10"/>
      <c r="Q118" s="10"/>
      <c r="R118" s="10"/>
      <c r="S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row>
    <row r="119" spans="1:110">
      <c r="A119" s="442"/>
      <c r="B119" s="10"/>
      <c r="C119" s="10"/>
      <c r="D119" s="10"/>
      <c r="E119" s="10"/>
      <c r="F119" s="10"/>
      <c r="G119" s="10"/>
      <c r="H119" s="10"/>
      <c r="I119" s="10"/>
      <c r="J119" s="10"/>
      <c r="K119" s="10"/>
      <c r="L119" s="10"/>
      <c r="M119" s="10"/>
      <c r="N119" s="10"/>
      <c r="O119" s="10"/>
      <c r="P119" s="10"/>
      <c r="Q119" s="10"/>
      <c r="R119" s="10"/>
      <c r="S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row>
    <row r="120" spans="1:110">
      <c r="A120" s="442"/>
      <c r="B120" s="10"/>
      <c r="C120" s="10"/>
      <c r="D120" s="10"/>
      <c r="E120" s="10"/>
      <c r="F120" s="10"/>
      <c r="G120" s="10"/>
      <c r="H120" s="10"/>
      <c r="I120" s="10"/>
      <c r="J120" s="10"/>
      <c r="K120" s="10"/>
      <c r="L120" s="10"/>
      <c r="M120" s="10"/>
      <c r="N120" s="10"/>
      <c r="O120" s="10"/>
      <c r="P120" s="10"/>
      <c r="Q120" s="10"/>
      <c r="R120" s="10"/>
      <c r="S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row>
    <row r="121" spans="1:110">
      <c r="A121" s="442"/>
      <c r="B121" s="10"/>
      <c r="C121" s="10"/>
      <c r="D121" s="10"/>
      <c r="E121" s="10"/>
      <c r="F121" s="10"/>
      <c r="G121" s="10"/>
      <c r="H121" s="10"/>
      <c r="I121" s="10"/>
      <c r="J121" s="10"/>
      <c r="K121" s="10"/>
      <c r="L121" s="10"/>
      <c r="M121" s="10"/>
      <c r="N121" s="10"/>
      <c r="O121" s="10"/>
      <c r="P121" s="10"/>
      <c r="Q121" s="10"/>
      <c r="R121" s="10"/>
      <c r="S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row>
    <row r="122" spans="1:110">
      <c r="A122" s="442"/>
      <c r="B122" s="10"/>
      <c r="C122" s="10"/>
      <c r="D122" s="10"/>
      <c r="E122" s="10"/>
      <c r="F122" s="10"/>
      <c r="G122" s="10"/>
      <c r="H122" s="10"/>
      <c r="I122" s="10"/>
      <c r="J122" s="10"/>
      <c r="K122" s="10"/>
      <c r="L122" s="10"/>
      <c r="M122" s="10"/>
      <c r="N122" s="10"/>
      <c r="O122" s="10"/>
      <c r="P122" s="10"/>
      <c r="Q122" s="10"/>
      <c r="R122" s="10"/>
      <c r="S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row>
    <row r="123" spans="1:110">
      <c r="A123" s="442"/>
      <c r="B123" s="10"/>
      <c r="C123" s="10"/>
      <c r="D123" s="10"/>
      <c r="E123" s="10"/>
      <c r="F123" s="10"/>
      <c r="G123" s="10"/>
      <c r="H123" s="10"/>
      <c r="I123" s="10"/>
      <c r="J123" s="10"/>
      <c r="K123" s="10"/>
      <c r="L123" s="10"/>
      <c r="M123" s="10"/>
      <c r="N123" s="10"/>
      <c r="O123" s="10"/>
      <c r="P123" s="10"/>
      <c r="Q123" s="10"/>
      <c r="R123" s="10"/>
      <c r="S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row>
    <row r="124" spans="1:110">
      <c r="A124" s="442"/>
      <c r="B124" s="10"/>
      <c r="C124" s="10"/>
      <c r="D124" s="10"/>
      <c r="E124" s="10"/>
      <c r="F124" s="10"/>
      <c r="G124" s="10"/>
      <c r="H124" s="10"/>
      <c r="I124" s="10"/>
      <c r="J124" s="10"/>
      <c r="K124" s="10"/>
      <c r="L124" s="10"/>
      <c r="M124" s="10"/>
      <c r="N124" s="10"/>
      <c r="O124" s="10"/>
      <c r="P124" s="10"/>
      <c r="Q124" s="10"/>
      <c r="R124" s="10"/>
      <c r="S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row>
    <row r="125" spans="1:110">
      <c r="A125" s="442"/>
      <c r="B125" s="10"/>
      <c r="C125" s="10"/>
      <c r="D125" s="10"/>
      <c r="E125" s="10"/>
      <c r="F125" s="10"/>
      <c r="G125" s="10"/>
      <c r="H125" s="10"/>
      <c r="I125" s="10"/>
      <c r="J125" s="10"/>
      <c r="K125" s="10"/>
      <c r="L125" s="10"/>
      <c r="M125" s="10"/>
      <c r="N125" s="10"/>
      <c r="O125" s="10"/>
      <c r="P125" s="10"/>
      <c r="Q125" s="10"/>
      <c r="R125" s="10"/>
      <c r="S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row>
  </sheetData>
  <sortState xmlns:xlrd2="http://schemas.microsoft.com/office/spreadsheetml/2017/richdata2" ref="AN46:AN53">
    <sortCondition ref="AN46:AN53"/>
  </sortState>
  <mergeCells count="77">
    <mergeCell ref="X62:AS63"/>
    <mergeCell ref="X65:AB65"/>
    <mergeCell ref="AT62:BD63"/>
    <mergeCell ref="BE62:BO63"/>
    <mergeCell ref="AN65:AS65"/>
    <mergeCell ref="AT65:AX65"/>
    <mergeCell ref="AI64:AS64"/>
    <mergeCell ref="AC65:AH65"/>
    <mergeCell ref="AY65:BD65"/>
    <mergeCell ref="AT64:BD64"/>
    <mergeCell ref="AI65:AM65"/>
    <mergeCell ref="X64:AH64"/>
    <mergeCell ref="BJ65:BO65"/>
    <mergeCell ref="BE64:BO64"/>
    <mergeCell ref="BE65:BI65"/>
    <mergeCell ref="X38:AB38"/>
    <mergeCell ref="BE37:BO37"/>
    <mergeCell ref="X37:AH37"/>
    <mergeCell ref="X8:AB8"/>
    <mergeCell ref="AC8:AH8"/>
    <mergeCell ref="AT38:AX38"/>
    <mergeCell ref="AN38:AS38"/>
    <mergeCell ref="AC38:AH38"/>
    <mergeCell ref="AY38:BD38"/>
    <mergeCell ref="AN8:AS8"/>
    <mergeCell ref="AI38:AM38"/>
    <mergeCell ref="BJ38:BO38"/>
    <mergeCell ref="BE38:BI38"/>
    <mergeCell ref="AT7:BD7"/>
    <mergeCell ref="BE7:BO7"/>
    <mergeCell ref="AT37:BD37"/>
    <mergeCell ref="BJ8:BO8"/>
    <mergeCell ref="AT8:AX8"/>
    <mergeCell ref="AY8:BD8"/>
    <mergeCell ref="BE8:BI8"/>
    <mergeCell ref="CQ38:CV38"/>
    <mergeCell ref="CA38:CE38"/>
    <mergeCell ref="CL37:CV37"/>
    <mergeCell ref="CL38:CP38"/>
    <mergeCell ref="CF38:CK38"/>
    <mergeCell ref="CA37:CK37"/>
    <mergeCell ref="BP37:BZ37"/>
    <mergeCell ref="BP38:BT38"/>
    <mergeCell ref="BU38:BZ38"/>
    <mergeCell ref="CA7:CK7"/>
    <mergeCell ref="CA8:CE8"/>
    <mergeCell ref="BP8:BT8"/>
    <mergeCell ref="BU8:BZ8"/>
    <mergeCell ref="BP7:BZ7"/>
    <mergeCell ref="CF8:CK8"/>
    <mergeCell ref="B64:L64"/>
    <mergeCell ref="M64:W64"/>
    <mergeCell ref="B38:F38"/>
    <mergeCell ref="B65:F65"/>
    <mergeCell ref="M65:Q65"/>
    <mergeCell ref="G38:L38"/>
    <mergeCell ref="B62:W63"/>
    <mergeCell ref="G65:L65"/>
    <mergeCell ref="M38:Q38"/>
    <mergeCell ref="R65:W65"/>
    <mergeCell ref="R38:W38"/>
    <mergeCell ref="X5:AS6"/>
    <mergeCell ref="B5:W6"/>
    <mergeCell ref="X7:AH7"/>
    <mergeCell ref="B37:L37"/>
    <mergeCell ref="B8:F8"/>
    <mergeCell ref="G8:L8"/>
    <mergeCell ref="M8:Q8"/>
    <mergeCell ref="M37:W37"/>
    <mergeCell ref="B7:L7"/>
    <mergeCell ref="M7:W7"/>
    <mergeCell ref="R8:W8"/>
    <mergeCell ref="B35:L36"/>
    <mergeCell ref="AI8:AM8"/>
    <mergeCell ref="AI37:AS37"/>
    <mergeCell ref="AI7:AS7"/>
    <mergeCell ref="M35:BO36"/>
  </mergeCells>
  <phoneticPr fontId="13" type="noConversion"/>
  <pageMargins left="0.15748031496062992" right="0.15748031496062992" top="0.19685039370078741" bottom="0.19685039370078741" header="0.51181102362204722" footer="0.51181102362204722"/>
  <pageSetup scale="130" orientation="portrait" horizontalDpi="4294967293" verticalDpi="4294967293" r:id="rId1"/>
  <headerFooter alignWithMargins="0"/>
  <rowBreaks count="1" manualBreakCount="1">
    <brk id="3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2024 Association Info</vt:lpstr>
      <vt:lpstr>Player Intent Info</vt:lpstr>
      <vt:lpstr>"AA" Tryout Dates</vt:lpstr>
      <vt:lpstr>U14AA Tracking</vt:lpstr>
      <vt:lpstr>U16AA Tracking</vt:lpstr>
      <vt:lpstr>U19AA Tracking</vt:lpstr>
      <vt:lpstr>"AA" Team Declaration</vt:lpstr>
      <vt:lpstr>A-Tryout Dates</vt:lpstr>
      <vt:lpstr>U14A Tracking</vt:lpstr>
      <vt:lpstr>U16A Tracking</vt:lpstr>
      <vt:lpstr>U19A Tracking</vt:lpstr>
      <vt:lpstr>A Team Declaration</vt:lpstr>
      <vt:lpstr>'2024 Association Info'!Print_Area</vt:lpstr>
      <vt:lpstr>'U14AA Tracking'!Print_Area</vt:lpstr>
    </vt:vector>
  </TitlesOfParts>
  <Company>L. H. Gray and Son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Peter Westelaken</cp:lastModifiedBy>
  <cp:lastPrinted>2023-06-02T17:55:15Z</cp:lastPrinted>
  <dcterms:created xsi:type="dcterms:W3CDTF">2008-03-07T13:32:37Z</dcterms:created>
  <dcterms:modified xsi:type="dcterms:W3CDTF">2024-06-24T10:20:54Z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